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61422\Documents\Chayson Tech Pty Ltd\Content\"/>
    </mc:Choice>
  </mc:AlternateContent>
  <xr:revisionPtr revIDLastSave="0" documentId="13_ncr:1_{1B9AFE45-351C-411D-B6DB-34C1AA651296}" xr6:coauthVersionLast="47" xr6:coauthVersionMax="47" xr10:uidLastSave="{00000000-0000-0000-0000-000000000000}"/>
  <bookViews>
    <workbookView xWindow="28680" yWindow="-120" windowWidth="29040" windowHeight="15720" xr2:uid="{00000000-000D-0000-FFFF-FFFF00000000}"/>
  </bookViews>
  <sheets>
    <sheet name="ACH Overview" sheetId="10" r:id="rId1"/>
    <sheet name="Instructions" sheetId="7" r:id="rId2"/>
    <sheet name="Case Study" sheetId="11" r:id="rId3"/>
    <sheet name="ACH Analysis" sheetId="1" r:id="rId4"/>
    <sheet name="Version Control"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a="1"/>
  <c r="N6" i="1" s="1"/>
  <c r="M6" i="1" a="1"/>
  <c r="M6" i="1" s="1"/>
  <c r="L6" i="1" a="1"/>
  <c r="L6" i="1" s="1"/>
  <c r="K6" i="1" a="1"/>
  <c r="K6" i="1" s="1"/>
  <c r="J6" i="1" a="1"/>
  <c r="J6" i="1" s="1"/>
  <c r="I6" i="1" a="1"/>
  <c r="I6" i="1" s="1"/>
  <c r="H6" i="1" a="1"/>
  <c r="H6" i="1" s="1"/>
  <c r="G6" i="1" a="1"/>
  <c r="G6" i="1" s="1"/>
  <c r="E6" i="1" a="1"/>
  <c r="E6" i="1" s="1"/>
  <c r="F6" i="1" a="1"/>
  <c r="F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<sst xmlns="http://schemas.openxmlformats.org/spreadsheetml/2006/main" count="440" uniqueCount="221">
  <si>
    <t>Jonathan Luna was murdered by someone he prosecuted.</t>
  </si>
  <si>
    <t>Luna was killed due to financial or criminal entanglement.</t>
  </si>
  <si>
    <t>Luna’s death was related to an extramarital affair or secret personal life.</t>
  </si>
  <si>
    <t>Luna was murdered by his wife (similar to H3)</t>
  </si>
  <si>
    <t>Luna was murdered in a random act of violence</t>
  </si>
  <si>
    <t>Luna was murdered in a premeditated act of violence unrelated to people he prosecuted</t>
  </si>
  <si>
    <t>Luna committed suicide</t>
  </si>
  <si>
    <t>Luna was made a deal to take money in exchange for a lesser plea</t>
  </si>
  <si>
    <t>Walter Poindexter feared Luna would present evidence of his involvement in a shooting. (Murder)</t>
  </si>
  <si>
    <t>(H003) Luna was killed to cover up an affair between him and an FBI agent.</t>
  </si>
  <si>
    <t>Luna Case - Analysis of Competing Hypothysis (ACH) Calculations Matrix</t>
  </si>
  <si>
    <t>Weight</t>
  </si>
  <si>
    <t>H: 1</t>
  </si>
  <si>
    <t>H: 2</t>
  </si>
  <si>
    <t>H: 3</t>
  </si>
  <si>
    <t>H: 4</t>
  </si>
  <si>
    <t>H: 5</t>
  </si>
  <si>
    <t>H: 6</t>
  </si>
  <si>
    <t>H: 7</t>
  </si>
  <si>
    <t>H: 8</t>
  </si>
  <si>
    <t>H: 9</t>
  </si>
  <si>
    <t>H: 10</t>
  </si>
  <si>
    <t>Comments</t>
  </si>
  <si>
    <t>Score</t>
  </si>
  <si>
    <t>E1</t>
  </si>
  <si>
    <t>FBI Assertion of Luna's Solitude - The FBI stated that Jonathan Luna was alone throughout the night of his death.</t>
  </si>
  <si>
    <t>Medium</t>
  </si>
  <si>
    <t>N</t>
  </si>
  <si>
    <t>C</t>
  </si>
  <si>
    <t>In all cases, except suicide, another person would need to be present at some point in the night however, having someone else with him does not mean that person was related to his death</t>
  </si>
  <si>
    <t>E2</t>
  </si>
  <si>
    <t>Second Person's Blood in Car - Investigators found blood belonging to a second individual inside Luna’s car.</t>
  </si>
  <si>
    <t>High</t>
  </si>
  <si>
    <t>CC</t>
  </si>
  <si>
    <t>I</t>
  </si>
  <si>
    <t>In all hypotheses, excluding Luna committing suicide, the presence of a second person's blood would be consistent provided that Luna fought back</t>
  </si>
  <si>
    <t>E3</t>
  </si>
  <si>
    <t>Blood on Toll Ticket - Blood was discovered on the paper toll ticket turned in by Luna.</t>
  </si>
  <si>
    <t>Did they determine who's blood was on the ticket? 
Here theories could diverge, it is possible in all circumstances that blood would end up on the ticket as there was a lot of blood on the scene, however, if it was someone else's blood it would be inconsistent with suicide</t>
  </si>
  <si>
    <t>E4</t>
  </si>
  <si>
    <t>Murder Weapon - Luna was killed with a penknife that was identified as his own.</t>
  </si>
  <si>
    <t>The penknife being the murder weapon could be consistent or inconsistent in all cases except suicide as the penknife would be a handy weapon but the killer may also have brought along a similar weapon. In the case of suicide it was ruled unlikely that Luna could have inflicted the wounds himself</t>
  </si>
  <si>
    <t>E5</t>
  </si>
  <si>
    <t>Multiple Prick Marks on Body - Luna’s body exhibited numerous shallow prick marks in addition to the stab wounds.</t>
  </si>
  <si>
    <t>The shallow wounds could be hesitation marks due to someone who was not used to the weapon, torture marks, or Luna may have tried to inflict the wound himself and then proceeded to use another method when unsuccessful</t>
  </si>
  <si>
    <t>E6</t>
  </si>
  <si>
    <t>Left Behind Personal Items - Luna left his phone and eyeglasses in his office before leaving for the night.</t>
  </si>
  <si>
    <t>Consistent in all hypotheses as leaving items behind could indicate that Luna was preoccupied or didn’t plan to return. This could be due to a premeditated departure, a confrontation, or even a planned suicide.</t>
  </si>
  <si>
    <t>E7</t>
  </si>
  <si>
    <t>Public Job Security Assurance - U.S. Attorney DiBiagio publicly stated that Luna was not in danger of losing his job.</t>
  </si>
  <si>
    <t>Low</t>
  </si>
  <si>
    <t>Job security assurance is neutral across most hypotheses. While it might suggest that job-related stress was not a factor, it doesn’t rule out personal or financial stressors that could still be at play.</t>
  </si>
  <si>
    <t>E8</t>
  </si>
  <si>
    <t>Luna’s Perceived Job Insecurity - Despite public assurances, Luna privately felt that his job was in jeopardy.</t>
  </si>
  <si>
    <t>Luna’s private feelings of job insecurity could be consistent with hypotheses involving personal stress, financial concerns, or unethical decisions like making a deal. It doesn’t directly support violent confrontations unrelated to these issues.</t>
  </si>
  <si>
    <t>E9</t>
  </si>
  <si>
    <t>Frequent Late-Night Visits to Gas Station - A gas station attendant reported seeing Luna late at night about once a month for six months.</t>
  </si>
  <si>
    <t>Consistent in hypotheses where secretive behavior, ongoing meetings, or a hidden personal life are factors. These visits could be tied to secret activities or premeditated actions, but are neutral in cases of random violence.</t>
  </si>
  <si>
    <t>E10</t>
  </si>
  <si>
    <t>Trips to Philadelphia for Work - Luna’s colleagues mentioned that his frequent trips to Philadelphia were related to his cases.</t>
  </si>
  <si>
    <t>Consistent in hypotheses involving secret meetings, ongoing investigations, or personal life issues. Frequent trips could indicate involvement in secretive activities, making this relevant to several hypotheses.</t>
  </si>
  <si>
    <t>E11</t>
  </si>
  <si>
    <t>Online Activity Seeking Sexual Encounters - Luna was found to have sought sexual encounters with women on internet sites.</t>
  </si>
  <si>
    <t>Particularly compelling for hypotheses involving a secret personal life or affair. This online activity strongly supports the idea that Luna was leading a double life, less relevant for professional or random violence scenarios.</t>
  </si>
  <si>
    <t>E12</t>
  </si>
  <si>
    <t>Non-Case-Related Pornographic Files - Authorities assessed that the pornographic files found on Luna’s computer were unrelated to his work cases.</t>
  </si>
  <si>
    <t>Particularly compelling in scenarios involving a secret personal life or affair. The presence of these files further supports the notion of Luna having a hidden personal life, with less relevance to professional or random violence cases.</t>
  </si>
  <si>
    <t>E13</t>
  </si>
  <si>
    <t>Withdrawn Loan Application - Luna filed and then withdrew a loan application.</t>
  </si>
  <si>
    <t>Consistent in hypotheses involving financial distress, premeditated actions, or abandoned plans. Withdrawing the loan could indicate financial concerns or a change in circumstances related to a deal or suicide.</t>
  </si>
  <si>
    <t>E14</t>
  </si>
  <si>
    <t>Hidden Debt from Wife - Luna hid his substantial debt—$25,000 across 16 credit cards—from his wife.</t>
  </si>
  <si>
    <t>Consistent with hypotheses involving personal stress, financial distress, or hidden dealings. Luna’s hidden debt could have been a significant motivator for actions related to financial concerns or secret activities.</t>
  </si>
  <si>
    <t>E15</t>
  </si>
  <si>
    <t>Coroner’s Classification of Homicide - Coroner Dr. Walp officially classified Luna’s death as a homicide.</t>
  </si>
  <si>
    <t>Particularly compelling in all murder-related hypotheses. The official classification of Luna’s death as a homicide strongly supports the idea of premeditated murder or violent confrontation, inconsistent with suicide.</t>
  </si>
  <si>
    <t>E16</t>
  </si>
  <si>
    <t>Blood Pool in Back Seat - A significant pool of blood was found in the back seat of Luna’s car.</t>
  </si>
  <si>
    <t>Consistent in hypotheses involving violent confrontations or premeditated murder. The significant blood pool suggests a serious struggle, making it unlikely to be associated with minor altercations or suicide.</t>
  </si>
  <si>
    <t>E17</t>
  </si>
  <si>
    <t>Allegations of FBI Witness Mishandling - There were allegations that the FBI mishandled a witness in one of Luna’s cases.</t>
  </si>
  <si>
    <t>Consistent in hypotheses where professional misconduct or violent confrontations tied to work are factors. Mishandling a witness could have led to significant repercussions, including murder.</t>
  </si>
  <si>
    <t>E18</t>
  </si>
  <si>
    <t>Timing of ATM Withdrawal and Gaps - Luna made an ATM withdrawal of $200, but there is a gap in the known timeline of his movements between 00:57 and 02:47.</t>
  </si>
  <si>
    <t>Consistent in hypotheses involving secretive or premeditated actions. The gaps in the timeline could suggest secretive meetings, ongoing investigations, or preparation for something significant.</t>
  </si>
  <si>
    <t>E19</t>
  </si>
  <si>
    <t>Luna Appeared Calm at Gas Station - Witnesses reported that Luna appeared calm during his last known stop at a Sunoco gas station.</t>
  </si>
  <si>
    <t>Neutral across most hypotheses. Luna’s calm demeanor might suggest he was not under immediate stress, but it doesn’t directly support or contradict any specific scenario.</t>
  </si>
  <si>
    <t>E20</t>
  </si>
  <si>
    <t>Injuries Suggest Restraint and Torture - Luna's body showed signs of restraint and injuries to his genitals, indicating possible torture.</t>
  </si>
  <si>
    <t>Particularly compelling in hypotheses involving violent confrontations, premeditated murder, or intimidation. The injuries strongly indicate that Luna was restrained and tortured, inconsistent with suicide.</t>
  </si>
  <si>
    <t>Scoring System</t>
  </si>
  <si>
    <t>Example Breakdown:</t>
  </si>
  <si>
    <t>Summary:</t>
  </si>
  <si>
    <t>Significance (Low, Medium, High) determines the base multiplier assigned.</t>
  </si>
  <si>
    <t>Three pieces of evidence exists:</t>
  </si>
  <si>
    <t>Consistency (Particularly Compelling/Diagnostic, Consistent, Neutral, and Inconsistent) determines the point allocation by modifying the base multiplier.</t>
  </si>
  <si>
    <t>1. is "Low" significance and "Consistent" with the hypothesis.</t>
  </si>
  <si>
    <t>2. is "Medium" significance and "Inconsistent" with the hypothesis.</t>
  </si>
  <si>
    <r>
      <rPr>
        <b/>
        <sz val="11"/>
        <color rgb="FF000000"/>
        <rFont val="Calibri"/>
      </rPr>
      <t>TBD</t>
    </r>
    <r>
      <rPr>
        <sz val="11"/>
        <color rgb="FF000000"/>
        <rFont val="Calibri"/>
      </rPr>
      <t xml:space="preserve"> - To be Confirmed</t>
    </r>
  </si>
  <si>
    <t>3.  is "High" significance and "CC (Particularly Compelling/Diagnostic).</t>
  </si>
  <si>
    <t> </t>
  </si>
  <si>
    <t>Low (x1 multiplier):</t>
  </si>
  <si>
    <t>The formula will calculate:</t>
  </si>
  <si>
    <t>The evidence has a minor impact on the overall understanding of the case. While it provides relevant information, it does not drastically alter the direction of the investigation.</t>
  </si>
  <si>
    <t>For the first piece: 1 (Low) x 1 (Consistent) = 1</t>
  </si>
  <si>
    <t>For the second piece: 2 (Medium) x -1 (Inconsistent) = -2</t>
  </si>
  <si>
    <t>Medium (x2 multiplier):</t>
  </si>
  <si>
    <t>For the third piece: 3 (High) x 2 (CC) = 6</t>
  </si>
  <si>
    <t>The evidence is moderately impactful. It offers important information that contributes to forming a clearer picture of the case and may influence the consideration of various hypotheses.</t>
  </si>
  <si>
    <t>Then, the formula adds these up:</t>
  </si>
  <si>
    <t>1 + (-2) + 6 = 5</t>
  </si>
  <si>
    <t>High (x3 multiplier):</t>
  </si>
  <si>
    <t>Finally, the result is multiplied by 3:</t>
  </si>
  <si>
    <t>The evidence is crucial and has a significant impact on the understanding of the case. It plays a key role in shaping the investigation and can strongly influence which hypotheses are considered.</t>
  </si>
  <si>
    <t>5 x 3 = 15</t>
  </si>
  <si>
    <t>The total score for the hypothesis is 15.</t>
  </si>
  <si>
    <t>Particularly Compelling/Diagnostic (CC):</t>
  </si>
  <si>
    <t>The evidence is exceptionally compelling and strongly aligns with the hypothesis. It not only supports but significantly strengthens the hypothesis's likelihood. The score for this evidence is positive and equals double the significance value, resulting in 6, 12, or 18 points.</t>
  </si>
  <si>
    <t>Disproving and Discarding Hypotheses:</t>
  </si>
  <si>
    <t>Consistent (C):</t>
  </si>
  <si>
    <t>In the ACH (Analysis of Competing Hypotheses) process, the goal is not just to support hypotheses but, more importantly, to disprove them so they can</t>
  </si>
  <si>
    <t>The evidence aligns with the hypothesis, strengthening its likelihood. The score for this evidence is positive and equals 3, 6, or 9 points, depending on the significance.</t>
  </si>
  <si>
    <t xml:space="preserve">be discarded. In this system consistent evidence adds to the score, but it’s the inconsistent evidence that plays a crucial role. </t>
  </si>
  <si>
    <t>Neutral (N):</t>
  </si>
  <si>
    <t xml:space="preserve">When evidence contradicts a hypothesis, it significantly lowers the score, helping to identify hypotheses that should be discarded or of lower priority. </t>
  </si>
  <si>
    <t>The evidence does not strongly support or contradict the hypothesis. The score for this evidence is 0, meaning it does not affect the hypothesis's likelihood.</t>
  </si>
  <si>
    <t>Particularly Compelling/Diagnostic (CC) evidence can strongly support a hypothesis, but it can also highlight inconsistencies in others.</t>
  </si>
  <si>
    <t>Inconsistent (I):</t>
  </si>
  <si>
    <t xml:space="preserve">The lower the score, especially if it’s negative, the more likely that hypothesis should be discarded. Conversely, hypotheses that maintain a higher score </t>
  </si>
  <si>
    <t>The evidence contradicts the hypothesis, weakening its likelihood. The score for this evidence is negative and equals -3, -6, or -9 points, depending on the significance.</t>
  </si>
  <si>
    <t>after considering all evidence are the ones least likely to be disproved.</t>
  </si>
  <si>
    <t>Version</t>
  </si>
  <si>
    <t>Date</t>
  </si>
  <si>
    <t>Changes/Updates</t>
  </si>
  <si>
    <t>Notes</t>
  </si>
  <si>
    <t>Basic structure outlined</t>
  </si>
  <si>
    <t>v0.1</t>
  </si>
  <si>
    <t>v1.0 (Beta)</t>
  </si>
  <si>
    <t>Official first version (Beta release)</t>
  </si>
  <si>
    <t>📌 ACH Matrix Calculator – Prioritizing Investigations with Structured Analysis</t>
  </si>
  <si>
    <t>"A systematic approach to evaluating competing hypotheses in investigative analysis."</t>
  </si>
  <si>
    <t>🔹 The Problem:</t>
  </si>
  <si>
    <t>Investigators and intelligence analysts often face multiple competing explanations for an event, making it difficult to allocate resources efficiently.</t>
  </si>
  <si>
    <t>Without a structured framework, biases can influence decision-making, and weak hypotheses may receive unnecessary attention.</t>
  </si>
  <si>
    <t>🔹 The Solution:</t>
  </si>
  <si>
    <t>The ACH (Analysis of Competing Hypotheses) Matrix Calculator provides an evidence-based scoring system to systematically evaluate hypotheses.</t>
  </si>
  <si>
    <t>By applying a weighted approach, it helps prioritize the most viable leads while eliminating weaker, unsupported theories.</t>
  </si>
  <si>
    <t>🚀 Key Features:</t>
  </si>
  <si>
    <t>✅ Structured Evidence Assessment – Classifies evidence as Particularly Compelling (CC), Consistent (C), Neutral (N), or Inconsistent (I).</t>
  </si>
  <si>
    <t>✅ Weighted Scoring System – Factors in significance (Low, Medium, High) to ensure stronger evidence has a greater impact.</t>
  </si>
  <si>
    <t>✅ Prioritization of Hypotheses – Helps investigators determine which explanations warrant further investigation.</t>
  </si>
  <si>
    <t>✅ Color-Coded Visualization – Instantly identify key insights using an intuitive color scheme.</t>
  </si>
  <si>
    <t>✅ Evidence-Based Decision Support – Reduces cognitive bias and ensures resource allocation aligns with the strongest leads.</t>
  </si>
  <si>
    <t>🛠 Perfect For:</t>
  </si>
  <si>
    <t>✔️ Intelligence Analysts conducting structured analytical assessments.</t>
  </si>
  <si>
    <t>✔️ Law Enforcement &amp; Investigators evaluating multiple possible case theories.</t>
  </si>
  <si>
    <t>✔️ Military &amp; Security Professionals assessing threats and operational risks.</t>
  </si>
  <si>
    <t>✔️ Any Decision-Makers requiring structured, evidence-based analysis.</t>
  </si>
  <si>
    <t>📊 Analyze competing hypotheses. Prioritize investigations. Enhance decision-making.</t>
  </si>
  <si>
    <t>🔥 ACH Matrix Calculator – Your Guide to Smarter Investigative Analysis. 🔥</t>
  </si>
  <si>
    <t>📌 Instructions: How to Use the ACH Matrix</t>
  </si>
  <si>
    <t>Step-by-Step Guide</t>
  </si>
  <si>
    <t>1. Review the Hypotheses List – Located in the main matrix tab, these represent potential explanations for the case under analysis.</t>
  </si>
  <si>
    <t>2. Enter Evidence – Populate the evidence list with relevant data.</t>
  </si>
  <si>
    <t>3. Assign Significance Levels – Label each piece of evidence as Low, Medium, or High.</t>
  </si>
  <si>
    <t>4. Classify Consistency – Determine if each piece of evidence is Particularly Compelling (CC), Consistent (C), Neutral (N), or Inconsistent (I).</t>
  </si>
  <si>
    <t>5. Review Scores – Higher scores indicate stronger hypotheses; lower or negative scores suggest weak hypotheses.</t>
  </si>
  <si>
    <t>6. Prioritize Investigation Focus – Use the results to guide investigative resources.</t>
  </si>
  <si>
    <t>Color Coding Guide</t>
  </si>
  <si>
    <t>Dark Green = Particularly Compelling (CC) - Evidence strongly supports the hypothesis and is highly diagnostic.</t>
  </si>
  <si>
    <t>Light Green = Consistent (C) - Evidence supports the hypothesis.</t>
  </si>
  <si>
    <t>Yellow = Neutral (N) - Evidence neither supports nor contradicts the hypothesis.</t>
  </si>
  <si>
    <t>Red = Inconsistent (I) - Evidence contradicts the hypothesis, weakening its likelihood.</t>
  </si>
  <si>
    <t>Initial concept created</t>
  </si>
  <si>
    <t>📌 Case Study: The Jonathan Luna Investigation</t>
  </si>
  <si>
    <t>Demonstrating the ACH Matrix in Action</t>
  </si>
  <si>
    <t>🔹 Overview</t>
  </si>
  <si>
    <t>The ACH Matrix Calculator has been pre-populated with a real-world case study: the mysterious death of Jonathan Luna, an Assistant U.S. Attorney found deceased under suspicious circumstances in December 2003.</t>
  </si>
  <si>
    <t>By analyzing competing hypotheses related to his death, this example serves as a structured demonstration of how to apply the ACH methodology in an investigative setting.</t>
  </si>
  <si>
    <t>Users can explore how evidence has been weighted, classified, and scored, allowing them to see the methodology in action before applying it to their own cases.</t>
  </si>
  <si>
    <t>🔹 Background: The Jonathan Luna Case</t>
  </si>
  <si>
    <t>On December 4, 2003, Jonathan Luna was found dead in a shallow creek in Lancaster County, Pennsylvania. He had suffered multiple stab wounds and appeared to have driven over 150 miles overnight. His death remains a mystery, with competing theories ranging from homicide to suicide.</t>
  </si>
  <si>
    <t>At the time of his death, Luna was involved in prosecuting a high-profile drug case. He left his office in Baltimore, Maryland, under unclear circumstances, and his credit card and ATM records showed activity along a route leading to Pennsylvania.</t>
  </si>
  <si>
    <t>The cause of death has been widely debated, with various hypotheses emerging:</t>
  </si>
  <si>
    <t>1. Luna was murdered by someone he prosecuted.</t>
  </si>
  <si>
    <t>2. Luna’s death was related to financial or criminal entanglements.</t>
  </si>
  <si>
    <t>3. Luna was killed due to an extramarital affair or secret personal life.</t>
  </si>
  <si>
    <t>4. Luna’s wife was responsible for his murder.</t>
  </si>
  <si>
    <t>5. Luna was murdered in a random act of violence.</t>
  </si>
  <si>
    <t>6. Luna was killed in a premeditated attack unrelated to his prosecutions.</t>
  </si>
  <si>
    <t>7. Luna committed suicide.</t>
  </si>
  <si>
    <t>8. Luna was involved in a financial deal gone wrong.</t>
  </si>
  <si>
    <t>9. A known associate, Walter Poindexter, feared Luna would reveal incriminating evidence.</t>
  </si>
  <si>
    <t>10. Luna was killed to cover up an affair with an FBI agent.</t>
  </si>
  <si>
    <t>Each of these competing hypotheses is evaluated in the pre-populated ACH Matrix based on available evidence and categorized as Consistent (C), Inconsistent (I), Neutral (N), or Particularly Compelling (CC).</t>
  </si>
  <si>
    <t>🔹 Using the ACH Matrix</t>
  </si>
  <si>
    <t>👨‍💻 How to Interact with this Case Study</t>
  </si>
  <si>
    <t>✅ Review the pre-populated data to see how the ACH methodology systematically scores and prioritizes investigative leads.</t>
  </si>
  <si>
    <t>✅ Observe the weighted scoring system—each piece of evidence is classified as Low, Medium, or High significance, affecting its impact on each hypothesis.</t>
  </si>
  <si>
    <t>✅ See the final hypothesis rankings—stronger hypotheses receive higher scores, while weaker ones are deprioritized based on the ACH methodology.</t>
  </si>
  <si>
    <t>✅ Modify or delete data to conduct your own investigation using this structured approach.</t>
  </si>
  <si>
    <t>🔹 Key Takeaways</t>
  </si>
  <si>
    <t>📍 The ACH Matrix is a tool for prioritization, not definitive conclusions.</t>
  </si>
  <si>
    <t>📍 This structured methodology reduces cognitive bias and ensures a methodical approach to investigations.</t>
  </si>
  <si>
    <t>📍 By removing pre-populated data, you can customize the matrix for your own cases.</t>
  </si>
  <si>
    <t>🚀 Now, try it for yourself! Delete the existing data and input your own case details to guide your investigation.</t>
  </si>
  <si>
    <t>Applied the ACH Matrix to a real-world case study (Jonathan Luna case) with minor scoring refinements.</t>
  </si>
  <si>
    <t>Initial framework created; structured the ACH Matrix layout and hypothesis fields.
Refined the evidence entry format and structured the data table for easy input.</t>
  </si>
  <si>
    <t>Developed an initial scoring system using weighted significance multipliers.
Implemented color coding for different evidence classifications (CC, C, N, I).</t>
  </si>
  <si>
    <t>Tweaked weight calculations and refined the handling of inconsistent evidence.
Updated formula calculations to ensure correct score distribution across hypotheses.</t>
  </si>
  <si>
    <t>Added preliminary instructions on how to use the matrix effectively.
Created a formal instruction guide and overview for first-time users.</t>
  </si>
  <si>
    <t>v0.2</t>
  </si>
  <si>
    <t>v0.3</t>
  </si>
  <si>
    <t>v0.4</t>
  </si>
  <si>
    <t>v.05</t>
  </si>
  <si>
    <r>
      <t>Framework Development</t>
    </r>
    <r>
      <rPr>
        <sz val="11"/>
        <color theme="1"/>
        <rFont val="Calibri"/>
        <family val="2"/>
        <scheme val="minor"/>
      </rPr>
      <t xml:space="preserve"> - Structured the ACH Matrix layout and hypothesis fields. Refined the evidence entry format and standardized the data table for consistency.</t>
    </r>
  </si>
  <si>
    <r>
      <t>Scoring System Implementation</t>
    </r>
    <r>
      <rPr>
        <sz val="11"/>
        <color theme="1"/>
        <rFont val="Calibri"/>
        <family val="2"/>
        <scheme val="minor"/>
      </rPr>
      <t xml:space="preserve"> - Introduced weighted significance multipliers for Low, Medium, and High importance. Applied classification logic for evidence categories (CC, C, N, I) with preliminary color coding.</t>
    </r>
  </si>
  <si>
    <r>
      <t>Case Study Application</t>
    </r>
    <r>
      <rPr>
        <sz val="11"/>
        <color theme="1"/>
        <rFont val="Calibri"/>
        <family val="2"/>
        <scheme val="minor"/>
      </rPr>
      <t xml:space="preserve"> - Tested and refined the scoring system using the Jonathan Luna case. Adjusted evidence classification and scoring multipliers based on real-world applicability.</t>
    </r>
  </si>
  <si>
    <r>
      <t>Weight Calculation Adjustments</t>
    </r>
    <r>
      <rPr>
        <sz val="11"/>
        <color theme="1"/>
        <rFont val="Calibri"/>
        <family val="2"/>
        <scheme val="minor"/>
      </rPr>
      <t xml:space="preserve"> - Improved the impact of inconsistent evidence. Refined formula calculations to ensure accurate score weighting across competing hypotheses.</t>
    </r>
  </si>
  <si>
    <r>
      <t>User Guidance and Documentation</t>
    </r>
    <r>
      <rPr>
        <sz val="11"/>
        <color theme="1"/>
        <rFont val="Calibri"/>
        <family val="2"/>
        <scheme val="minor"/>
      </rPr>
      <t xml:space="preserve"> - Added preliminary instructions for user interaction. Created an instructional overview for first-time users and refined workflow explanations.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</si>
</sst>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8"/>
      <color theme="1"/>
      <name val="Calibri"/>
      <family val="2"/>
      <scheme val="minor"/>
    </font>
    <font>
      <b/>
      <sz val="11"/>
      <color theme="1"/>
      <name val="Calibri"/>
      <family val="2"/>
      <charset val="1"/>
    </font>
    <font>
      <sz val="11"/>
      <color theme="1"/>
      <name val="Calibri"/>
      <family val="2"/>
      <charset val="1"/>
    </font>
    <font>
      <sz val="11"/>
      <color rgb="FF000000"/>
      <name val="Calibri"/>
    </font>
    <font>
      <b/>
      <sz val="11"/>
      <color rgb="FF000000"/>
      <name val="Calibri"/>
    </font>
    <font>
      <b/>
      <sz val="18"/>
      <color theme="1"/>
      <name val="Calibri"/>
      <family val="2"/>
      <charset val="1"/>
    </font>
    <font>
      <sz val="11"/>
      <color rgb="FF242424"/>
      <name val="Aptos Narrow"/>
      <charset val="1"/>
    </font>
    <font>
      <b/>
      <sz val="11"/>
      <color rgb="FF242424"/>
      <name val="Aptos Narrow"/>
      <charset val="1"/>
    </font>
    <font>
      <sz val="11"/>
      <color rgb="FF006100"/>
      <name val="Calibri"/>
      <family val="2"/>
      <scheme val="minor"/>
    </font>
    <font>
      <sz val="11"/>
      <color rgb="FF9C0006"/>
      <name val="Calibri"/>
      <family val="2"/>
      <scheme val="minor"/>
    </font>
    <font>
      <sz val="11"/>
      <color rgb="FF9C5700"/>
      <name val="Calibri"/>
      <family val="2"/>
      <scheme val="minor"/>
    </font>
    <font>
      <sz val="10"/>
      <name val="Arial"/>
    </font>
    <font>
      <sz val="10"/>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0" borderId="0"/>
  </cellStyleXfs>
  <cellXfs count="105">
    <xf numFmtId="0" fontId="0" fillId="0" borderId="0" xfId="0"/>
    <xf numFmtId="0" fontId="0" fillId="0" borderId="0" xfId="0" applyAlignment="1">
      <alignment wrapText="1"/>
    </xf>
    <xf numFmtId="0" fontId="0" fillId="0" borderId="1" xfId="0" applyBorder="1"/>
    <xf numFmtId="0" fontId="1" fillId="0" borderId="1" xfId="0" applyFont="1" applyBorder="1" applyAlignment="1">
      <alignment horizontal="center" vertical="top"/>
    </xf>
    <xf numFmtId="0" fontId="0" fillId="0" borderId="1" xfId="0" applyBorder="1" applyAlignment="1">
      <alignment wrapText="1"/>
    </xf>
    <xf numFmtId="0" fontId="1" fillId="0" borderId="2" xfId="0" applyFont="1" applyBorder="1" applyAlignment="1">
      <alignment horizontal="center" vertical="top"/>
    </xf>
    <xf numFmtId="0" fontId="4" fillId="0" borderId="0" xfId="0" applyFont="1" applyAlignment="1">
      <alignment wrapText="1"/>
    </xf>
    <xf numFmtId="0" fontId="1" fillId="0" borderId="1" xfId="0" applyFont="1" applyBorder="1"/>
    <xf numFmtId="0" fontId="1" fillId="3" borderId="1" xfId="0" applyFont="1" applyFill="1" applyBorder="1" applyAlignment="1">
      <alignment horizontal="right"/>
    </xf>
    <xf numFmtId="0" fontId="1" fillId="3" borderId="1" xfId="0" applyFont="1" applyFill="1" applyBorder="1" applyAlignment="1">
      <alignment horizontal="center" vertical="top"/>
    </xf>
    <xf numFmtId="0" fontId="0" fillId="0" borderId="1" xfId="0" applyBorder="1" applyAlignment="1">
      <alignment horizontal="center" vertical="top" wrapText="1"/>
    </xf>
    <xf numFmtId="0" fontId="0" fillId="0" borderId="2" xfId="0" applyBorder="1" applyAlignment="1">
      <alignment horizontal="center" vertical="top" wrapText="1"/>
    </xf>
    <xf numFmtId="0" fontId="1" fillId="3" borderId="1" xfId="0" applyFont="1" applyFill="1" applyBorder="1" applyAlignment="1">
      <alignment horizontal="right" wrapText="1"/>
    </xf>
    <xf numFmtId="0" fontId="0" fillId="0" borderId="4" xfId="0" applyBorder="1"/>
    <xf numFmtId="0" fontId="0" fillId="0" borderId="6" xfId="0" applyBorder="1"/>
    <xf numFmtId="0" fontId="0" fillId="0" borderId="7" xfId="0" applyBorder="1"/>
    <xf numFmtId="0" fontId="0" fillId="0" borderId="8" xfId="0" applyBorder="1"/>
    <xf numFmtId="0" fontId="0" fillId="0" borderId="2" xfId="0" applyBorder="1" applyAlignment="1">
      <alignment horizontal="left" vertical="top" wrapText="1"/>
    </xf>
    <xf numFmtId="0" fontId="0" fillId="0" borderId="9" xfId="0" applyBorder="1"/>
    <xf numFmtId="0" fontId="0" fillId="0" borderId="3" xfId="0" applyBorder="1"/>
    <xf numFmtId="0" fontId="1" fillId="0" borderId="7" xfId="0" applyFont="1" applyBorder="1" applyAlignment="1">
      <alignment horizontal="center" vertical="top"/>
    </xf>
    <xf numFmtId="0" fontId="0" fillId="3" borderId="6" xfId="0" applyFill="1" applyBorder="1"/>
    <xf numFmtId="0" fontId="0" fillId="3" borderId="7" xfId="0" applyFill="1" applyBorder="1"/>
    <xf numFmtId="0" fontId="0" fillId="0" borderId="13" xfId="0" applyBorder="1" applyAlignment="1">
      <alignment wrapText="1"/>
    </xf>
    <xf numFmtId="0" fontId="0" fillId="0" borderId="14" xfId="0" applyBorder="1" applyAlignment="1">
      <alignment horizontal="left" vertical="top" wrapText="1"/>
    </xf>
    <xf numFmtId="0" fontId="0" fillId="0" borderId="15" xfId="0" applyBorder="1" applyAlignment="1">
      <alignment wrapText="1"/>
    </xf>
    <xf numFmtId="0" fontId="4" fillId="2" borderId="20" xfId="0" applyFont="1" applyFill="1" applyBorder="1" applyAlignment="1">
      <alignment horizontal="left" vertical="top" wrapText="1"/>
    </xf>
    <xf numFmtId="0" fontId="0" fillId="4" borderId="5" xfId="0" applyFill="1" applyBorder="1"/>
    <xf numFmtId="0" fontId="0" fillId="0" borderId="24" xfId="0" applyBorder="1"/>
    <xf numFmtId="0" fontId="8" fillId="0" borderId="0" xfId="0" applyFont="1"/>
    <xf numFmtId="0" fontId="0" fillId="4" borderId="1" xfId="0" applyFill="1" applyBorder="1"/>
    <xf numFmtId="0" fontId="0" fillId="4" borderId="26" xfId="0" applyFill="1" applyBorder="1"/>
    <xf numFmtId="0" fontId="0" fillId="4" borderId="7" xfId="0" applyFill="1" applyBorder="1"/>
    <xf numFmtId="0" fontId="0" fillId="4" borderId="27" xfId="0" applyFill="1" applyBorder="1"/>
    <xf numFmtId="0" fontId="0" fillId="4" borderId="25" xfId="0" applyFill="1" applyBorder="1"/>
    <xf numFmtId="0" fontId="0" fillId="2" borderId="19" xfId="0" applyFill="1" applyBorder="1" applyAlignment="1">
      <alignment horizontal="center"/>
    </xf>
    <xf numFmtId="0" fontId="0" fillId="2" borderId="20" xfId="0" applyFill="1" applyBorder="1" applyAlignment="1">
      <alignment horizontal="center"/>
    </xf>
    <xf numFmtId="0" fontId="0" fillId="2" borderId="19" xfId="0" applyFill="1" applyBorder="1" applyAlignment="1">
      <alignment horizontal="left"/>
    </xf>
    <xf numFmtId="0" fontId="0" fillId="2" borderId="20" xfId="0" applyFill="1" applyBorder="1" applyAlignment="1">
      <alignment horizontal="left"/>
    </xf>
    <xf numFmtId="0" fontId="0" fillId="2" borderId="19" xfId="0" applyFill="1" applyBorder="1"/>
    <xf numFmtId="0" fontId="0" fillId="2" borderId="20" xfId="0" applyFill="1" applyBorder="1"/>
    <xf numFmtId="0" fontId="9" fillId="2" borderId="19" xfId="0" applyFont="1" applyFill="1" applyBorder="1"/>
    <xf numFmtId="0" fontId="0" fillId="2" borderId="19" xfId="0" applyFill="1" applyBorder="1" applyAlignment="1">
      <alignment horizontal="left" wrapText="1"/>
    </xf>
    <xf numFmtId="0" fontId="0" fillId="2" borderId="20" xfId="0" applyFill="1" applyBorder="1" applyAlignment="1">
      <alignment horizontal="left" wrapText="1"/>
    </xf>
    <xf numFmtId="0" fontId="4" fillId="2" borderId="0" xfId="0" applyFont="1" applyFill="1" applyAlignment="1">
      <alignment horizontal="left" vertical="top" wrapText="1"/>
    </xf>
    <xf numFmtId="0" fontId="0" fillId="2" borderId="0" xfId="0" applyFill="1" applyAlignment="1">
      <alignment horizontal="left" wrapText="1"/>
    </xf>
    <xf numFmtId="0" fontId="0" fillId="2" borderId="0" xfId="0" applyFill="1" applyAlignment="1">
      <alignment horizontal="center"/>
    </xf>
    <xf numFmtId="0" fontId="0" fillId="2" borderId="0" xfId="0" applyFill="1" applyAlignment="1">
      <alignment horizontal="left"/>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23"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0" xfId="0" applyFont="1" applyFill="1" applyAlignment="1">
      <alignment horizontal="left" vertical="top" wrapText="1"/>
    </xf>
    <xf numFmtId="0" fontId="3" fillId="2" borderId="20"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0" xfId="0" applyFont="1" applyFill="1" applyAlignment="1">
      <alignment horizontal="left" vertical="top" wrapText="1"/>
    </xf>
    <xf numFmtId="0" fontId="4" fillId="2" borderId="20" xfId="0" applyFont="1" applyFill="1" applyBorder="1" applyAlignment="1">
      <alignment horizontal="left" vertical="top" wrapText="1"/>
    </xf>
    <xf numFmtId="0" fontId="0" fillId="2" borderId="19" xfId="0" applyFill="1" applyBorder="1" applyAlignment="1">
      <alignment horizontal="left" wrapText="1"/>
    </xf>
    <xf numFmtId="0" fontId="0" fillId="2" borderId="0" xfId="0" applyFill="1" applyAlignment="1">
      <alignment horizontal="left" wrapText="1"/>
    </xf>
    <xf numFmtId="0" fontId="0" fillId="2" borderId="20" xfId="0" applyFill="1" applyBorder="1" applyAlignment="1">
      <alignment horizontal="left" wrapText="1"/>
    </xf>
    <xf numFmtId="0" fontId="0" fillId="2" borderId="19" xfId="0" applyFill="1" applyBorder="1"/>
    <xf numFmtId="0" fontId="0" fillId="2" borderId="0" xfId="0" applyFill="1"/>
    <xf numFmtId="0" fontId="0" fillId="2" borderId="20" xfId="0" applyFill="1" applyBorder="1"/>
    <xf numFmtId="0" fontId="0" fillId="2" borderId="19" xfId="0" applyFill="1" applyBorder="1" applyAlignment="1">
      <alignment horizontal="center"/>
    </xf>
    <xf numFmtId="0" fontId="0" fillId="2" borderId="0" xfId="0" applyFill="1" applyAlignment="1">
      <alignment horizontal="center"/>
    </xf>
    <xf numFmtId="0" fontId="0" fillId="2" borderId="20" xfId="0" applyFill="1" applyBorder="1" applyAlignment="1">
      <alignment horizontal="center"/>
    </xf>
    <xf numFmtId="0" fontId="0" fillId="2" borderId="19" xfId="0" applyFill="1" applyBorder="1" applyAlignment="1">
      <alignment horizontal="left"/>
    </xf>
    <xf numFmtId="0" fontId="0" fillId="2" borderId="0" xfId="0" applyFill="1" applyAlignment="1">
      <alignment horizontal="left"/>
    </xf>
    <xf numFmtId="0" fontId="0" fillId="2" borderId="20" xfId="0" applyFill="1" applyBorder="1" applyAlignment="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7" fillId="2" borderId="10"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12" xfId="0" applyFont="1" applyFill="1" applyBorder="1" applyAlignment="1">
      <alignment horizontal="center" vertical="top" wrapText="1"/>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5" fillId="2" borderId="19" xfId="0" applyFont="1" applyFill="1" applyBorder="1" applyAlignment="1">
      <alignment horizontal="left" vertical="top" wrapText="1"/>
    </xf>
    <xf numFmtId="0" fontId="5" fillId="2" borderId="0" xfId="0" applyFont="1" applyFill="1" applyAlignment="1">
      <alignment horizontal="left" vertical="top" wrapText="1"/>
    </xf>
    <xf numFmtId="0" fontId="5" fillId="2" borderId="20" xfId="0" applyFont="1" applyFill="1" applyBorder="1" applyAlignment="1">
      <alignment horizontal="left" vertical="top" wrapText="1"/>
    </xf>
    <xf numFmtId="0" fontId="8" fillId="2" borderId="21" xfId="0" applyFont="1" applyFill="1" applyBorder="1"/>
    <xf numFmtId="0" fontId="8" fillId="2" borderId="22" xfId="0" applyFont="1" applyFill="1" applyBorder="1"/>
    <xf numFmtId="0" fontId="8" fillId="2" borderId="23" xfId="0" applyFont="1" applyFill="1" applyBorder="1"/>
    <xf numFmtId="0" fontId="13" fillId="0" borderId="28" xfId="4" applyBorder="1" applyAlignment="1">
      <alignment wrapText="1"/>
    </xf>
    <xf numFmtId="0" fontId="14" fillId="0" borderId="28" xfId="4" applyFont="1" applyBorder="1" applyAlignment="1">
      <alignment wrapText="1"/>
    </xf>
    <xf numFmtId="0" fontId="14" fillId="0" borderId="28" xfId="4" applyFont="1" applyBorder="1" applyAlignment="1">
      <alignment vertical="center" wrapText="1"/>
    </xf>
    <xf numFmtId="0" fontId="0" fillId="0" borderId="0" xfId="0" applyFill="1" applyBorder="1"/>
    <xf numFmtId="0" fontId="0" fillId="0" borderId="0" xfId="0" applyFill="1" applyBorder="1" applyAlignment="1">
      <alignment horizontal="left"/>
    </xf>
    <xf numFmtId="0" fontId="0" fillId="0" borderId="0" xfId="0" applyFill="1" applyBorder="1" applyAlignment="1">
      <alignment horizontal="center"/>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0" fillId="0" borderId="0" xfId="0" applyFill="1" applyBorder="1" applyAlignment="1"/>
    <xf numFmtId="0" fontId="2" fillId="0" borderId="0" xfId="0" applyFont="1" applyFill="1" applyBorder="1" applyAlignment="1"/>
    <xf numFmtId="0" fontId="8" fillId="0" borderId="0" xfId="0" applyFont="1" applyFill="1" applyBorder="1" applyAlignment="1"/>
    <xf numFmtId="0" fontId="0" fillId="4" borderId="28" xfId="0" applyFill="1" applyBorder="1"/>
    <xf numFmtId="0" fontId="10" fillId="5" borderId="28" xfId="1" applyBorder="1"/>
    <xf numFmtId="0" fontId="11" fillId="6" borderId="28" xfId="2" applyBorder="1"/>
    <xf numFmtId="0" fontId="12" fillId="7" borderId="28" xfId="3" applyBorder="1"/>
    <xf numFmtId="0" fontId="0" fillId="0" borderId="0" xfId="0"/>
    <xf numFmtId="0" fontId="0" fillId="0" borderId="0" xfId="0"/>
    <xf numFmtId="0" fontId="13" fillId="8" borderId="28" xfId="4" applyFill="1" applyBorder="1" applyAlignment="1">
      <alignment wrapText="1"/>
    </xf>
    <xf numFmtId="0" fontId="15" fillId="0" borderId="28" xfId="4" applyFont="1" applyBorder="1" applyAlignment="1">
      <alignment wrapText="1"/>
    </xf>
    <xf numFmtId="15" fontId="13" fillId="0" borderId="28" xfId="4" applyNumberFormat="1" applyBorder="1" applyAlignment="1">
      <alignment wrapText="1"/>
    </xf>
    <xf numFmtId="0" fontId="1" fillId="0" borderId="0" xfId="0" applyFont="1" applyAlignment="1">
      <alignment wrapText="1"/>
    </xf>
  </cellXfs>
  <cellStyles count="5">
    <cellStyle name="Bad" xfId="2" builtinId="27"/>
    <cellStyle name="Good" xfId="1" builtinId="26"/>
    <cellStyle name="Neutral" xfId="3" builtinId="28"/>
    <cellStyle name="Normal" xfId="0" builtinId="0"/>
    <cellStyle name="Normal 2" xfId="4" xr:uid="{4D504C1B-BFE1-4BDB-BE6C-DE574DC342A4}"/>
  </cellStyles>
  <dxfs count="3">
    <dxf>
      <fill>
        <patternFill>
          <bgColor rgb="FFFFEB9C"/>
        </patternFill>
      </fill>
    </dxf>
    <dxf>
      <fill>
        <patternFill>
          <bgColor rgb="FFFFC7CE"/>
        </patternFill>
      </fill>
    </dxf>
    <dxf>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theme/theme1.xml" Type="http://schemas.openxmlformats.org/officeDocument/2006/relationships/theme"/>
<Relationship Id="rId7" Target="styles.xml" Type="http://schemas.openxmlformats.org/officeDocument/2006/relationships/styles"/>
<Relationship Id="rId8" Target="sharedStrings.xml" Type="http://schemas.openxmlformats.org/officeDocument/2006/relationships/sharedStrings"/>
<Relationship Id="rId9" Target="metadata.xml" Type="http://schemas.openxmlformats.org/officeDocument/2006/relationships/sheetMetadata"/>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D769-3281-452E-8186-EB1562038364}">
  <dimension ref="A1:A28"/>
  <sheetViews>
    <sheetView tabSelected="1" workbookViewId="0">
      <selection activeCell="Q23" sqref="Q23"/>
    </sheetView>
  </sheetViews>
  <sheetFormatPr defaultRowHeight="15" x14ac:dyDescent="0.25"/>
  <sheetData>
    <row r="1" spans="1:1" x14ac:dyDescent="0.25">
      <c r="A1" t="s">
        <v>140</v>
      </c>
    </row>
    <row r="3" spans="1:1" x14ac:dyDescent="0.25">
      <c r="A3" t="s">
        <v>141</v>
      </c>
    </row>
    <row r="5" spans="1:1" x14ac:dyDescent="0.25">
      <c r="A5" t="s">
        <v>142</v>
      </c>
    </row>
    <row r="6" spans="1:1" x14ac:dyDescent="0.25">
      <c r="A6" t="s">
        <v>143</v>
      </c>
    </row>
    <row r="7" spans="1:1" x14ac:dyDescent="0.25">
      <c r="A7" t="s">
        <v>144</v>
      </c>
    </row>
    <row r="9" spans="1:1" x14ac:dyDescent="0.25">
      <c r="A9" t="s">
        <v>145</v>
      </c>
    </row>
    <row r="10" spans="1:1" x14ac:dyDescent="0.25">
      <c r="A10" t="s">
        <v>146</v>
      </c>
    </row>
    <row r="11" spans="1:1" x14ac:dyDescent="0.25">
      <c r="A11"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6" spans="1:1" x14ac:dyDescent="0.25">
      <c r="A26" t="s">
        <v>159</v>
      </c>
    </row>
    <row r="28" spans="1:1" x14ac:dyDescent="0.25">
      <c r="A28" t="s">
        <v>160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16E1-0F5D-47B5-8A26-A968880AF382}">
  <dimension ref="A1:T48"/>
  <sheetViews>
    <sheetView topLeftCell="A13" workbookViewId="0">
      <selection activeCell="O25" sqref="O25"/>
    </sheetView>
  </sheetViews>
  <sheetFormatPr defaultRowHeight="15" x14ac:dyDescent="0.25"/>
  <cols>
    <col min="6" max="6" width="45.7109375" customWidth="1"/>
    <col min="12" max="12" width="56.140625" customWidth="1"/>
  </cols>
  <sheetData>
    <row r="1" spans="1:2" x14ac:dyDescent="0.25">
      <c r="A1" t="s">
        <v>161</v>
      </c>
    </row>
    <row r="3" spans="1:2" x14ac:dyDescent="0.25">
      <c r="A3" t="s">
        <v>162</v>
      </c>
    </row>
    <row r="4" spans="1:2" x14ac:dyDescent="0.25">
      <c r="A4" t="s">
        <v>163</v>
      </c>
    </row>
    <row r="5" spans="1:2" x14ac:dyDescent="0.25">
      <c r="A5" t="s">
        <v>164</v>
      </c>
    </row>
    <row r="6" spans="1:2" x14ac:dyDescent="0.25">
      <c r="A6" t="s">
        <v>165</v>
      </c>
    </row>
    <row r="7" spans="1:2" x14ac:dyDescent="0.25">
      <c r="A7" t="s">
        <v>166</v>
      </c>
    </row>
    <row r="8" spans="1:2" x14ac:dyDescent="0.25">
      <c r="A8" t="s">
        <v>167</v>
      </c>
    </row>
    <row r="9" spans="1:2" x14ac:dyDescent="0.25">
      <c r="A9" t="s">
        <v>168</v>
      </c>
    </row>
    <row r="11" spans="1:2" x14ac:dyDescent="0.25">
      <c r="A11" t="s">
        <v>169</v>
      </c>
    </row>
    <row r="12" spans="1:2" x14ac:dyDescent="0.25">
      <c r="A12" s="95"/>
      <c r="B12" t="s">
        <v>170</v>
      </c>
    </row>
    <row r="13" spans="1:2" x14ac:dyDescent="0.25">
      <c r="A13" s="96"/>
      <c r="B13" t="s">
        <v>171</v>
      </c>
    </row>
    <row r="14" spans="1:2" x14ac:dyDescent="0.25">
      <c r="A14" s="97"/>
      <c r="B14" t="s">
        <v>172</v>
      </c>
    </row>
    <row r="15" spans="1:2" x14ac:dyDescent="0.25">
      <c r="A15" s="98"/>
      <c r="B15" t="s">
        <v>173</v>
      </c>
    </row>
    <row r="16" spans="1:2" ht="15.75" thickBot="1" x14ac:dyDescent="0.3"/>
    <row r="17" spans="2:20" ht="23.25" x14ac:dyDescent="0.35">
      <c r="B17" s="72" t="s">
        <v>91</v>
      </c>
      <c r="C17" s="73"/>
      <c r="D17" s="73"/>
      <c r="E17" s="73"/>
      <c r="F17" s="74"/>
      <c r="H17" s="75" t="s">
        <v>92</v>
      </c>
      <c r="I17" s="76"/>
      <c r="J17" s="76"/>
      <c r="K17" s="76"/>
      <c r="L17" s="77"/>
    </row>
    <row r="18" spans="2:20" x14ac:dyDescent="0.25">
      <c r="B18" s="51" t="s">
        <v>93</v>
      </c>
      <c r="C18" s="52"/>
      <c r="D18" s="52"/>
      <c r="E18" s="52"/>
      <c r="F18" s="53"/>
      <c r="H18" s="63"/>
      <c r="I18" s="64"/>
      <c r="J18" s="64"/>
      <c r="K18" s="64"/>
      <c r="L18" s="65"/>
    </row>
    <row r="19" spans="2:20" x14ac:dyDescent="0.25">
      <c r="B19" s="54" t="s">
        <v>94</v>
      </c>
      <c r="C19" s="55"/>
      <c r="D19" s="55"/>
      <c r="E19" s="55"/>
      <c r="F19" s="56"/>
      <c r="H19" s="66" t="s">
        <v>95</v>
      </c>
      <c r="I19" s="67"/>
      <c r="J19" s="67"/>
      <c r="K19" s="67"/>
      <c r="L19" s="68"/>
      <c r="M19" s="87"/>
      <c r="N19" s="87"/>
      <c r="O19" s="87"/>
      <c r="P19" s="87"/>
      <c r="Q19" s="87"/>
      <c r="R19" s="87"/>
      <c r="S19" s="87"/>
      <c r="T19" s="87"/>
    </row>
    <row r="20" spans="2:20" x14ac:dyDescent="0.25">
      <c r="B20" s="54" t="s">
        <v>96</v>
      </c>
      <c r="C20" s="55"/>
      <c r="D20" s="55"/>
      <c r="E20" s="55"/>
      <c r="F20" s="56"/>
      <c r="H20" s="37" t="s">
        <v>97</v>
      </c>
      <c r="I20" s="47"/>
      <c r="J20" s="47"/>
      <c r="K20" s="47"/>
      <c r="L20" s="38"/>
      <c r="M20" s="87"/>
      <c r="N20" s="87"/>
      <c r="O20" s="87"/>
      <c r="P20" s="87"/>
      <c r="Q20" s="87"/>
      <c r="R20" s="87"/>
      <c r="S20" s="87"/>
      <c r="T20" s="87"/>
    </row>
    <row r="21" spans="2:20" x14ac:dyDescent="0.25">
      <c r="B21" s="54"/>
      <c r="C21" s="55"/>
      <c r="D21" s="55"/>
      <c r="E21" s="55"/>
      <c r="F21" s="56"/>
      <c r="H21" s="37" t="s">
        <v>98</v>
      </c>
      <c r="I21" s="47"/>
      <c r="J21" s="47"/>
      <c r="K21" s="47"/>
      <c r="L21" s="38"/>
      <c r="M21" s="87"/>
      <c r="N21" s="87"/>
      <c r="O21" s="87"/>
      <c r="P21" s="87"/>
      <c r="Q21" s="87"/>
      <c r="R21" s="87"/>
      <c r="S21" s="87"/>
      <c r="T21" s="87"/>
    </row>
    <row r="22" spans="2:20" ht="12" customHeight="1" x14ac:dyDescent="0.35">
      <c r="B22" s="78" t="s">
        <v>99</v>
      </c>
      <c r="C22" s="79"/>
      <c r="D22" s="79"/>
      <c r="E22" s="79"/>
      <c r="F22" s="80"/>
      <c r="H22" s="37" t="s">
        <v>100</v>
      </c>
      <c r="I22" s="47"/>
      <c r="J22" s="47"/>
      <c r="K22" s="47"/>
      <c r="L22" s="38"/>
      <c r="M22" s="93"/>
      <c r="N22" s="93"/>
      <c r="O22" s="93"/>
      <c r="P22" s="87"/>
      <c r="Q22" s="87"/>
      <c r="R22" s="87"/>
      <c r="S22" s="87"/>
      <c r="T22" s="87"/>
    </row>
    <row r="23" spans="2:20" ht="15" customHeight="1" x14ac:dyDescent="0.25">
      <c r="B23" s="54" t="s">
        <v>101</v>
      </c>
      <c r="C23" s="55"/>
      <c r="D23" s="55"/>
      <c r="E23" s="55"/>
      <c r="F23" s="56"/>
      <c r="H23" s="37"/>
      <c r="I23" s="47"/>
      <c r="J23" s="47"/>
      <c r="K23" s="47"/>
      <c r="L23" s="38"/>
      <c r="M23" s="92"/>
      <c r="N23" s="92"/>
      <c r="O23" s="92"/>
      <c r="P23" s="87"/>
      <c r="Q23" s="87"/>
      <c r="R23" s="87"/>
      <c r="S23" s="87"/>
      <c r="T23" s="87"/>
    </row>
    <row r="24" spans="2:20" ht="15" customHeight="1" x14ac:dyDescent="0.25">
      <c r="B24" s="51" t="s">
        <v>102</v>
      </c>
      <c r="C24" s="52"/>
      <c r="D24" s="52"/>
      <c r="E24" s="52"/>
      <c r="F24" s="53"/>
      <c r="H24" s="37" t="s">
        <v>103</v>
      </c>
      <c r="I24" s="47"/>
      <c r="J24" s="47"/>
      <c r="K24" s="47"/>
      <c r="L24" s="38"/>
      <c r="M24" s="92"/>
      <c r="N24" s="92"/>
      <c r="O24" s="92"/>
      <c r="P24" s="87"/>
      <c r="Q24" s="87"/>
      <c r="R24" s="87"/>
      <c r="S24" s="87"/>
      <c r="T24" s="87"/>
    </row>
    <row r="25" spans="2:20" ht="15" customHeight="1" x14ac:dyDescent="0.25">
      <c r="B25" s="54" t="s">
        <v>104</v>
      </c>
      <c r="C25" s="55"/>
      <c r="D25" s="55"/>
      <c r="E25" s="55"/>
      <c r="F25" s="56"/>
      <c r="H25" s="39"/>
      <c r="I25" s="47" t="s">
        <v>105</v>
      </c>
      <c r="J25" s="47"/>
      <c r="K25" s="47"/>
      <c r="L25" s="40"/>
      <c r="M25" s="88"/>
      <c r="N25" s="88"/>
      <c r="O25" s="88"/>
      <c r="P25" s="87"/>
      <c r="Q25" s="87"/>
      <c r="R25" s="87"/>
      <c r="S25" s="87"/>
      <c r="T25" s="87"/>
    </row>
    <row r="26" spans="2:20" x14ac:dyDescent="0.25">
      <c r="B26" s="54" t="s">
        <v>101</v>
      </c>
      <c r="C26" s="55"/>
      <c r="D26" s="55"/>
      <c r="E26" s="55"/>
      <c r="F26" s="56"/>
      <c r="H26" s="39"/>
      <c r="I26" s="47" t="s">
        <v>106</v>
      </c>
      <c r="J26" s="47"/>
      <c r="K26" s="47"/>
      <c r="L26" s="40"/>
      <c r="M26" s="88"/>
      <c r="N26" s="88"/>
      <c r="O26" s="88"/>
      <c r="P26" s="87"/>
      <c r="Q26" s="87"/>
      <c r="R26" s="87"/>
      <c r="S26" s="87"/>
      <c r="T26" s="87"/>
    </row>
    <row r="27" spans="2:20" ht="15" customHeight="1" x14ac:dyDescent="0.25">
      <c r="B27" s="51" t="s">
        <v>107</v>
      </c>
      <c r="C27" s="52"/>
      <c r="D27" s="52"/>
      <c r="E27" s="52"/>
      <c r="F27" s="53"/>
      <c r="H27" s="39"/>
      <c r="I27" s="47" t="s">
        <v>108</v>
      </c>
      <c r="J27" s="47"/>
      <c r="K27" s="47"/>
      <c r="L27" s="40"/>
      <c r="M27" s="88"/>
      <c r="N27" s="88"/>
      <c r="O27" s="88"/>
      <c r="P27" s="87"/>
      <c r="Q27" s="87"/>
      <c r="R27" s="87"/>
      <c r="S27" s="87"/>
      <c r="T27" s="87"/>
    </row>
    <row r="28" spans="2:20" x14ac:dyDescent="0.25">
      <c r="B28" s="54" t="s">
        <v>109</v>
      </c>
      <c r="C28" s="55"/>
      <c r="D28" s="55"/>
      <c r="E28" s="55"/>
      <c r="F28" s="56"/>
      <c r="H28" s="37" t="s">
        <v>110</v>
      </c>
      <c r="I28" s="47"/>
      <c r="J28" s="47"/>
      <c r="K28" s="47"/>
      <c r="L28" s="38"/>
      <c r="M28" s="88"/>
      <c r="N28" s="88"/>
      <c r="O28" s="88"/>
      <c r="P28" s="87"/>
      <c r="Q28" s="87"/>
      <c r="R28" s="87"/>
      <c r="S28" s="87"/>
      <c r="T28" s="87"/>
    </row>
    <row r="29" spans="2:20" ht="15" customHeight="1" x14ac:dyDescent="0.25">
      <c r="B29" s="54" t="s">
        <v>101</v>
      </c>
      <c r="C29" s="55"/>
      <c r="D29" s="55"/>
      <c r="E29" s="55"/>
      <c r="F29" s="56"/>
      <c r="H29" s="39"/>
      <c r="I29" s="47" t="s">
        <v>111</v>
      </c>
      <c r="J29" s="47"/>
      <c r="K29" s="47"/>
      <c r="L29" s="40"/>
      <c r="M29" s="88"/>
      <c r="N29" s="88"/>
      <c r="O29" s="88"/>
      <c r="P29" s="87"/>
      <c r="Q29" s="87"/>
      <c r="R29" s="87"/>
      <c r="S29" s="87"/>
      <c r="T29" s="87"/>
    </row>
    <row r="30" spans="2:20" ht="15" customHeight="1" x14ac:dyDescent="0.25">
      <c r="B30" s="51" t="s">
        <v>112</v>
      </c>
      <c r="C30" s="52"/>
      <c r="D30" s="52"/>
      <c r="E30" s="52"/>
      <c r="F30" s="53"/>
      <c r="H30" s="37" t="s">
        <v>113</v>
      </c>
      <c r="I30" s="47"/>
      <c r="J30" s="47"/>
      <c r="K30" s="47"/>
      <c r="L30" s="38"/>
      <c r="M30" s="88"/>
      <c r="N30" s="88"/>
      <c r="O30" s="87"/>
      <c r="P30" s="87"/>
      <c r="Q30" s="87"/>
      <c r="R30" s="87"/>
      <c r="S30" s="87"/>
      <c r="T30" s="87"/>
    </row>
    <row r="31" spans="2:20" x14ac:dyDescent="0.25">
      <c r="B31" s="54" t="s">
        <v>114</v>
      </c>
      <c r="C31" s="55"/>
      <c r="D31" s="55"/>
      <c r="E31" s="55"/>
      <c r="F31" s="56"/>
      <c r="H31" s="37"/>
      <c r="I31" s="47" t="s">
        <v>115</v>
      </c>
      <c r="J31" s="47"/>
      <c r="K31" s="47"/>
      <c r="L31" s="38"/>
      <c r="M31" s="88"/>
      <c r="N31" s="88"/>
      <c r="O31" s="87"/>
      <c r="P31" s="87"/>
      <c r="Q31" s="87"/>
      <c r="R31" s="87"/>
      <c r="S31" s="87"/>
      <c r="T31" s="87"/>
    </row>
    <row r="32" spans="2:20" ht="15" customHeight="1" x14ac:dyDescent="0.25">
      <c r="B32" s="54" t="s">
        <v>101</v>
      </c>
      <c r="C32" s="55"/>
      <c r="D32" s="55"/>
      <c r="E32" s="55"/>
      <c r="F32" s="56"/>
      <c r="H32" s="37" t="s">
        <v>116</v>
      </c>
      <c r="I32" s="47"/>
      <c r="J32" s="47"/>
      <c r="K32" s="47"/>
      <c r="L32" s="38"/>
      <c r="M32" s="88"/>
      <c r="N32" s="88"/>
      <c r="O32" s="87"/>
      <c r="P32" s="87"/>
      <c r="Q32" s="87"/>
      <c r="R32" s="87"/>
      <c r="S32" s="87"/>
      <c r="T32" s="87"/>
    </row>
    <row r="33" spans="2:20" ht="15" customHeight="1" x14ac:dyDescent="0.25">
      <c r="B33" s="41" t="s">
        <v>117</v>
      </c>
      <c r="C33" s="44"/>
      <c r="D33" s="44"/>
      <c r="E33" s="44"/>
      <c r="F33" s="26"/>
      <c r="H33" s="35"/>
      <c r="I33" s="46"/>
      <c r="J33" s="46"/>
      <c r="K33" s="46"/>
      <c r="L33" s="36"/>
      <c r="M33" s="88"/>
      <c r="N33" s="88"/>
      <c r="O33" s="88"/>
      <c r="P33" s="87"/>
      <c r="Q33" s="87"/>
      <c r="R33" s="87"/>
      <c r="S33" s="87"/>
      <c r="T33" s="87"/>
    </row>
    <row r="34" spans="2:20" x14ac:dyDescent="0.25">
      <c r="B34" s="57" t="s">
        <v>118</v>
      </c>
      <c r="C34" s="58"/>
      <c r="D34" s="58"/>
      <c r="E34" s="58"/>
      <c r="F34" s="59"/>
      <c r="H34" s="37" t="s">
        <v>119</v>
      </c>
      <c r="I34" s="47"/>
      <c r="J34" s="47"/>
      <c r="K34" s="47"/>
      <c r="L34" s="38"/>
      <c r="M34" s="88"/>
      <c r="N34" s="88"/>
      <c r="O34" s="87"/>
      <c r="P34" s="87"/>
      <c r="Q34" s="87"/>
      <c r="R34" s="87"/>
      <c r="S34" s="87"/>
      <c r="T34" s="87"/>
    </row>
    <row r="35" spans="2:20" ht="15" customHeight="1" x14ac:dyDescent="0.25">
      <c r="B35" s="42"/>
      <c r="C35" s="45"/>
      <c r="D35" s="45"/>
      <c r="E35" s="45"/>
      <c r="F35" s="43"/>
      <c r="H35" s="37"/>
      <c r="I35" s="47"/>
      <c r="J35" s="47"/>
      <c r="K35" s="47"/>
      <c r="L35" s="38"/>
      <c r="M35" s="88"/>
      <c r="N35" s="88"/>
      <c r="O35" s="88"/>
      <c r="P35" s="87"/>
      <c r="Q35" s="87"/>
      <c r="R35" s="87"/>
      <c r="S35" s="87"/>
      <c r="T35" s="87"/>
    </row>
    <row r="36" spans="2:20" ht="15" customHeight="1" x14ac:dyDescent="0.25">
      <c r="B36" s="51" t="s">
        <v>120</v>
      </c>
      <c r="C36" s="52"/>
      <c r="D36" s="52"/>
      <c r="E36" s="52"/>
      <c r="F36" s="53"/>
      <c r="H36" s="60" t="s">
        <v>121</v>
      </c>
      <c r="I36" s="61"/>
      <c r="J36" s="61"/>
      <c r="K36" s="61"/>
      <c r="L36" s="62"/>
      <c r="M36" s="88"/>
      <c r="N36" s="88"/>
      <c r="O36" s="88"/>
      <c r="P36" s="87"/>
      <c r="Q36" s="87"/>
      <c r="R36" s="87"/>
      <c r="S36" s="87"/>
      <c r="T36" s="87"/>
    </row>
    <row r="37" spans="2:20" x14ac:dyDescent="0.25">
      <c r="B37" s="54" t="s">
        <v>122</v>
      </c>
      <c r="C37" s="55"/>
      <c r="D37" s="55"/>
      <c r="E37" s="55"/>
      <c r="F37" s="56"/>
      <c r="H37" s="60" t="s">
        <v>123</v>
      </c>
      <c r="I37" s="61"/>
      <c r="J37" s="61"/>
      <c r="K37" s="61"/>
      <c r="L37" s="62"/>
      <c r="M37" s="88"/>
      <c r="N37" s="88"/>
      <c r="O37" s="88"/>
      <c r="P37" s="87"/>
      <c r="Q37" s="87"/>
      <c r="R37" s="87"/>
      <c r="S37" s="87"/>
      <c r="T37" s="87"/>
    </row>
    <row r="38" spans="2:20" x14ac:dyDescent="0.25">
      <c r="B38" s="54" t="s">
        <v>101</v>
      </c>
      <c r="C38" s="55"/>
      <c r="D38" s="55"/>
      <c r="E38" s="55"/>
      <c r="F38" s="56"/>
      <c r="H38" s="60"/>
      <c r="I38" s="61"/>
      <c r="J38" s="61"/>
      <c r="K38" s="61"/>
      <c r="L38" s="62"/>
      <c r="M38" s="89"/>
      <c r="N38" s="89"/>
      <c r="O38" s="89"/>
      <c r="P38" s="87"/>
      <c r="Q38" s="87"/>
      <c r="R38" s="87"/>
      <c r="S38" s="87"/>
      <c r="T38" s="87"/>
    </row>
    <row r="39" spans="2:20" ht="15" customHeight="1" x14ac:dyDescent="0.25">
      <c r="B39" s="51" t="s">
        <v>124</v>
      </c>
      <c r="C39" s="52"/>
      <c r="D39" s="52"/>
      <c r="E39" s="52"/>
      <c r="F39" s="53"/>
      <c r="H39" s="60" t="s">
        <v>125</v>
      </c>
      <c r="I39" s="61"/>
      <c r="J39" s="61"/>
      <c r="K39" s="61"/>
      <c r="L39" s="62"/>
      <c r="M39" s="88"/>
      <c r="N39" s="88"/>
      <c r="O39" s="88"/>
      <c r="P39" s="87"/>
      <c r="Q39" s="87"/>
      <c r="R39" s="87"/>
      <c r="S39" s="87"/>
      <c r="T39" s="87"/>
    </row>
    <row r="40" spans="2:20" x14ac:dyDescent="0.25">
      <c r="B40" s="54" t="s">
        <v>126</v>
      </c>
      <c r="C40" s="55"/>
      <c r="D40" s="55"/>
      <c r="E40" s="55"/>
      <c r="F40" s="56"/>
      <c r="H40" s="60" t="s">
        <v>127</v>
      </c>
      <c r="I40" s="61"/>
      <c r="J40" s="61"/>
      <c r="K40" s="61"/>
      <c r="L40" s="62"/>
      <c r="M40" s="88"/>
      <c r="N40" s="88"/>
      <c r="O40" s="88"/>
      <c r="P40" s="87"/>
      <c r="Q40" s="87"/>
      <c r="R40" s="87"/>
      <c r="S40" s="87"/>
      <c r="T40" s="87"/>
    </row>
    <row r="41" spans="2:20" ht="15" customHeight="1" x14ac:dyDescent="0.25">
      <c r="B41" s="54" t="s">
        <v>101</v>
      </c>
      <c r="C41" s="55"/>
      <c r="D41" s="55"/>
      <c r="E41" s="55"/>
      <c r="F41" s="56"/>
      <c r="H41" s="60"/>
      <c r="I41" s="61"/>
      <c r="J41" s="61"/>
      <c r="K41" s="61"/>
      <c r="L41" s="62"/>
      <c r="M41" s="92"/>
      <c r="N41" s="92"/>
      <c r="O41" s="92"/>
      <c r="P41" s="87"/>
      <c r="Q41" s="87"/>
      <c r="R41" s="87"/>
      <c r="S41" s="87"/>
      <c r="T41" s="87"/>
    </row>
    <row r="42" spans="2:20" ht="15" customHeight="1" x14ac:dyDescent="0.25">
      <c r="B42" s="51" t="s">
        <v>128</v>
      </c>
      <c r="C42" s="52"/>
      <c r="D42" s="52"/>
      <c r="E42" s="52"/>
      <c r="F42" s="53"/>
      <c r="H42" s="60" t="s">
        <v>129</v>
      </c>
      <c r="I42" s="61"/>
      <c r="J42" s="61"/>
      <c r="K42" s="61"/>
      <c r="L42" s="62"/>
      <c r="M42" s="92"/>
      <c r="N42" s="92"/>
      <c r="O42" s="92"/>
      <c r="P42" s="87"/>
      <c r="Q42" s="87"/>
      <c r="R42" s="87"/>
      <c r="S42" s="87"/>
      <c r="T42" s="87"/>
    </row>
    <row r="43" spans="2:20" ht="15.75" thickBot="1" x14ac:dyDescent="0.3">
      <c r="B43" s="48" t="s">
        <v>130</v>
      </c>
      <c r="C43" s="49"/>
      <c r="D43" s="49"/>
      <c r="E43" s="49"/>
      <c r="F43" s="50"/>
      <c r="H43" s="81" t="s">
        <v>131</v>
      </c>
      <c r="I43" s="82"/>
      <c r="J43" s="82"/>
      <c r="K43" s="82"/>
      <c r="L43" s="83"/>
      <c r="M43" s="92"/>
      <c r="N43" s="92"/>
      <c r="O43" s="92"/>
      <c r="P43" s="87"/>
      <c r="Q43" s="87"/>
      <c r="R43" s="87"/>
      <c r="S43" s="87"/>
      <c r="T43" s="87"/>
    </row>
    <row r="44" spans="2:20" x14ac:dyDescent="0.25">
      <c r="C44" s="87"/>
      <c r="D44" s="87"/>
      <c r="E44" s="90"/>
      <c r="F44" s="90"/>
      <c r="G44" s="90"/>
      <c r="H44" s="90"/>
      <c r="I44" s="90"/>
      <c r="J44" s="87"/>
      <c r="K44" s="92"/>
      <c r="L44" s="92"/>
      <c r="M44" s="92"/>
      <c r="N44" s="92"/>
      <c r="O44" s="92"/>
      <c r="P44" s="87"/>
      <c r="Q44" s="87"/>
      <c r="R44" s="87"/>
      <c r="S44" s="87"/>
      <c r="T44" s="87"/>
    </row>
    <row r="45" spans="2:20" x14ac:dyDescent="0.25">
      <c r="C45" s="87"/>
      <c r="D45" s="87"/>
      <c r="E45" s="91"/>
      <c r="F45" s="91"/>
      <c r="G45" s="91"/>
      <c r="H45" s="91"/>
      <c r="I45" s="91"/>
      <c r="J45" s="87"/>
      <c r="K45" s="92"/>
      <c r="L45" s="92"/>
      <c r="M45" s="92"/>
      <c r="N45" s="92"/>
      <c r="O45" s="92"/>
      <c r="P45" s="87"/>
      <c r="Q45" s="87"/>
      <c r="R45" s="87"/>
      <c r="S45" s="87"/>
      <c r="T45" s="87"/>
    </row>
    <row r="46" spans="2:20" x14ac:dyDescent="0.25">
      <c r="C46" s="87"/>
      <c r="D46" s="87"/>
      <c r="E46" s="91"/>
      <c r="F46" s="91"/>
      <c r="G46" s="91"/>
      <c r="H46" s="91"/>
      <c r="I46" s="91"/>
      <c r="J46" s="87"/>
      <c r="K46" s="92"/>
      <c r="L46" s="92"/>
      <c r="M46" s="92"/>
      <c r="N46" s="92"/>
      <c r="O46" s="92"/>
      <c r="P46" s="87"/>
      <c r="Q46" s="87"/>
      <c r="R46" s="87"/>
      <c r="S46" s="87"/>
      <c r="T46" s="87"/>
    </row>
    <row r="47" spans="2:20" x14ac:dyDescent="0.25">
      <c r="C47" s="87"/>
      <c r="D47" s="87"/>
      <c r="E47" s="90"/>
      <c r="F47" s="90"/>
      <c r="G47" s="90"/>
      <c r="H47" s="90"/>
      <c r="I47" s="90"/>
      <c r="J47" s="87"/>
      <c r="K47" s="92"/>
      <c r="L47" s="92"/>
      <c r="M47" s="92"/>
      <c r="N47" s="92"/>
      <c r="O47" s="92"/>
      <c r="P47" s="87"/>
      <c r="Q47" s="87"/>
      <c r="R47" s="87"/>
      <c r="S47" s="87"/>
      <c r="T47" s="87"/>
    </row>
    <row r="48" spans="2:20" x14ac:dyDescent="0.25">
      <c r="C48" s="87"/>
      <c r="D48" s="87"/>
      <c r="E48" s="91"/>
      <c r="F48" s="91"/>
      <c r="G48" s="91"/>
      <c r="H48" s="91"/>
      <c r="I48" s="91"/>
      <c r="J48" s="87"/>
      <c r="K48" s="94"/>
      <c r="L48" s="94"/>
      <c r="M48" s="94"/>
      <c r="N48" s="94"/>
      <c r="O48" s="94"/>
      <c r="P48" s="87"/>
      <c r="Q48" s="87"/>
      <c r="R48" s="87"/>
      <c r="S48" s="87"/>
      <c r="T48" s="87"/>
    </row>
  </sheetData>
  <mergeCells count="36">
    <mergeCell ref="B41:F41"/>
    <mergeCell ref="H41:L41"/>
    <mergeCell ref="B42:F42"/>
    <mergeCell ref="H42:L42"/>
    <mergeCell ref="B43:F43"/>
    <mergeCell ref="H43:L43"/>
    <mergeCell ref="B34:F34"/>
    <mergeCell ref="B36:F36"/>
    <mergeCell ref="H36:L36"/>
    <mergeCell ref="B37:F37"/>
    <mergeCell ref="H37:L37"/>
    <mergeCell ref="B38:F38"/>
    <mergeCell ref="H38:L38"/>
    <mergeCell ref="B27:F27"/>
    <mergeCell ref="B28:F28"/>
    <mergeCell ref="B29:F29"/>
    <mergeCell ref="B30:F30"/>
    <mergeCell ref="B31:F31"/>
    <mergeCell ref="B32:F32"/>
    <mergeCell ref="B21:F21"/>
    <mergeCell ref="B22:F22"/>
    <mergeCell ref="B23:F23"/>
    <mergeCell ref="B24:F24"/>
    <mergeCell ref="B25:F25"/>
    <mergeCell ref="B26:F26"/>
    <mergeCell ref="B17:F17"/>
    <mergeCell ref="H17:L17"/>
    <mergeCell ref="B18:F18"/>
    <mergeCell ref="H18:L18"/>
    <mergeCell ref="B19:F19"/>
    <mergeCell ref="H19:L19"/>
    <mergeCell ref="B20:F20"/>
    <mergeCell ref="B39:F39"/>
    <mergeCell ref="H39:L39"/>
    <mergeCell ref="B40:F40"/>
    <mergeCell ref="H40: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973D6-5D02-4E1C-ADA8-71ABA1B9E51C}">
  <dimension ref="A1:A40"/>
  <sheetViews>
    <sheetView topLeftCell="A7" workbookViewId="0">
      <selection activeCell="C10" sqref="C10"/>
    </sheetView>
  </sheetViews>
  <sheetFormatPr defaultRowHeight="15" x14ac:dyDescent="0.25"/>
  <sheetData>
    <row r="1" spans="1:1" x14ac:dyDescent="0.25">
      <c r="A1" s="99" t="s">
        <v>175</v>
      </c>
    </row>
    <row r="3" spans="1:1" x14ac:dyDescent="0.25">
      <c r="A3" s="99" t="s">
        <v>176</v>
      </c>
    </row>
    <row r="5" spans="1:1" x14ac:dyDescent="0.25">
      <c r="A5" s="99" t="s">
        <v>177</v>
      </c>
    </row>
    <row r="6" spans="1:1" x14ac:dyDescent="0.25">
      <c r="A6" s="99" t="s">
        <v>178</v>
      </c>
    </row>
    <row r="7" spans="1:1" x14ac:dyDescent="0.25">
      <c r="A7" s="99" t="s">
        <v>179</v>
      </c>
    </row>
    <row r="8" spans="1:1" x14ac:dyDescent="0.25">
      <c r="A8" s="99" t="s">
        <v>180</v>
      </c>
    </row>
    <row r="10" spans="1:1" x14ac:dyDescent="0.25">
      <c r="A10" s="99" t="s">
        <v>181</v>
      </c>
    </row>
    <row r="11" spans="1:1" x14ac:dyDescent="0.25">
      <c r="A11" s="99" t="s">
        <v>182</v>
      </c>
    </row>
    <row r="12" spans="1:1" x14ac:dyDescent="0.25">
      <c r="A12" s="99" t="s">
        <v>183</v>
      </c>
    </row>
    <row r="14" spans="1:1" x14ac:dyDescent="0.25">
      <c r="A14" s="99" t="s">
        <v>184</v>
      </c>
    </row>
    <row r="15" spans="1:1" x14ac:dyDescent="0.25">
      <c r="A15" s="99" t="s">
        <v>185</v>
      </c>
    </row>
    <row r="16" spans="1:1" x14ac:dyDescent="0.25">
      <c r="A16" s="99" t="s">
        <v>186</v>
      </c>
    </row>
    <row r="17" spans="1:1" x14ac:dyDescent="0.25">
      <c r="A17" s="99" t="s">
        <v>187</v>
      </c>
    </row>
    <row r="18" spans="1:1" x14ac:dyDescent="0.25">
      <c r="A18" s="99" t="s">
        <v>188</v>
      </c>
    </row>
    <row r="19" spans="1:1" x14ac:dyDescent="0.25">
      <c r="A19" s="99" t="s">
        <v>189</v>
      </c>
    </row>
    <row r="20" spans="1:1" x14ac:dyDescent="0.25">
      <c r="A20" s="99" t="s">
        <v>190</v>
      </c>
    </row>
    <row r="21" spans="1:1" x14ac:dyDescent="0.25">
      <c r="A21" s="99" t="s">
        <v>191</v>
      </c>
    </row>
    <row r="22" spans="1:1" x14ac:dyDescent="0.25">
      <c r="A22" s="99" t="s">
        <v>192</v>
      </c>
    </row>
    <row r="23" spans="1:1" x14ac:dyDescent="0.25">
      <c r="A23" s="99" t="s">
        <v>193</v>
      </c>
    </row>
    <row r="24" spans="1:1" x14ac:dyDescent="0.25">
      <c r="A24" s="99" t="s">
        <v>194</v>
      </c>
    </row>
    <row r="26" spans="1:1" x14ac:dyDescent="0.25">
      <c r="A26" s="99" t="s">
        <v>195</v>
      </c>
    </row>
    <row r="28" spans="1:1" x14ac:dyDescent="0.25">
      <c r="A28" s="99" t="s">
        <v>196</v>
      </c>
    </row>
    <row r="29" spans="1:1" x14ac:dyDescent="0.25">
      <c r="A29" s="99" t="s">
        <v>197</v>
      </c>
    </row>
    <row r="30" spans="1:1" x14ac:dyDescent="0.25">
      <c r="A30" s="99" t="s">
        <v>198</v>
      </c>
    </row>
    <row r="31" spans="1:1" x14ac:dyDescent="0.25">
      <c r="A31" s="99" t="s">
        <v>199</v>
      </c>
    </row>
    <row r="32" spans="1:1" x14ac:dyDescent="0.25">
      <c r="A32" s="99" t="s">
        <v>200</v>
      </c>
    </row>
    <row r="33" spans="1:1" x14ac:dyDescent="0.25">
      <c r="A33" s="99" t="s">
        <v>201</v>
      </c>
    </row>
    <row r="35" spans="1:1" x14ac:dyDescent="0.25">
      <c r="A35" s="99" t="s">
        <v>202</v>
      </c>
    </row>
    <row r="36" spans="1:1" x14ac:dyDescent="0.25">
      <c r="A36" s="99" t="s">
        <v>203</v>
      </c>
    </row>
    <row r="37" spans="1:1" x14ac:dyDescent="0.25">
      <c r="A37" s="99" t="s">
        <v>204</v>
      </c>
    </row>
    <row r="38" spans="1:1" x14ac:dyDescent="0.25">
      <c r="A38" s="99" t="s">
        <v>205</v>
      </c>
    </row>
    <row r="40" spans="1:1" x14ac:dyDescent="0.25">
      <c r="A40" s="99" t="s">
        <v>206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56"/>
  <sheetViews>
    <sheetView topLeftCell="A10" zoomScale="55" zoomScaleNormal="55" workbookViewId="0">
      <selection activeCell="H19" sqref="H19"/>
    </sheetView>
  </sheetViews>
  <sheetFormatPr defaultRowHeight="15" x14ac:dyDescent="0.25"/>
  <cols>
    <col min="2" max="2" width="4.42578125" bestFit="1" customWidth="1"/>
    <col min="3" max="3" width="61.28515625" style="1" customWidth="1"/>
    <col min="4" max="4" width="9.140625" bestFit="1" customWidth="1"/>
    <col min="5" max="14" width="26.28515625" customWidth="1"/>
    <col min="15" max="15" width="95.140625" customWidth="1"/>
    <col min="17" max="17" width="89.140625" bestFit="1" customWidth="1"/>
  </cols>
  <sheetData>
    <row r="3" spans="2:15" ht="23.25" customHeight="1" x14ac:dyDescent="0.35">
      <c r="B3" s="69" t="s">
        <v>10</v>
      </c>
      <c r="C3" s="70"/>
      <c r="D3" s="70"/>
      <c r="E3" s="70"/>
      <c r="F3" s="70"/>
      <c r="G3" s="70"/>
      <c r="H3" s="70"/>
      <c r="I3" s="70"/>
      <c r="J3" s="70"/>
      <c r="K3" s="70"/>
      <c r="L3" s="70"/>
      <c r="M3" s="70"/>
      <c r="N3" s="70"/>
      <c r="O3" s="71"/>
    </row>
    <row r="4" spans="2:15" x14ac:dyDescent="0.25">
      <c r="B4" s="14"/>
      <c r="C4" s="4"/>
      <c r="D4" s="7" t="s">
        <v>11</v>
      </c>
      <c r="E4" s="3" t="s">
        <v>12</v>
      </c>
      <c r="F4" s="3" t="s">
        <v>13</v>
      </c>
      <c r="G4" s="3" t="s">
        <v>14</v>
      </c>
      <c r="H4" s="3" t="s">
        <v>15</v>
      </c>
      <c r="I4" s="3" t="s">
        <v>16</v>
      </c>
      <c r="J4" s="3" t="s">
        <v>17</v>
      </c>
      <c r="K4" s="3" t="s">
        <v>18</v>
      </c>
      <c r="L4" s="3" t="s">
        <v>19</v>
      </c>
      <c r="M4" s="3" t="s">
        <v>20</v>
      </c>
      <c r="N4" s="5" t="s">
        <v>21</v>
      </c>
      <c r="O4" s="20" t="s">
        <v>22</v>
      </c>
    </row>
    <row r="5" spans="2:15" ht="75" x14ac:dyDescent="0.25">
      <c r="B5" s="14"/>
      <c r="C5" s="4"/>
      <c r="D5" s="2"/>
      <c r="E5" s="10" t="s">
        <v>0</v>
      </c>
      <c r="F5" s="10" t="s">
        <v>1</v>
      </c>
      <c r="G5" s="10" t="s">
        <v>2</v>
      </c>
      <c r="H5" s="10" t="s">
        <v>3</v>
      </c>
      <c r="I5" s="10" t="s">
        <v>4</v>
      </c>
      <c r="J5" s="10" t="s">
        <v>5</v>
      </c>
      <c r="K5" s="10" t="s">
        <v>6</v>
      </c>
      <c r="L5" s="10" t="s">
        <v>7</v>
      </c>
      <c r="M5" s="10" t="s">
        <v>8</v>
      </c>
      <c r="N5" s="11" t="s">
        <v>9</v>
      </c>
      <c r="O5" s="15"/>
    </row>
    <row r="6" spans="2:15" x14ac:dyDescent="0.25">
      <c r="B6" s="21"/>
      <c r="C6" s="12" t="s">
        <v>23</v>
      </c>
      <c r="D6" s="8"/>
      <c r="E6" s="9" cm="1">
        <f t="array" ref="E6">SUMPRODUCT(IF(D8:D27="Low", 1, IF(D8:D27="Medium", 2, IF(D8:D27="High", 3, 0))), IF(E8:E27="CC", 2, IF(E8:E27="C", 1, IF(E8:E27="N", 0, IF(E8:E27="I", -1, 0))))) * 3</f>
        <v>126</v>
      </c>
      <c r="F6" s="9" cm="1">
        <f t="array" ref="F6">SUMPRODUCT(IF(D8:D27="Low", 1, IF(D8:D27="Medium", 2, IF(D8:D27="High", 3, 0))),IF(F8:F27="CC", 2, IF(F8:F27="C", 1, IF(F8:F27="N", 0, IF(F8:F27="I", -1, 0))))) * 3</f>
        <v>126</v>
      </c>
      <c r="G6" s="9" cm="1">
        <f t="array" ref="G6">SUMPRODUCT(IF(D8:D27="Low", 1, IF(D8:D27="Medium", 2, IF(D8:D27="High", 3, 0))), IF(G8:G27="CC", 2, IF(G8:G27="C", 1, IF(G8:G27="N", 0, IF(G8:G27="I", -1, 0))))) * 3</f>
        <v>108</v>
      </c>
      <c r="H6" s="9" cm="1">
        <f t="array" ref="H6">SUMPRODUCT(IF(D8:D27="Low", 1, IF(D8:D27="Medium", 2, IF(D8:D27="High", 3, 0))), IF(H8:H27="CC", 2, IF(H8:H27="C", 1, IF(H8:H27="N", 0, IF(H8:H27="I", -1, 0))))) * 3</f>
        <v>90</v>
      </c>
      <c r="I6" s="9" cm="1">
        <f t="array" ref="I6">SUMPRODUCT(IF(D8:D27="Low", 1, IF(D8:D27="Medium", 2, IF(D8:D27="High", 3, 0))), IF(I8:I27="CC", 2, IF(I8:I27="C", 1, IF(I8:I27="N", 0, IF(I8:I27="I", -1, 0))))) * 3</f>
        <v>63</v>
      </c>
      <c r="J6" s="9" cm="1">
        <f t="array" ref="J6">SUMPRODUCT(IF(D8:D27="Low", 1, IF(D8:D27="Medium", 2, IF(D8:D27="High", 3, 0))), IF(J8:J27="CC", 2, IF(J8:J27="C", 1, IF(J8:J27="N", 0, IF(J8:J27="I", -1, 0))))) * 3</f>
        <v>96</v>
      </c>
      <c r="K6" s="9" cm="1">
        <f t="array" ref="K6">SUMPRODUCT(IF(D8:D27="Low", 1, IF(D8:D27="Medium", 2, IF(D8:D27="High", 3, 0))), IF(K8:K27="CC", 2, IF(K8:K27="C", 1, IF(K8:K27="N", 0, IF(K8:K27="I", -1, 0))))) * 3</f>
        <v>-30</v>
      </c>
      <c r="L6" s="9" cm="1">
        <f t="array" ref="L6">SUMPRODUCT(IF(D8:D27="Low", 1, IF(D8:D27="Medium", 2, IF(D8:D27="High", 3, 0))), IF(L8:L27="CC", 2, IF(L8:L27="C", 1, IF(L8:L27="N", 0, IF(L8:L27="I", -1, 0))))) * 3</f>
        <v>105</v>
      </c>
      <c r="M6" s="9" cm="1">
        <f t="array" ref="M6">SUMPRODUCT(IF(D8:D27="Low", 1, IF(D8:D27="Medium", 2, IF(D8:D27="High", 3, 0))), IF(M8:M27="CC", 2, IF(M8:M27="C", 1, IF(M8:M27="N", 0, IF(M8:M27="I", -1, 0))))) * 3</f>
        <v>87</v>
      </c>
      <c r="N6" s="9" cm="1">
        <f t="array" ref="N6">SUMPRODUCT(IF(D8:D27="Low", 1, IF(D8:D27="Medium", 2, IF(D8:D27="High", 3, 0))), IF(N8:N27="CC", 2, IF(N8:N27="C", 1, IF(N8:N27="N", 0, IF(N8:N27="I", -1, 0))))) * 3</f>
        <v>123</v>
      </c>
      <c r="O6" s="22"/>
    </row>
    <row r="7" spans="2:15" x14ac:dyDescent="0.25">
      <c r="B7" s="14"/>
      <c r="C7" s="4"/>
      <c r="E7" s="18"/>
      <c r="F7" s="18"/>
      <c r="G7" s="18"/>
      <c r="H7" s="18"/>
      <c r="I7" s="18"/>
      <c r="J7" s="18"/>
      <c r="K7" s="18"/>
      <c r="L7" s="18"/>
      <c r="M7" s="18"/>
      <c r="N7" s="19"/>
      <c r="O7" s="28"/>
    </row>
    <row r="8" spans="2:15" ht="30" x14ac:dyDescent="0.25">
      <c r="B8" s="14" t="s">
        <v>24</v>
      </c>
      <c r="C8" s="17" t="s">
        <v>25</v>
      </c>
      <c r="D8" s="13" t="s">
        <v>26</v>
      </c>
      <c r="E8" s="27" t="s">
        <v>27</v>
      </c>
      <c r="F8" s="27" t="s">
        <v>27</v>
      </c>
      <c r="G8" s="27" t="s">
        <v>27</v>
      </c>
      <c r="H8" s="27" t="s">
        <v>27</v>
      </c>
      <c r="I8" s="27" t="s">
        <v>27</v>
      </c>
      <c r="J8" s="27" t="s">
        <v>27</v>
      </c>
      <c r="K8" s="27" t="s">
        <v>28</v>
      </c>
      <c r="L8" s="27" t="s">
        <v>27</v>
      </c>
      <c r="M8" s="27" t="s">
        <v>27</v>
      </c>
      <c r="N8" s="31" t="s">
        <v>27</v>
      </c>
      <c r="O8" s="23" t="s">
        <v>29</v>
      </c>
    </row>
    <row r="9" spans="2:15" ht="30" x14ac:dyDescent="0.25">
      <c r="B9" s="14" t="s">
        <v>30</v>
      </c>
      <c r="C9" s="17" t="s">
        <v>31</v>
      </c>
      <c r="D9" s="14" t="s">
        <v>32</v>
      </c>
      <c r="E9" s="30" t="s">
        <v>33</v>
      </c>
      <c r="F9" s="30" t="s">
        <v>28</v>
      </c>
      <c r="G9" s="30" t="s">
        <v>28</v>
      </c>
      <c r="H9" s="30" t="s">
        <v>28</v>
      </c>
      <c r="I9" s="30" t="s">
        <v>28</v>
      </c>
      <c r="J9" s="30" t="s">
        <v>28</v>
      </c>
      <c r="K9" s="30" t="s">
        <v>34</v>
      </c>
      <c r="L9" s="30" t="s">
        <v>28</v>
      </c>
      <c r="M9" s="30" t="s">
        <v>28</v>
      </c>
      <c r="N9" s="32" t="s">
        <v>28</v>
      </c>
      <c r="O9" s="23" t="s">
        <v>35</v>
      </c>
    </row>
    <row r="10" spans="2:15" ht="60" x14ac:dyDescent="0.25">
      <c r="B10" s="14" t="s">
        <v>36</v>
      </c>
      <c r="C10" s="17" t="s">
        <v>37</v>
      </c>
      <c r="D10" s="14" t="s">
        <v>32</v>
      </c>
      <c r="E10" s="30" t="s">
        <v>33</v>
      </c>
      <c r="F10" s="30" t="s">
        <v>28</v>
      </c>
      <c r="G10" s="30" t="s">
        <v>28</v>
      </c>
      <c r="H10" s="30" t="s">
        <v>28</v>
      </c>
      <c r="I10" s="30" t="s">
        <v>28</v>
      </c>
      <c r="J10" s="30" t="s">
        <v>28</v>
      </c>
      <c r="K10" s="30" t="s">
        <v>27</v>
      </c>
      <c r="L10" s="30" t="s">
        <v>28</v>
      </c>
      <c r="M10" s="30" t="s">
        <v>28</v>
      </c>
      <c r="N10" s="32" t="s">
        <v>28</v>
      </c>
      <c r="O10" s="23" t="s">
        <v>38</v>
      </c>
    </row>
    <row r="11" spans="2:15" ht="45" x14ac:dyDescent="0.25">
      <c r="B11" s="14" t="s">
        <v>39</v>
      </c>
      <c r="C11" s="17" t="s">
        <v>40</v>
      </c>
      <c r="D11" s="14" t="s">
        <v>26</v>
      </c>
      <c r="E11" s="30" t="s">
        <v>28</v>
      </c>
      <c r="F11" s="30" t="s">
        <v>28</v>
      </c>
      <c r="G11" s="30" t="s">
        <v>28</v>
      </c>
      <c r="H11" s="30" t="s">
        <v>28</v>
      </c>
      <c r="I11" s="30" t="s">
        <v>28</v>
      </c>
      <c r="J11" s="30" t="s">
        <v>28</v>
      </c>
      <c r="K11" s="30" t="s">
        <v>34</v>
      </c>
      <c r="L11" s="30" t="s">
        <v>28</v>
      </c>
      <c r="M11" s="30" t="s">
        <v>28</v>
      </c>
      <c r="N11" s="32" t="s">
        <v>28</v>
      </c>
      <c r="O11" s="23" t="s">
        <v>41</v>
      </c>
    </row>
    <row r="12" spans="2:15" ht="45" x14ac:dyDescent="0.25">
      <c r="B12" s="14" t="s">
        <v>42</v>
      </c>
      <c r="C12" s="17" t="s">
        <v>43</v>
      </c>
      <c r="D12" s="14" t="s">
        <v>26</v>
      </c>
      <c r="E12" s="30" t="s">
        <v>28</v>
      </c>
      <c r="F12" s="30" t="s">
        <v>28</v>
      </c>
      <c r="G12" s="30" t="s">
        <v>28</v>
      </c>
      <c r="H12" s="30" t="s">
        <v>28</v>
      </c>
      <c r="I12" s="30" t="s">
        <v>28</v>
      </c>
      <c r="J12" s="30" t="s">
        <v>28</v>
      </c>
      <c r="K12" s="30" t="s">
        <v>34</v>
      </c>
      <c r="L12" s="30" t="s">
        <v>28</v>
      </c>
      <c r="M12" s="30" t="s">
        <v>28</v>
      </c>
      <c r="N12" s="32" t="s">
        <v>28</v>
      </c>
      <c r="O12" s="23" t="s">
        <v>44</v>
      </c>
    </row>
    <row r="13" spans="2:15" ht="45" x14ac:dyDescent="0.25">
      <c r="B13" s="14" t="s">
        <v>45</v>
      </c>
      <c r="C13" s="17" t="s">
        <v>46</v>
      </c>
      <c r="D13" s="14" t="s">
        <v>26</v>
      </c>
      <c r="E13" s="30" t="s">
        <v>28</v>
      </c>
      <c r="F13" s="30" t="s">
        <v>28</v>
      </c>
      <c r="G13" s="30" t="s">
        <v>27</v>
      </c>
      <c r="H13" s="30" t="s">
        <v>28</v>
      </c>
      <c r="I13" s="30" t="s">
        <v>28</v>
      </c>
      <c r="J13" s="30" t="s">
        <v>28</v>
      </c>
      <c r="K13" s="30" t="s">
        <v>28</v>
      </c>
      <c r="L13" s="30" t="s">
        <v>28</v>
      </c>
      <c r="M13" s="30" t="s">
        <v>28</v>
      </c>
      <c r="N13" s="32" t="s">
        <v>28</v>
      </c>
      <c r="O13" s="23" t="s">
        <v>47</v>
      </c>
    </row>
    <row r="14" spans="2:15" ht="30" x14ac:dyDescent="0.25">
      <c r="B14" s="14" t="s">
        <v>48</v>
      </c>
      <c r="C14" s="17" t="s">
        <v>49</v>
      </c>
      <c r="D14" s="14" t="s">
        <v>50</v>
      </c>
      <c r="E14" s="30" t="s">
        <v>27</v>
      </c>
      <c r="F14" s="30" t="s">
        <v>27</v>
      </c>
      <c r="G14" s="30" t="s">
        <v>27</v>
      </c>
      <c r="H14" s="30" t="s">
        <v>27</v>
      </c>
      <c r="I14" s="30" t="s">
        <v>27</v>
      </c>
      <c r="J14" s="30" t="s">
        <v>27</v>
      </c>
      <c r="K14" s="30" t="s">
        <v>34</v>
      </c>
      <c r="L14" s="30" t="s">
        <v>27</v>
      </c>
      <c r="M14" s="30" t="s">
        <v>27</v>
      </c>
      <c r="N14" s="32" t="s">
        <v>27</v>
      </c>
      <c r="O14" s="23" t="s">
        <v>51</v>
      </c>
    </row>
    <row r="15" spans="2:15" ht="45" x14ac:dyDescent="0.25">
      <c r="B15" s="14" t="s">
        <v>52</v>
      </c>
      <c r="C15" s="17" t="s">
        <v>53</v>
      </c>
      <c r="D15" s="14" t="s">
        <v>26</v>
      </c>
      <c r="E15" s="30" t="s">
        <v>27</v>
      </c>
      <c r="F15" s="30" t="s">
        <v>28</v>
      </c>
      <c r="G15" s="30" t="s">
        <v>28</v>
      </c>
      <c r="H15" s="30" t="s">
        <v>27</v>
      </c>
      <c r="I15" s="30" t="s">
        <v>27</v>
      </c>
      <c r="J15" s="30" t="s">
        <v>27</v>
      </c>
      <c r="K15" s="30" t="s">
        <v>28</v>
      </c>
      <c r="L15" s="30" t="s">
        <v>28</v>
      </c>
      <c r="M15" s="30" t="s">
        <v>27</v>
      </c>
      <c r="N15" s="32" t="s">
        <v>27</v>
      </c>
      <c r="O15" s="23" t="s">
        <v>54</v>
      </c>
    </row>
    <row r="16" spans="2:15" ht="45" x14ac:dyDescent="0.25">
      <c r="B16" s="14" t="s">
        <v>55</v>
      </c>
      <c r="C16" s="17" t="s">
        <v>56</v>
      </c>
      <c r="D16" s="14" t="s">
        <v>26</v>
      </c>
      <c r="E16" s="30" t="s">
        <v>27</v>
      </c>
      <c r="F16" s="30" t="s">
        <v>28</v>
      </c>
      <c r="G16" s="30" t="s">
        <v>28</v>
      </c>
      <c r="H16" s="30" t="s">
        <v>27</v>
      </c>
      <c r="I16" s="30" t="s">
        <v>27</v>
      </c>
      <c r="J16" s="30" t="s">
        <v>27</v>
      </c>
      <c r="K16" s="30" t="s">
        <v>27</v>
      </c>
      <c r="L16" s="30" t="s">
        <v>28</v>
      </c>
      <c r="M16" s="30" t="s">
        <v>28</v>
      </c>
      <c r="N16" s="32" t="s">
        <v>28</v>
      </c>
      <c r="O16" s="23" t="s">
        <v>57</v>
      </c>
    </row>
    <row r="17" spans="2:15" ht="45" x14ac:dyDescent="0.25">
      <c r="B17" s="14" t="s">
        <v>58</v>
      </c>
      <c r="C17" s="17" t="s">
        <v>59</v>
      </c>
      <c r="D17" s="14" t="s">
        <v>26</v>
      </c>
      <c r="E17" s="30" t="s">
        <v>28</v>
      </c>
      <c r="F17" s="30" t="s">
        <v>28</v>
      </c>
      <c r="G17" s="30" t="s">
        <v>33</v>
      </c>
      <c r="H17" s="30" t="s">
        <v>27</v>
      </c>
      <c r="I17" s="30" t="s">
        <v>27</v>
      </c>
      <c r="J17" s="30" t="s">
        <v>28</v>
      </c>
      <c r="K17" s="30" t="s">
        <v>27</v>
      </c>
      <c r="L17" s="30" t="s">
        <v>28</v>
      </c>
      <c r="M17" s="30" t="s">
        <v>28</v>
      </c>
      <c r="N17" s="32" t="s">
        <v>28</v>
      </c>
      <c r="O17" s="23" t="s">
        <v>60</v>
      </c>
    </row>
    <row r="18" spans="2:15" ht="45" x14ac:dyDescent="0.25">
      <c r="B18" s="14" t="s">
        <v>61</v>
      </c>
      <c r="C18" s="17" t="s">
        <v>62</v>
      </c>
      <c r="D18" s="14" t="s">
        <v>32</v>
      </c>
      <c r="E18" s="30" t="s">
        <v>27</v>
      </c>
      <c r="F18" s="30" t="s">
        <v>27</v>
      </c>
      <c r="G18" s="30" t="s">
        <v>33</v>
      </c>
      <c r="H18" s="30" t="s">
        <v>28</v>
      </c>
      <c r="I18" s="30" t="s">
        <v>27</v>
      </c>
      <c r="J18" s="30" t="s">
        <v>28</v>
      </c>
      <c r="K18" s="30" t="s">
        <v>34</v>
      </c>
      <c r="L18" s="30" t="s">
        <v>27</v>
      </c>
      <c r="M18" s="30" t="s">
        <v>27</v>
      </c>
      <c r="N18" s="32" t="s">
        <v>33</v>
      </c>
      <c r="O18" s="23" t="s">
        <v>63</v>
      </c>
    </row>
    <row r="19" spans="2:15" ht="45" x14ac:dyDescent="0.25">
      <c r="B19" s="14" t="s">
        <v>64</v>
      </c>
      <c r="C19" s="17" t="s">
        <v>65</v>
      </c>
      <c r="D19" s="14" t="s">
        <v>32</v>
      </c>
      <c r="E19" s="30" t="s">
        <v>27</v>
      </c>
      <c r="F19" s="30" t="s">
        <v>27</v>
      </c>
      <c r="G19" s="30" t="s">
        <v>27</v>
      </c>
      <c r="H19" s="30" t="s">
        <v>28</v>
      </c>
      <c r="I19" s="30" t="s">
        <v>27</v>
      </c>
      <c r="J19" s="30" t="s">
        <v>28</v>
      </c>
      <c r="K19" s="30" t="s">
        <v>34</v>
      </c>
      <c r="L19" s="30" t="s">
        <v>27</v>
      </c>
      <c r="M19" s="30" t="s">
        <v>27</v>
      </c>
      <c r="N19" s="32" t="s">
        <v>33</v>
      </c>
      <c r="O19" s="23" t="s">
        <v>66</v>
      </c>
    </row>
    <row r="20" spans="2:15" ht="45" x14ac:dyDescent="0.25">
      <c r="B20" s="14" t="s">
        <v>67</v>
      </c>
      <c r="C20" s="17" t="s">
        <v>68</v>
      </c>
      <c r="D20" s="14" t="s">
        <v>26</v>
      </c>
      <c r="E20" s="30" t="s">
        <v>27</v>
      </c>
      <c r="F20" s="30" t="s">
        <v>33</v>
      </c>
      <c r="G20" s="30" t="s">
        <v>27</v>
      </c>
      <c r="H20" s="30" t="s">
        <v>27</v>
      </c>
      <c r="I20" s="30" t="s">
        <v>27</v>
      </c>
      <c r="J20" s="30" t="s">
        <v>27</v>
      </c>
      <c r="K20" s="30" t="s">
        <v>28</v>
      </c>
      <c r="L20" s="30" t="s">
        <v>28</v>
      </c>
      <c r="M20" s="30" t="s">
        <v>27</v>
      </c>
      <c r="N20" s="32" t="s">
        <v>27</v>
      </c>
      <c r="O20" s="23" t="s">
        <v>69</v>
      </c>
    </row>
    <row r="21" spans="2:15" ht="45" x14ac:dyDescent="0.25">
      <c r="B21" s="14" t="s">
        <v>70</v>
      </c>
      <c r="C21" s="17" t="s">
        <v>71</v>
      </c>
      <c r="D21" s="14" t="s">
        <v>26</v>
      </c>
      <c r="E21" s="30" t="s">
        <v>27</v>
      </c>
      <c r="F21" s="30" t="s">
        <v>33</v>
      </c>
      <c r="G21" s="30" t="s">
        <v>27</v>
      </c>
      <c r="H21" s="30" t="s">
        <v>28</v>
      </c>
      <c r="I21" s="30" t="s">
        <v>27</v>
      </c>
      <c r="J21" s="30" t="s">
        <v>27</v>
      </c>
      <c r="K21" s="30" t="s">
        <v>28</v>
      </c>
      <c r="L21" s="30" t="s">
        <v>28</v>
      </c>
      <c r="M21" s="30" t="s">
        <v>27</v>
      </c>
      <c r="N21" s="32" t="s">
        <v>27</v>
      </c>
      <c r="O21" s="23" t="s">
        <v>72</v>
      </c>
    </row>
    <row r="22" spans="2:15" ht="45" x14ac:dyDescent="0.25">
      <c r="B22" s="14" t="s">
        <v>73</v>
      </c>
      <c r="C22" s="17" t="s">
        <v>74</v>
      </c>
      <c r="D22" s="14" t="s">
        <v>32</v>
      </c>
      <c r="E22" s="30" t="s">
        <v>33</v>
      </c>
      <c r="F22" s="30" t="s">
        <v>33</v>
      </c>
      <c r="G22" s="30" t="s">
        <v>28</v>
      </c>
      <c r="H22" s="30" t="s">
        <v>28</v>
      </c>
      <c r="I22" s="30" t="s">
        <v>28</v>
      </c>
      <c r="J22" s="30" t="s">
        <v>28</v>
      </c>
      <c r="K22" s="30" t="s">
        <v>34</v>
      </c>
      <c r="L22" s="30" t="s">
        <v>28</v>
      </c>
      <c r="M22" s="30" t="s">
        <v>28</v>
      </c>
      <c r="N22" s="32" t="s">
        <v>28</v>
      </c>
      <c r="O22" s="23" t="s">
        <v>75</v>
      </c>
    </row>
    <row r="23" spans="2:15" ht="45" x14ac:dyDescent="0.25">
      <c r="B23" s="14" t="s">
        <v>76</v>
      </c>
      <c r="C23" s="17" t="s">
        <v>77</v>
      </c>
      <c r="D23" s="14" t="s">
        <v>32</v>
      </c>
      <c r="E23" s="30" t="s">
        <v>33</v>
      </c>
      <c r="F23" s="30" t="s">
        <v>28</v>
      </c>
      <c r="G23" s="30" t="s">
        <v>28</v>
      </c>
      <c r="H23" s="30" t="s">
        <v>28</v>
      </c>
      <c r="I23" s="30" t="s">
        <v>28</v>
      </c>
      <c r="J23" s="30" t="s">
        <v>28</v>
      </c>
      <c r="K23" s="30" t="s">
        <v>34</v>
      </c>
      <c r="L23" s="30" t="s">
        <v>28</v>
      </c>
      <c r="M23" s="30" t="s">
        <v>28</v>
      </c>
      <c r="N23" s="32" t="s">
        <v>28</v>
      </c>
      <c r="O23" s="23" t="s">
        <v>78</v>
      </c>
    </row>
    <row r="24" spans="2:15" ht="30" x14ac:dyDescent="0.25">
      <c r="B24" s="14" t="s">
        <v>79</v>
      </c>
      <c r="C24" s="17" t="s">
        <v>80</v>
      </c>
      <c r="D24" s="14" t="s">
        <v>26</v>
      </c>
      <c r="E24" s="30" t="s">
        <v>28</v>
      </c>
      <c r="F24" s="30" t="s">
        <v>28</v>
      </c>
      <c r="G24" s="30" t="s">
        <v>27</v>
      </c>
      <c r="H24" s="30" t="s">
        <v>27</v>
      </c>
      <c r="I24" s="30" t="s">
        <v>27</v>
      </c>
      <c r="J24" s="30" t="s">
        <v>27</v>
      </c>
      <c r="K24" s="30" t="s">
        <v>27</v>
      </c>
      <c r="L24" s="30" t="s">
        <v>28</v>
      </c>
      <c r="M24" s="30" t="s">
        <v>28</v>
      </c>
      <c r="N24" s="32" t="s">
        <v>28</v>
      </c>
      <c r="O24" s="23" t="s">
        <v>81</v>
      </c>
    </row>
    <row r="25" spans="2:15" ht="45" x14ac:dyDescent="0.25">
      <c r="B25" s="14" t="s">
        <v>82</v>
      </c>
      <c r="C25" s="17" t="s">
        <v>83</v>
      </c>
      <c r="D25" s="14" t="s">
        <v>26</v>
      </c>
      <c r="E25" s="30" t="s">
        <v>28</v>
      </c>
      <c r="F25" s="30" t="s">
        <v>28</v>
      </c>
      <c r="G25" s="30" t="s">
        <v>28</v>
      </c>
      <c r="H25" s="30" t="s">
        <v>27</v>
      </c>
      <c r="I25" s="30" t="s">
        <v>27</v>
      </c>
      <c r="J25" s="30" t="s">
        <v>28</v>
      </c>
      <c r="K25" s="30" t="s">
        <v>28</v>
      </c>
      <c r="L25" s="30" t="s">
        <v>28</v>
      </c>
      <c r="M25" s="30" t="s">
        <v>28</v>
      </c>
      <c r="N25" s="32" t="s">
        <v>28</v>
      </c>
      <c r="O25" s="23" t="s">
        <v>84</v>
      </c>
    </row>
    <row r="26" spans="2:15" ht="30" x14ac:dyDescent="0.25">
      <c r="B26" s="14" t="s">
        <v>85</v>
      </c>
      <c r="C26" s="17" t="s">
        <v>86</v>
      </c>
      <c r="D26" s="14" t="s">
        <v>50</v>
      </c>
      <c r="E26" s="30" t="s">
        <v>27</v>
      </c>
      <c r="F26" s="30" t="s">
        <v>27</v>
      </c>
      <c r="G26" s="30" t="s">
        <v>28</v>
      </c>
      <c r="H26" s="30" t="s">
        <v>28</v>
      </c>
      <c r="I26" s="30" t="s">
        <v>27</v>
      </c>
      <c r="J26" s="30" t="s">
        <v>28</v>
      </c>
      <c r="K26" s="30" t="s">
        <v>28</v>
      </c>
      <c r="L26" s="30" t="s">
        <v>27</v>
      </c>
      <c r="M26" s="30" t="s">
        <v>27</v>
      </c>
      <c r="N26" s="32" t="s">
        <v>27</v>
      </c>
      <c r="O26" s="23" t="s">
        <v>87</v>
      </c>
    </row>
    <row r="27" spans="2:15" ht="45" x14ac:dyDescent="0.25">
      <c r="B27" s="16" t="s">
        <v>88</v>
      </c>
      <c r="C27" s="24" t="s">
        <v>89</v>
      </c>
      <c r="D27" s="16" t="s">
        <v>32</v>
      </c>
      <c r="E27" s="33" t="s">
        <v>33</v>
      </c>
      <c r="F27" s="33" t="s">
        <v>28</v>
      </c>
      <c r="G27" s="33" t="s">
        <v>28</v>
      </c>
      <c r="H27" s="33" t="s">
        <v>28</v>
      </c>
      <c r="I27" s="33" t="s">
        <v>28</v>
      </c>
      <c r="J27" s="33" t="s">
        <v>28</v>
      </c>
      <c r="K27" s="33" t="s">
        <v>34</v>
      </c>
      <c r="L27" s="33" t="s">
        <v>28</v>
      </c>
      <c r="M27" s="33" t="s">
        <v>28</v>
      </c>
      <c r="N27" s="34" t="s">
        <v>28</v>
      </c>
      <c r="O27" s="25" t="s">
        <v>90</v>
      </c>
    </row>
    <row r="29" spans="2:15" ht="23.25" customHeight="1" x14ac:dyDescent="0.25"/>
    <row r="30" spans="2:15" ht="15" customHeight="1" x14ac:dyDescent="0.25"/>
    <row r="31" spans="2:15" ht="15" customHeight="1" x14ac:dyDescent="0.25"/>
    <row r="32" spans="2:1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32.25" customHeight="1" x14ac:dyDescent="0.25"/>
    <row r="41" ht="15" customHeight="1" x14ac:dyDescent="0.25"/>
    <row r="42" ht="15" customHeight="1" x14ac:dyDescent="0.25"/>
    <row r="43" ht="15" customHeight="1" x14ac:dyDescent="0.25"/>
    <row r="44" ht="15" customHeight="1" x14ac:dyDescent="0.25"/>
    <row r="45" ht="15" customHeight="1" x14ac:dyDescent="0.25"/>
    <row r="46" ht="31.5" customHeight="1" x14ac:dyDescent="0.25"/>
    <row r="47" ht="15.75" customHeight="1" x14ac:dyDescent="0.25"/>
    <row r="48" ht="15" customHeight="1" x14ac:dyDescent="0.25"/>
    <row r="49" spans="3:9" ht="15" customHeight="1" x14ac:dyDescent="0.25"/>
    <row r="50" spans="3:9" ht="15" customHeight="1" x14ac:dyDescent="0.25"/>
    <row r="51" spans="3:9" ht="15" customHeight="1" x14ac:dyDescent="0.25"/>
    <row r="52" spans="3:9" ht="15" customHeight="1" x14ac:dyDescent="0.25"/>
    <row r="53" spans="3:9" ht="15" customHeight="1" x14ac:dyDescent="0.25"/>
    <row r="54" spans="3:9" ht="15" customHeight="1" x14ac:dyDescent="0.25"/>
    <row r="55" spans="3:9" ht="32.25" customHeight="1" x14ac:dyDescent="0.25"/>
    <row r="56" spans="3:9" x14ac:dyDescent="0.25">
      <c r="C56" s="6" t="s">
        <v>101</v>
      </c>
      <c r="I56" s="29"/>
    </row>
  </sheetData>
  <mergeCells count="1">
    <mergeCell ref="B3:O3"/>
  </mergeCells>
  <conditionalFormatting sqref="D8:N27">
    <cfRule type="cellIs" dxfId="2" priority="1" operator="equal">
      <formula>"C"</formula>
    </cfRule>
    <cfRule type="cellIs" dxfId="1" priority="2" operator="equal">
      <formula>"I"</formula>
    </cfRule>
    <cfRule type="cellIs" dxfId="0" priority="3" operator="equal">
      <formula>"N"</formula>
    </cfRule>
  </conditionalFormatting>
  <dataValidations count="2">
    <dataValidation type="list" allowBlank="1" showInputMessage="1" showErrorMessage="1" sqref="D8:D27" xr:uid="{50B46176-B824-43A1-93B9-21D55527D0E5}">
      <formula1>"TBD,Low, Medium, High"</formula1>
    </dataValidation>
    <dataValidation type="list" allowBlank="1" showInputMessage="1" showErrorMessage="1" sqref="E8:N27" xr:uid="{E1D8445D-49D7-4DF6-81E2-7B3F8226C5A3}">
      <formula1>"TBD,C,CC,I,N"</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BC647-AA6E-4459-B311-21946F6D2D0A}">
  <dimension ref="A1:H21"/>
  <sheetViews>
    <sheetView workbookViewId="0">
      <selection activeCell="G9" sqref="G9:H22"/>
    </sheetView>
  </sheetViews>
  <sheetFormatPr defaultRowHeight="15" x14ac:dyDescent="0.25"/>
  <cols>
    <col min="1" max="1" width="16.42578125" customWidth="1"/>
    <col min="2" max="2" width="22.7109375" customWidth="1"/>
    <col min="3" max="3" width="52.7109375" customWidth="1"/>
    <col min="4" max="4" width="62.28515625" customWidth="1"/>
    <col min="8" max="8" width="95.140625" bestFit="1" customWidth="1"/>
  </cols>
  <sheetData>
    <row r="1" spans="1:8" x14ac:dyDescent="0.25">
      <c r="A1" s="101" t="s">
        <v>132</v>
      </c>
      <c r="B1" s="101" t="s">
        <v>133</v>
      </c>
      <c r="C1" s="101" t="s">
        <v>134</v>
      </c>
      <c r="D1" s="101" t="s">
        <v>135</v>
      </c>
    </row>
    <row r="2" spans="1:8" x14ac:dyDescent="0.25">
      <c r="A2" s="102"/>
      <c r="B2" s="103">
        <v>45342</v>
      </c>
      <c r="C2" s="102" t="s">
        <v>174</v>
      </c>
      <c r="D2" s="84" t="s">
        <v>136</v>
      </c>
    </row>
    <row r="3" spans="1:8" ht="60" x14ac:dyDescent="0.25">
      <c r="A3" s="102" t="s">
        <v>137</v>
      </c>
      <c r="B3" s="103">
        <v>45708</v>
      </c>
      <c r="C3" s="104" t="s">
        <v>216</v>
      </c>
      <c r="D3" s="86" t="s">
        <v>208</v>
      </c>
    </row>
    <row r="4" spans="1:8" s="100" customFormat="1" ht="60" x14ac:dyDescent="0.25">
      <c r="A4" s="102" t="s">
        <v>212</v>
      </c>
      <c r="B4" s="103">
        <v>45354</v>
      </c>
      <c r="C4" s="104" t="s">
        <v>217</v>
      </c>
      <c r="D4" s="86" t="s">
        <v>209</v>
      </c>
    </row>
    <row r="5" spans="1:8" s="100" customFormat="1" ht="60" x14ac:dyDescent="0.25">
      <c r="A5" s="102" t="s">
        <v>213</v>
      </c>
      <c r="B5" s="103">
        <v>45357</v>
      </c>
      <c r="C5" s="104" t="s">
        <v>218</v>
      </c>
      <c r="D5" s="86" t="s">
        <v>207</v>
      </c>
    </row>
    <row r="6" spans="1:8" s="100" customFormat="1" ht="60" x14ac:dyDescent="0.25">
      <c r="A6" s="102" t="s">
        <v>214</v>
      </c>
      <c r="B6" s="103">
        <v>45360</v>
      </c>
      <c r="C6" s="104" t="s">
        <v>219</v>
      </c>
      <c r="D6" s="86" t="s">
        <v>210</v>
      </c>
    </row>
    <row r="7" spans="1:8" s="100" customFormat="1" ht="60" x14ac:dyDescent="0.25">
      <c r="A7" s="102" t="s">
        <v>215</v>
      </c>
      <c r="B7" s="103">
        <v>45708</v>
      </c>
      <c r="C7" s="104" t="s">
        <v>220</v>
      </c>
      <c r="D7" s="86" t="s">
        <v>211</v>
      </c>
    </row>
    <row r="8" spans="1:8" x14ac:dyDescent="0.25">
      <c r="A8" s="102" t="s">
        <v>138</v>
      </c>
      <c r="B8" s="103">
        <v>45708</v>
      </c>
      <c r="C8" s="102" t="s">
        <v>139</v>
      </c>
      <c r="D8" s="85"/>
    </row>
    <row r="12" spans="1:8" x14ac:dyDescent="0.25">
      <c r="H12" s="100"/>
    </row>
    <row r="13" spans="1:8" x14ac:dyDescent="0.25">
      <c r="H13" s="100"/>
    </row>
    <row r="14" spans="1:8" x14ac:dyDescent="0.25">
      <c r="H14" s="100"/>
    </row>
    <row r="15" spans="1:8" x14ac:dyDescent="0.25">
      <c r="H15" s="100"/>
    </row>
    <row r="16" spans="1:8" x14ac:dyDescent="0.25">
      <c r="H16" s="100"/>
    </row>
    <row r="17" spans="8:8" x14ac:dyDescent="0.25">
      <c r="H17" s="100"/>
    </row>
    <row r="18" spans="8:8" x14ac:dyDescent="0.25">
      <c r="H18" s="100"/>
    </row>
    <row r="19" spans="8:8" x14ac:dyDescent="0.25">
      <c r="H19" s="100"/>
    </row>
    <row r="20" spans="8:8" x14ac:dyDescent="0.25">
      <c r="H20" s="100"/>
    </row>
    <row r="21" spans="8:8" x14ac:dyDescent="0.25">
      <c r="H21" s="10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Worksheets</vt:lpstr>
      </vt:variant>
      <vt:variant>
        <vt:i4>5</vt:i4>
      </vt:variant>
    </vt:vector>
  </HeadingPairs>
  <TitlesOfParts>
    <vt:vector baseType="lpstr" size="5">
      <vt:lpstr>ACH Overview</vt:lpstr>
      <vt:lpstr>Instructions</vt:lpstr>
      <vt:lpstr>Case Study</vt:lpstr>
      <vt:lpstr>ACH Analysis</vt:lpstr>
      <vt:lpstr>Version Control</vt:lpstr>
    </vt:vector>
  </TitlesOfParts>
  <Manager/>
  <Company/>
  <LinksUpToDate>false</LinksUpToDate>
  <SharedDoc>false</SharedDoc>
  <HyperlinkBase/>
  <HyperlinksChanged>false</HyperlinksChanged>
  <AppVersion>16.0300</AppVersion>
  <Template/>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