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udgets\"/>
    </mc:Choice>
  </mc:AlternateContent>
  <xr:revisionPtr revIDLastSave="0" documentId="8_{98DD486C-1079-4B44-82AE-D14292B10A61}" xr6:coauthVersionLast="47" xr6:coauthVersionMax="47" xr10:uidLastSave="{00000000-0000-0000-0000-000000000000}"/>
  <bookViews>
    <workbookView xWindow="-120" yWindow="-120" windowWidth="29040" windowHeight="15840" xr2:uid="{28325E8D-7A94-421B-BEB1-C5A14F9D85FB}"/>
  </bookViews>
  <sheets>
    <sheet name="2022 Budget_proposed" sheetId="1" r:id="rId1"/>
  </sheets>
  <definedNames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_xlnm.Print_Titles" localSheetId="0">'2022 Budget_proposed'!$A:$G,'2022 Budget_proposed'!$1:$2</definedName>
    <definedName name="QB_COLUMN_290" localSheetId="0" hidden="1">'2022 Budget_proposed'!$T$1</definedName>
    <definedName name="QB_COLUMN_76201" localSheetId="0" hidden="1">'2022 Budget_proposed'!$H$2</definedName>
    <definedName name="QB_COLUMN_762010" localSheetId="0" hidden="1">'2022 Budget_proposed'!$Z$2</definedName>
    <definedName name="QB_COLUMN_762011" localSheetId="0" hidden="1">'2022 Budget_proposed'!$AB$2</definedName>
    <definedName name="QB_COLUMN_762012" localSheetId="0" hidden="1">'2022 Budget_proposed'!$AD$2</definedName>
    <definedName name="QB_COLUMN_76202" localSheetId="0" hidden="1">'2022 Budget_proposed'!$J$2</definedName>
    <definedName name="QB_COLUMN_76203" localSheetId="0" hidden="1">'2022 Budget_proposed'!$L$2</definedName>
    <definedName name="QB_COLUMN_76204" localSheetId="0" hidden="1">'2022 Budget_proposed'!$N$2</definedName>
    <definedName name="QB_COLUMN_76205" localSheetId="0" hidden="1">'2022 Budget_proposed'!$P$2</definedName>
    <definedName name="QB_COLUMN_76206" localSheetId="0" hidden="1">'2022 Budget_proposed'!$R$2</definedName>
    <definedName name="QB_COLUMN_76207" localSheetId="0" hidden="1">'2022 Budget_proposed'!$T$2</definedName>
    <definedName name="QB_COLUMN_76208" localSheetId="0" hidden="1">'2022 Budget_proposed'!$V$2</definedName>
    <definedName name="QB_COLUMN_76209" localSheetId="0" hidden="1">'2022 Budget_proposed'!$X$2</definedName>
    <definedName name="QB_COLUMN_76300" localSheetId="0" hidden="1">'2022 Budget_proposed'!$AF$2</definedName>
    <definedName name="QB_DATA_0" localSheetId="0" hidden="1">'2022 Budget_proposed'!$5:$5,'2022 Budget_proposed'!$6:$6,'2022 Budget_proposed'!$7:$7,'2022 Budget_proposed'!$8:$8,'2022 Budget_proposed'!$12:$12,'2022 Budget_proposed'!$14:$14,'2022 Budget_proposed'!$15:$15,'2022 Budget_proposed'!$16:$16,'2022 Budget_proposed'!$17:$17,'2022 Budget_proposed'!$20:$20,'2022 Budget_proposed'!$21:$21,'2022 Budget_proposed'!$22:$22,'2022 Budget_proposed'!$23:$23,'2022 Budget_proposed'!$24:$24,'2022 Budget_proposed'!$25:$25,'2022 Budget_proposed'!$26:$26</definedName>
    <definedName name="QB_DATA_1" localSheetId="0" hidden="1">'2022 Budget_proposed'!$27:$27,'2022 Budget_proposed'!$28:$28,'2022 Budget_proposed'!$29:$29,'2022 Budget_proposed'!$32:$32,'2022 Budget_proposed'!$33:$33,'2022 Budget_proposed'!$34:$34,'2022 Budget_proposed'!$35:$35,'2022 Budget_proposed'!$36:$36,'2022 Budget_proposed'!$39:$39,'2022 Budget_proposed'!$40:$40,'2022 Budget_proposed'!$41:$41,'2022 Budget_proposed'!$44:$44,'2022 Budget_proposed'!$47:$47,'2022 Budget_proposed'!$49:$49,'2022 Budget_proposed'!$51:$51,'2022 Budget_proposed'!$52:$52</definedName>
    <definedName name="QB_DATA_2" localSheetId="0" hidden="1">'2022 Budget_proposed'!$53:$53,'2022 Budget_proposed'!$60:$60,'2022 Budget_proposed'!$61:$61,'2022 Budget_proposed'!$62:$62,'2022 Budget_proposed'!$63:$63,'2022 Budget_proposed'!$65:$65</definedName>
    <definedName name="QB_FORMULA_0" localSheetId="0" hidden="1">'2022 Budget_proposed'!$AF$5,'2022 Budget_proposed'!$AF$6,'2022 Budget_proposed'!$AF$7,'2022 Budget_proposed'!$AF$8,'2022 Budget_proposed'!$H$9,'2022 Budget_proposed'!$J$9,'2022 Budget_proposed'!$L$9,'2022 Budget_proposed'!$N$9,'2022 Budget_proposed'!$P$9,'2022 Budget_proposed'!$R$9,'2022 Budget_proposed'!$T$9,'2022 Budget_proposed'!$V$9,'2022 Budget_proposed'!$X$9,'2022 Budget_proposed'!$Z$9,'2022 Budget_proposed'!$AB$9,'2022 Budget_proposed'!$AD$9</definedName>
    <definedName name="QB_FORMULA_1" localSheetId="0" hidden="1">'2022 Budget_proposed'!$AF$9,'2022 Budget_proposed'!$H$10,'2022 Budget_proposed'!$J$10,'2022 Budget_proposed'!$L$10,'2022 Budget_proposed'!$N$10,'2022 Budget_proposed'!$P$10,'2022 Budget_proposed'!$R$10,'2022 Budget_proposed'!$T$10,'2022 Budget_proposed'!$V$10,'2022 Budget_proposed'!$X$10,'2022 Budget_proposed'!$Z$10,'2022 Budget_proposed'!$AB$10,'2022 Budget_proposed'!$AD$10,'2022 Budget_proposed'!$AF$10,'2022 Budget_proposed'!$AF$12,'2022 Budget_proposed'!$AF$14</definedName>
    <definedName name="QB_FORMULA_10" localSheetId="0" hidden="1">'2022 Budget_proposed'!$AB$56,'2022 Budget_proposed'!$AD$56,'2022 Budget_proposed'!$AF$56,'2022 Budget_proposed'!$AF$60,'2022 Budget_proposed'!$AF$61,'2022 Budget_proposed'!$AF$62,'2022 Budget_proposed'!$AF$63,'2022 Budget_proposed'!$H$64,'2022 Budget_proposed'!$J$64,'2022 Budget_proposed'!$L$64,'2022 Budget_proposed'!$N$64,'2022 Budget_proposed'!$P$64,'2022 Budget_proposed'!$R$64,'2022 Budget_proposed'!$T$64,'2022 Budget_proposed'!$V$64,'2022 Budget_proposed'!$X$64</definedName>
    <definedName name="QB_FORMULA_11" localSheetId="0" hidden="1">'2022 Budget_proposed'!$Z$64,'2022 Budget_proposed'!$AB$64,'2022 Budget_proposed'!$AD$64,'2022 Budget_proposed'!$AF$64,'2022 Budget_proposed'!$AF$65,'2022 Budget_proposed'!$H$66,'2022 Budget_proposed'!$J$66,'2022 Budget_proposed'!$L$66,'2022 Budget_proposed'!$N$66,'2022 Budget_proposed'!$P$66,'2022 Budget_proposed'!$R$66,'2022 Budget_proposed'!$T$66,'2022 Budget_proposed'!$V$66,'2022 Budget_proposed'!$X$66,'2022 Budget_proposed'!$Z$66,'2022 Budget_proposed'!$AB$66</definedName>
    <definedName name="QB_FORMULA_12" localSheetId="0" hidden="1">'2022 Budget_proposed'!$AD$66,'2022 Budget_proposed'!$AF$66,'2022 Budget_proposed'!$H$67,'2022 Budget_proposed'!$J$67,'2022 Budget_proposed'!$L$67,'2022 Budget_proposed'!$N$67,'2022 Budget_proposed'!$P$67,'2022 Budget_proposed'!$R$67,'2022 Budget_proposed'!$T$67,'2022 Budget_proposed'!$V$67,'2022 Budget_proposed'!$X$67,'2022 Budget_proposed'!$Z$67,'2022 Budget_proposed'!$AB$67,'2022 Budget_proposed'!$AD$67,'2022 Budget_proposed'!$AF$67,'2022 Budget_proposed'!$H$68</definedName>
    <definedName name="QB_FORMULA_13" localSheetId="0" hidden="1">'2022 Budget_proposed'!$J$68,'2022 Budget_proposed'!$L$68,'2022 Budget_proposed'!$N$68,'2022 Budget_proposed'!$P$68,'2022 Budget_proposed'!$R$68,'2022 Budget_proposed'!$T$68,'2022 Budget_proposed'!$V$68,'2022 Budget_proposed'!$X$68,'2022 Budget_proposed'!$Z$68,'2022 Budget_proposed'!$AB$68,'2022 Budget_proposed'!$AD$68,'2022 Budget_proposed'!$AF$68</definedName>
    <definedName name="QB_FORMULA_2" localSheetId="0" hidden="1">'2022 Budget_proposed'!$AF$15,'2022 Budget_proposed'!$AF$16,'2022 Budget_proposed'!$AF$17,'2022 Budget_proposed'!$H$18,'2022 Budget_proposed'!$J$18,'2022 Budget_proposed'!$L$18,'2022 Budget_proposed'!$N$18,'2022 Budget_proposed'!$P$18,'2022 Budget_proposed'!$R$18,'2022 Budget_proposed'!$T$18,'2022 Budget_proposed'!$V$18,'2022 Budget_proposed'!$X$18,'2022 Budget_proposed'!$Z$18,'2022 Budget_proposed'!$AB$18,'2022 Budget_proposed'!$AD$18,'2022 Budget_proposed'!$AF$18</definedName>
    <definedName name="QB_FORMULA_3" localSheetId="0" hidden="1">'2022 Budget_proposed'!$AF$20,'2022 Budget_proposed'!$AF$21,'2022 Budget_proposed'!$AF$22,'2022 Budget_proposed'!$AF$23,'2022 Budget_proposed'!$AF$24,'2022 Budget_proposed'!$AF$25,'2022 Budget_proposed'!$AF$26,'2022 Budget_proposed'!$AF$27,'2022 Budget_proposed'!$AF$28,'2022 Budget_proposed'!$AF$29,'2022 Budget_proposed'!$H$30,'2022 Budget_proposed'!$J$30,'2022 Budget_proposed'!$L$30,'2022 Budget_proposed'!$N$30,'2022 Budget_proposed'!$P$30,'2022 Budget_proposed'!$R$30</definedName>
    <definedName name="QB_FORMULA_4" localSheetId="0" hidden="1">'2022 Budget_proposed'!$T$30,'2022 Budget_proposed'!$V$30,'2022 Budget_proposed'!$X$30,'2022 Budget_proposed'!$Z$30,'2022 Budget_proposed'!$AB$30,'2022 Budget_proposed'!$AD$30,'2022 Budget_proposed'!$AF$30,'2022 Budget_proposed'!$AF$32,'2022 Budget_proposed'!$AF$33,'2022 Budget_proposed'!$AF$34,'2022 Budget_proposed'!$AF$35,'2022 Budget_proposed'!$AF$36,'2022 Budget_proposed'!$H$37,'2022 Budget_proposed'!$J$37,'2022 Budget_proposed'!$L$37,'2022 Budget_proposed'!$N$37</definedName>
    <definedName name="QB_FORMULA_5" localSheetId="0" hidden="1">'2022 Budget_proposed'!$P$37,'2022 Budget_proposed'!$R$37,'2022 Budget_proposed'!$T$37,'2022 Budget_proposed'!$V$37,'2022 Budget_proposed'!$X$37,'2022 Budget_proposed'!$Z$37,'2022 Budget_proposed'!$AB$37,'2022 Budget_proposed'!$AD$37,'2022 Budget_proposed'!$AF$37,'2022 Budget_proposed'!$AF$39,'2022 Budget_proposed'!$AF$40,'2022 Budget_proposed'!$AF$41,'2022 Budget_proposed'!$AF$44,'2022 Budget_proposed'!$H$46,'2022 Budget_proposed'!$J$46,'2022 Budget_proposed'!$L$46</definedName>
    <definedName name="QB_FORMULA_6" localSheetId="0" hidden="1">'2022 Budget_proposed'!$N$46,'2022 Budget_proposed'!$P$46,'2022 Budget_proposed'!$R$46,'2022 Budget_proposed'!$T$46,'2022 Budget_proposed'!$V$46,'2022 Budget_proposed'!$X$46,'2022 Budget_proposed'!$Z$46,'2022 Budget_proposed'!$AB$46,'2022 Budget_proposed'!$AD$46,'2022 Budget_proposed'!$AF$46,'2022 Budget_proposed'!$AF$47,'2022 Budget_proposed'!$H$48,'2022 Budget_proposed'!$J$48,'2022 Budget_proposed'!$L$48,'2022 Budget_proposed'!$N$48,'2022 Budget_proposed'!$P$48</definedName>
    <definedName name="QB_FORMULA_7" localSheetId="0" hidden="1">'2022 Budget_proposed'!$R$48,'2022 Budget_proposed'!$T$48,'2022 Budget_proposed'!$V$48,'2022 Budget_proposed'!$X$48,'2022 Budget_proposed'!$Z$48,'2022 Budget_proposed'!$AB$48,'2022 Budget_proposed'!$AD$48,'2022 Budget_proposed'!$AF$48,'2022 Budget_proposed'!$AF$49,'2022 Budget_proposed'!$AF$51,'2022 Budget_proposed'!$AF$52,'2022 Budget_proposed'!$AF$53,'2022 Budget_proposed'!$H$54,'2022 Budget_proposed'!$J$54,'2022 Budget_proposed'!$L$54,'2022 Budget_proposed'!$N$54</definedName>
    <definedName name="QB_FORMULA_8" localSheetId="0" hidden="1">'2022 Budget_proposed'!$P$54,'2022 Budget_proposed'!$R$54,'2022 Budget_proposed'!$T$54,'2022 Budget_proposed'!$V$54,'2022 Budget_proposed'!$X$54,'2022 Budget_proposed'!$Z$54,'2022 Budget_proposed'!$AB$54,'2022 Budget_proposed'!$AD$54,'2022 Budget_proposed'!$AF$54,'2022 Budget_proposed'!$H$55,'2022 Budget_proposed'!$J$55,'2022 Budget_proposed'!$L$55,'2022 Budget_proposed'!$N$55,'2022 Budget_proposed'!$P$55,'2022 Budget_proposed'!$R$55,'2022 Budget_proposed'!$T$55</definedName>
    <definedName name="QB_FORMULA_9" localSheetId="0" hidden="1">'2022 Budget_proposed'!$V$55,'2022 Budget_proposed'!$X$55,'2022 Budget_proposed'!$Z$55,'2022 Budget_proposed'!$AB$55,'2022 Budget_proposed'!$AD$55,'2022 Budget_proposed'!$AF$55,'2022 Budget_proposed'!$H$56,'2022 Budget_proposed'!$J$56,'2022 Budget_proposed'!$L$56,'2022 Budget_proposed'!$N$56,'2022 Budget_proposed'!$P$56,'2022 Budget_proposed'!$R$56,'2022 Budget_proposed'!$T$56,'2022 Budget_proposed'!$V$56,'2022 Budget_proposed'!$X$56,'2022 Budget_proposed'!$Z$56</definedName>
    <definedName name="QB_ROW_10240" localSheetId="0" hidden="1">'2022 Budget_proposed'!$E$62</definedName>
    <definedName name="QB_ROW_11250" localSheetId="0" hidden="1">'2022 Budget_proposed'!$F$25</definedName>
    <definedName name="QB_ROW_12250" localSheetId="0" hidden="1">'2022 Budget_proposed'!$F$20</definedName>
    <definedName name="QB_ROW_13250" localSheetId="0" hidden="1">'2022 Budget_proposed'!$F$27</definedName>
    <definedName name="QB_ROW_14250" localSheetId="0" hidden="1">'2022 Budget_proposed'!$F$28</definedName>
    <definedName name="QB_ROW_15250" localSheetId="0" hidden="1">'2022 Budget_proposed'!$F$23</definedName>
    <definedName name="QB_ROW_16250" localSheetId="0" hidden="1">'2022 Budget_proposed'!$F$29</definedName>
    <definedName name="QB_ROW_17040" localSheetId="0" hidden="1">'2022 Budget_proposed'!$E$19</definedName>
    <definedName name="QB_ROW_17340" localSheetId="0" hidden="1">'2022 Budget_proposed'!$E$30</definedName>
    <definedName name="QB_ROW_18250" localSheetId="0" hidden="1">'2022 Budget_proposed'!$F$34</definedName>
    <definedName name="QB_ROW_18301" localSheetId="0" hidden="1">'2022 Budget_proposed'!$A$68</definedName>
    <definedName name="QB_ROW_19011" localSheetId="0" hidden="1">'2022 Budget_proposed'!$B$3</definedName>
    <definedName name="QB_ROW_19250" localSheetId="0" hidden="1">'2022 Budget_proposed'!$F$35</definedName>
    <definedName name="QB_ROW_19311" localSheetId="0" hidden="1">'2022 Budget_proposed'!$B$56</definedName>
    <definedName name="QB_ROW_20031" localSheetId="0" hidden="1">'2022 Budget_proposed'!$D$4</definedName>
    <definedName name="QB_ROW_20250" localSheetId="0" hidden="1">'2022 Budget_proposed'!$F$32</definedName>
    <definedName name="QB_ROW_20331" localSheetId="0" hidden="1">'2022 Budget_proposed'!$D$9</definedName>
    <definedName name="QB_ROW_21031" localSheetId="0" hidden="1">'2022 Budget_proposed'!$D$11</definedName>
    <definedName name="QB_ROW_21040" localSheetId="0" hidden="1">'2022 Budget_proposed'!$E$31</definedName>
    <definedName name="QB_ROW_21250" localSheetId="0" hidden="1">'2022 Budget_proposed'!$F$36</definedName>
    <definedName name="QB_ROW_21331" localSheetId="0" hidden="1">'2022 Budget_proposed'!$D$55</definedName>
    <definedName name="QB_ROW_21340" localSheetId="0" hidden="1">'2022 Budget_proposed'!$E$37</definedName>
    <definedName name="QB_ROW_22011" localSheetId="0" hidden="1">'2022 Budget_proposed'!$B$57</definedName>
    <definedName name="QB_ROW_22250" localSheetId="0" hidden="1">'2022 Budget_proposed'!$F$47</definedName>
    <definedName name="QB_ROW_22311" localSheetId="0" hidden="1">'2022 Budget_proposed'!$B$67</definedName>
    <definedName name="QB_ROW_23021" localSheetId="0" hidden="1">'2022 Budget_proposed'!$C$58</definedName>
    <definedName name="QB_ROW_23050" localSheetId="0" hidden="1">'2022 Budget_proposed'!$F$43</definedName>
    <definedName name="QB_ROW_23321" localSheetId="0" hidden="1">'2022 Budget_proposed'!$C$66</definedName>
    <definedName name="QB_ROW_23350" localSheetId="0" hidden="1">'2022 Budget_proposed'!$F$46</definedName>
    <definedName name="QB_ROW_24250" localSheetId="0" hidden="1">'2022 Budget_proposed'!$F$40</definedName>
    <definedName name="QB_ROW_25040" localSheetId="0" hidden="1">'2022 Budget_proposed'!$E$38</definedName>
    <definedName name="QB_ROW_25340" localSheetId="0" hidden="1">'2022 Budget_proposed'!$E$48</definedName>
    <definedName name="QB_ROW_26250" localSheetId="0" hidden="1">'2022 Budget_proposed'!$F$53</definedName>
    <definedName name="QB_ROW_27250" localSheetId="0" hidden="1">'2022 Budget_proposed'!$F$51</definedName>
    <definedName name="QB_ROW_28250" localSheetId="0" hidden="1">'2022 Budget_proposed'!$F$52</definedName>
    <definedName name="QB_ROW_29040" localSheetId="0" hidden="1">'2022 Budget_proposed'!$E$50</definedName>
    <definedName name="QB_ROW_29340" localSheetId="0" hidden="1">'2022 Budget_proposed'!$E$54</definedName>
    <definedName name="QB_ROW_30250" localSheetId="0" hidden="1">'2022 Budget_proposed'!$F$26</definedName>
    <definedName name="QB_ROW_31250" localSheetId="0" hidden="1">'2022 Budget_proposed'!$F$14</definedName>
    <definedName name="QB_ROW_32250" localSheetId="0" hidden="1">'2022 Budget_proposed'!$F$16</definedName>
    <definedName name="QB_ROW_3240" localSheetId="0" hidden="1">'2022 Budget_proposed'!$E$6</definedName>
    <definedName name="QB_ROW_33250" localSheetId="0" hidden="1">'2022 Budget_proposed'!$F$17</definedName>
    <definedName name="QB_ROW_34040" localSheetId="0" hidden="1">'2022 Budget_proposed'!$E$13</definedName>
    <definedName name="QB_ROW_34340" localSheetId="0" hidden="1">'2022 Budget_proposed'!$E$18</definedName>
    <definedName name="QB_ROW_35250" localSheetId="0" hidden="1">'2022 Budget_proposed'!$F$21</definedName>
    <definedName name="QB_ROW_4030" localSheetId="0" hidden="1">'2022 Budget_proposed'!$D$59</definedName>
    <definedName name="QB_ROW_42250" localSheetId="0" hidden="1">'2022 Budget_proposed'!$F$15</definedName>
    <definedName name="QB_ROW_4240" localSheetId="0" hidden="1">'2022 Budget_proposed'!$E$63</definedName>
    <definedName name="QB_ROW_43250" localSheetId="0" hidden="1">'2022 Budget_proposed'!$F$41</definedName>
    <definedName name="QB_ROW_4330" localSheetId="0" hidden="1">'2022 Budget_proposed'!$D$64</definedName>
    <definedName name="QB_ROW_49250" localSheetId="0" hidden="1">'2022 Budget_proposed'!$F$24</definedName>
    <definedName name="QB_ROW_50250" localSheetId="0" hidden="1">'2022 Budget_proposed'!$F$33</definedName>
    <definedName name="QB_ROW_52260" localSheetId="0" hidden="1">'2022 Budget_proposed'!$G$44</definedName>
    <definedName name="QB_ROW_5330" localSheetId="0" hidden="1">'2022 Budget_proposed'!$D$65</definedName>
    <definedName name="QB_ROW_54250" localSheetId="0" hidden="1">'2022 Budget_proposed'!$F$22</definedName>
    <definedName name="QB_ROW_64340" localSheetId="0" hidden="1">'2022 Budget_proposed'!$E$49</definedName>
    <definedName name="QB_ROW_65240" localSheetId="0" hidden="1">'2022 Budget_proposed'!$E$61</definedName>
    <definedName name="QB_ROW_66240" localSheetId="0" hidden="1">'2022 Budget_proposed'!$E$8</definedName>
    <definedName name="QB_ROW_8240" localSheetId="0" hidden="1">'2022 Budget_proposed'!$E$7</definedName>
    <definedName name="QB_ROW_86321" localSheetId="0" hidden="1">'2022 Budget_proposed'!$C$10</definedName>
    <definedName name="QB_ROW_90240" localSheetId="0" hidden="1">'2022 Budget_proposed'!$E$12</definedName>
    <definedName name="QB_ROW_93250" localSheetId="0" hidden="1">'2022 Budget_proposed'!$F$39</definedName>
    <definedName name="QB_ROW_95240" localSheetId="0" hidden="1">'2022 Budget_proposed'!$E$60</definedName>
    <definedName name="QB_ROW_97240" localSheetId="0" hidden="1">'2022 Budget_proposed'!$E$5</definedName>
    <definedName name="QBCANSUPPORTUPDATE" localSheetId="0">TRUE</definedName>
    <definedName name="QBCOMPANYFILENAME" localSheetId="0">"Z:\Accounting Program Files\Quickbook Data Files\BOOKKEEPING QB FILES\Colony Monterey Association 11.1.2016.qbw"</definedName>
    <definedName name="QBENDDATE" localSheetId="0">20201231</definedName>
    <definedName name="QBHEADERSONSCREEN" localSheetId="0">FALSE</definedName>
    <definedName name="QBMETADATASIZE" localSheetId="0">5907</definedName>
    <definedName name="QBPRESERVECOLOR" localSheetId="0">TRUE</definedName>
    <definedName name="QBPRESERVEFONT" localSheetId="0">TRUE</definedName>
    <definedName name="QBPRESERVEROWHEIGHT" localSheetId="0">TRUE</definedName>
    <definedName name="QBPRESERVESPACE" localSheetId="0">TRUE</definedName>
    <definedName name="QBREPORTCOLAXIS" localSheetId="0">6</definedName>
    <definedName name="QBREPORTCOMPANYID" localSheetId="0">"3e52e0425d40488398c12cb724c4b3db"</definedName>
    <definedName name="QBREPORTCOMPARECOL_ANNUALBUDGET" localSheetId="0">FALSE</definedName>
    <definedName name="QBREPORTCOMPARECOL_AVGCOGS" localSheetId="0">FALSE</definedName>
    <definedName name="QBREPORTCOMPARECOL_AVGPRICE" localSheetId="0">FALSE</definedName>
    <definedName name="QBREPORTCOMPARECOL_BUDDIFF" localSheetId="0">FALSE</definedName>
    <definedName name="QBREPORTCOMPARECOL_BUDGET" localSheetId="0">TRUE</definedName>
    <definedName name="QBREPORTCOMPARECOL_BUDPCT" localSheetId="0">FALSE</definedName>
    <definedName name="QBREPORTCOMPARECOL_COGS" localSheetId="0">FALSE</definedName>
    <definedName name="QBREPORTCOMPARECOL_EXCLUDEAMOUNT" localSheetId="0">FALSE</definedName>
    <definedName name="QBREPORTCOMPARECOL_EXCLUDECURPERIOD" localSheetId="0">TRUE</definedName>
    <definedName name="QBREPORTCOMPARECOL_FORECAST" localSheetId="0">FALSE</definedName>
    <definedName name="QBREPORTCOMPARECOL_GROSSMARGIN" localSheetId="0">FALSE</definedName>
    <definedName name="QBREPORTCOMPARECOL_GROSSMARGINPCT" localSheetId="0">FALSE</definedName>
    <definedName name="QBREPORTCOMPARECOL_HOURS" localSheetId="0">FALSE</definedName>
    <definedName name="QBREPORTCOMPARECOL_PCTCOL" localSheetId="0">FALSE</definedName>
    <definedName name="QBREPORTCOMPARECOL_PCTEXPENSE" localSheetId="0">FALSE</definedName>
    <definedName name="QBREPORTCOMPARECOL_PCTINCOME" localSheetId="0">FALSE</definedName>
    <definedName name="QBREPORTCOMPARECOL_PCTOFSALES" localSheetId="0">FALSE</definedName>
    <definedName name="QBREPORTCOMPARECOL_PCTROW" localSheetId="0">FALSE</definedName>
    <definedName name="QBREPORTCOMPARECOL_PPDIFF" localSheetId="0">FALSE</definedName>
    <definedName name="QBREPORTCOMPARECOL_PPPCT" localSheetId="0">FALSE</definedName>
    <definedName name="QBREPORTCOMPARECOL_PREVPERIOD" localSheetId="0">FALSE</definedName>
    <definedName name="QBREPORTCOMPARECOL_PREVYEAR" localSheetId="0">FALSE</definedName>
    <definedName name="QBREPORTCOMPARECOL_PYDIFF" localSheetId="0">FALSE</definedName>
    <definedName name="QBREPORTCOMPARECOL_PYPCT" localSheetId="0">FALSE</definedName>
    <definedName name="QBREPORTCOMPARECOL_QTY" localSheetId="0">FALSE</definedName>
    <definedName name="QBREPORTCOMPARECOL_RATE" localSheetId="0">FALSE</definedName>
    <definedName name="QBREPORTCOMPARECOL_TRIPBILLEDMILES" localSheetId="0">FALSE</definedName>
    <definedName name="QBREPORTCOMPARECOL_TRIPBILLINGAMOUNT" localSheetId="0">FALSE</definedName>
    <definedName name="QBREPORTCOMPARECOL_TRIPMILES" localSheetId="0">FALSE</definedName>
    <definedName name="QBREPORTCOMPARECOL_TRIPNOTBILLABLEMILES" localSheetId="0">FALSE</definedName>
    <definedName name="QBREPORTCOMPARECOL_TRIPTAXDEDUCTIBLEAMOUNT" localSheetId="0">FALSE</definedName>
    <definedName name="QBREPORTCOMPARECOL_TRIPUNBILLEDMILES" localSheetId="0">FALSE</definedName>
    <definedName name="QBREPORTCOMPARECOL_YTD" localSheetId="0">FALSE</definedName>
    <definedName name="QBREPORTCOMPARECOL_YTDBUDGET" localSheetId="0">FALSE</definedName>
    <definedName name="QBREPORTCOMPARECOL_YTDPCT" localSheetId="0">FALSE</definedName>
    <definedName name="QBREPORTROWAXIS" localSheetId="0">11</definedName>
    <definedName name="QBREPORTSUBCOLAXIS" localSheetId="0">24</definedName>
    <definedName name="QBREPORTTYPE" localSheetId="0">287</definedName>
    <definedName name="QBROWHEADERS" localSheetId="0">7</definedName>
    <definedName name="QBSTARTDATE" localSheetId="0">20200101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F7" i="1" l="1"/>
  <c r="AF6" i="1"/>
  <c r="Z65" i="1"/>
  <c r="AF39" i="1"/>
  <c r="AF47" i="1"/>
  <c r="AF45" i="1"/>
  <c r="AF44" i="1"/>
  <c r="AF42" i="1"/>
  <c r="AF41" i="1"/>
  <c r="AF40" i="1"/>
  <c r="AF65" i="1" l="1"/>
  <c r="AD64" i="1"/>
  <c r="AD66" i="1" s="1"/>
  <c r="AD67" i="1" s="1"/>
  <c r="AB64" i="1"/>
  <c r="AB66" i="1" s="1"/>
  <c r="AB67" i="1" s="1"/>
  <c r="Z64" i="1"/>
  <c r="Z66" i="1" s="1"/>
  <c r="Z67" i="1" s="1"/>
  <c r="X64" i="1"/>
  <c r="X66" i="1" s="1"/>
  <c r="X67" i="1" s="1"/>
  <c r="V64" i="1"/>
  <c r="V66" i="1" s="1"/>
  <c r="V67" i="1" s="1"/>
  <c r="T64" i="1"/>
  <c r="T66" i="1" s="1"/>
  <c r="T67" i="1" s="1"/>
  <c r="R64" i="1"/>
  <c r="R66" i="1" s="1"/>
  <c r="R67" i="1" s="1"/>
  <c r="P64" i="1"/>
  <c r="P66" i="1" s="1"/>
  <c r="P67" i="1" s="1"/>
  <c r="N64" i="1"/>
  <c r="N66" i="1" s="1"/>
  <c r="N67" i="1" s="1"/>
  <c r="L64" i="1"/>
  <c r="L66" i="1" s="1"/>
  <c r="L67" i="1" s="1"/>
  <c r="J64" i="1"/>
  <c r="J66" i="1" s="1"/>
  <c r="J67" i="1" s="1"/>
  <c r="H64" i="1"/>
  <c r="H66" i="1" s="1"/>
  <c r="AF63" i="1"/>
  <c r="AF62" i="1"/>
  <c r="AF61" i="1"/>
  <c r="AF60" i="1"/>
  <c r="AD54" i="1"/>
  <c r="AB54" i="1"/>
  <c r="Z54" i="1"/>
  <c r="X54" i="1"/>
  <c r="V54" i="1"/>
  <c r="T54" i="1"/>
  <c r="R54" i="1"/>
  <c r="P54" i="1"/>
  <c r="N54" i="1"/>
  <c r="L54" i="1"/>
  <c r="J54" i="1"/>
  <c r="H54" i="1"/>
  <c r="AF53" i="1"/>
  <c r="AF52" i="1"/>
  <c r="AF51" i="1"/>
  <c r="AF49" i="1"/>
  <c r="AD37" i="1"/>
  <c r="AB37" i="1"/>
  <c r="Z37" i="1"/>
  <c r="X37" i="1"/>
  <c r="V37" i="1"/>
  <c r="T37" i="1"/>
  <c r="R37" i="1"/>
  <c r="P37" i="1"/>
  <c r="N37" i="1"/>
  <c r="L37" i="1"/>
  <c r="J37" i="1"/>
  <c r="H37" i="1"/>
  <c r="AF36" i="1"/>
  <c r="AF35" i="1"/>
  <c r="AF34" i="1"/>
  <c r="AF33" i="1"/>
  <c r="AF32" i="1"/>
  <c r="AD30" i="1"/>
  <c r="AB30" i="1"/>
  <c r="Z30" i="1"/>
  <c r="X30" i="1"/>
  <c r="V30" i="1"/>
  <c r="T30" i="1"/>
  <c r="R30" i="1"/>
  <c r="P30" i="1"/>
  <c r="N30" i="1"/>
  <c r="L30" i="1"/>
  <c r="J30" i="1"/>
  <c r="H30" i="1"/>
  <c r="AF29" i="1"/>
  <c r="AF28" i="1"/>
  <c r="AF27" i="1"/>
  <c r="AF26" i="1"/>
  <c r="AF25" i="1"/>
  <c r="AF24" i="1"/>
  <c r="AF23" i="1"/>
  <c r="AF22" i="1"/>
  <c r="AF21" i="1"/>
  <c r="AF20" i="1"/>
  <c r="AD18" i="1"/>
  <c r="AB18" i="1"/>
  <c r="Z18" i="1"/>
  <c r="X18" i="1"/>
  <c r="V18" i="1"/>
  <c r="T18" i="1"/>
  <c r="R18" i="1"/>
  <c r="P18" i="1"/>
  <c r="N18" i="1"/>
  <c r="L18" i="1"/>
  <c r="J18" i="1"/>
  <c r="H18" i="1"/>
  <c r="AF17" i="1"/>
  <c r="AF16" i="1"/>
  <c r="AF15" i="1"/>
  <c r="AF14" i="1"/>
  <c r="AF12" i="1"/>
  <c r="AD9" i="1"/>
  <c r="AD10" i="1" s="1"/>
  <c r="AB9" i="1"/>
  <c r="AB10" i="1" s="1"/>
  <c r="Z9" i="1"/>
  <c r="Z10" i="1" s="1"/>
  <c r="X9" i="1"/>
  <c r="X10" i="1" s="1"/>
  <c r="V9" i="1"/>
  <c r="V10" i="1" s="1"/>
  <c r="T9" i="1"/>
  <c r="T10" i="1" s="1"/>
  <c r="R9" i="1"/>
  <c r="R10" i="1" s="1"/>
  <c r="P9" i="1"/>
  <c r="P10" i="1" s="1"/>
  <c r="N9" i="1"/>
  <c r="N10" i="1" s="1"/>
  <c r="L9" i="1"/>
  <c r="L10" i="1" s="1"/>
  <c r="J9" i="1"/>
  <c r="J10" i="1" s="1"/>
  <c r="H9" i="1"/>
  <c r="AF8" i="1"/>
  <c r="AF5" i="1"/>
  <c r="AF54" i="1" l="1"/>
  <c r="AF48" i="1"/>
  <c r="AF46" i="1"/>
  <c r="AF30" i="1"/>
  <c r="AD55" i="1"/>
  <c r="AD56" i="1" s="1"/>
  <c r="AD68" i="1" s="1"/>
  <c r="N55" i="1"/>
  <c r="N56" i="1" s="1"/>
  <c r="N68" i="1" s="1"/>
  <c r="AB55" i="1"/>
  <c r="AB56" i="1" s="1"/>
  <c r="AB68" i="1" s="1"/>
  <c r="Z55" i="1"/>
  <c r="Z56" i="1" s="1"/>
  <c r="Z68" i="1" s="1"/>
  <c r="V55" i="1"/>
  <c r="V56" i="1" s="1"/>
  <c r="V68" i="1" s="1"/>
  <c r="T55" i="1"/>
  <c r="T56" i="1" s="1"/>
  <c r="T68" i="1" s="1"/>
  <c r="P55" i="1"/>
  <c r="P56" i="1" s="1"/>
  <c r="P68" i="1" s="1"/>
  <c r="L55" i="1"/>
  <c r="L56" i="1" s="1"/>
  <c r="L68" i="1" s="1"/>
  <c r="J55" i="1"/>
  <c r="J56" i="1" s="1"/>
  <c r="J68" i="1" s="1"/>
  <c r="R55" i="1"/>
  <c r="R56" i="1" s="1"/>
  <c r="R68" i="1" s="1"/>
  <c r="X55" i="1"/>
  <c r="X56" i="1" s="1"/>
  <c r="X68" i="1" s="1"/>
  <c r="H55" i="1"/>
  <c r="AF66" i="1"/>
  <c r="H67" i="1"/>
  <c r="AF67" i="1" s="1"/>
  <c r="AF9" i="1"/>
  <c r="AF18" i="1"/>
  <c r="AF37" i="1"/>
  <c r="AF64" i="1"/>
  <c r="H10" i="1"/>
  <c r="H56" i="1" l="1"/>
  <c r="AF55" i="1"/>
  <c r="AF10" i="1"/>
  <c r="H68" i="1" l="1"/>
  <c r="AF68" i="1" s="1"/>
  <c r="AF56" i="1"/>
</calcChain>
</file>

<file path=xl/sharedStrings.xml><?xml version="1.0" encoding="utf-8"?>
<sst xmlns="http://schemas.openxmlformats.org/spreadsheetml/2006/main" count="86" uniqueCount="86">
  <si>
    <t>TOTAL</t>
  </si>
  <si>
    <t>Ordinary Income/Expense</t>
  </si>
  <si>
    <t>Income</t>
  </si>
  <si>
    <t>5000 · Advertising Income</t>
  </si>
  <si>
    <t>5010 · HOA Dues</t>
  </si>
  <si>
    <t>5020 · Property Transfer Fees</t>
  </si>
  <si>
    <t>5030 · Reimbursed Expense</t>
  </si>
  <si>
    <t>Total Income</t>
  </si>
  <si>
    <t>Gross Profit</t>
  </si>
  <si>
    <t>Expense</t>
  </si>
  <si>
    <t>7390 · Bank Service Charges</t>
  </si>
  <si>
    <t>7000 · Contractual Services</t>
  </si>
  <si>
    <t>7010 · Dressing Rooms Cleaning</t>
  </si>
  <si>
    <t>7020 · Pest Control Services</t>
  </si>
  <si>
    <t>7030 · Pool Maintenance</t>
  </si>
  <si>
    <t>7040 · Rec Area Landscape Maint</t>
  </si>
  <si>
    <t>Total 7000 · Contractual Services</t>
  </si>
  <si>
    <t>7050 · General &amp; Administrative</t>
  </si>
  <si>
    <t>7060 · Accounting</t>
  </si>
  <si>
    <t>7070 · Bank Fees</t>
  </si>
  <si>
    <t>7080 · Food &amp; Beverage Expense</t>
  </si>
  <si>
    <t>7090 · Insurance</t>
  </si>
  <si>
    <t>7110 · Legal and Compliance Fees</t>
  </si>
  <si>
    <t>7120 · Misc</t>
  </si>
  <si>
    <t>7130 · Office Supplies</t>
  </si>
  <si>
    <t>7140 · Permits</t>
  </si>
  <si>
    <t>7150 · Printing/Postage</t>
  </si>
  <si>
    <t>7160 · Taxes</t>
  </si>
  <si>
    <t>Total 7050 · General &amp; Administrative</t>
  </si>
  <si>
    <t>7170 · General Maintenance &amp; Repairs</t>
  </si>
  <si>
    <t>7180 · Building Repairs</t>
  </si>
  <si>
    <t>7190 · Key Duplication &amp; Lock Replacem</t>
  </si>
  <si>
    <t>7200 · Street Lights</t>
  </si>
  <si>
    <t>7210 · Yard &amp; Garden</t>
  </si>
  <si>
    <t>7170 · General Maintenance &amp; Repairs - Other</t>
  </si>
  <si>
    <t>Total 7170 · General Maintenance &amp; Repairs</t>
  </si>
  <si>
    <t>7220 · Pool, Spa, &amp; Sauna</t>
  </si>
  <si>
    <t>7230 · Depreciation</t>
  </si>
  <si>
    <t>7240 · Chemicals</t>
  </si>
  <si>
    <t>7250 · Furniture Repair &amp; Replacement</t>
  </si>
  <si>
    <t>7260 · Repairs</t>
  </si>
  <si>
    <t>7280 · Unscheduled Repairs</t>
  </si>
  <si>
    <t>Total 7260 · Repairs</t>
  </si>
  <si>
    <t>7310 · Supplies</t>
  </si>
  <si>
    <t>Total 7220 · Pool, Spa, &amp; Sauna</t>
  </si>
  <si>
    <t>9900 · Uncategorized Expenses</t>
  </si>
  <si>
    <t>7320 · Utilities</t>
  </si>
  <si>
    <t>7330 · Electric</t>
  </si>
  <si>
    <t>7340 · Gas</t>
  </si>
  <si>
    <t>7350 · Water</t>
  </si>
  <si>
    <t>Total 7320 · Utilities</t>
  </si>
  <si>
    <t>Total Expense</t>
  </si>
  <si>
    <t>Net Ordinary Income</t>
  </si>
  <si>
    <t>Other Income/Expense</t>
  </si>
  <si>
    <t>Other Income</t>
  </si>
  <si>
    <t>9010 · Interest Income</t>
  </si>
  <si>
    <t>9020 · Interest Market Rate Savings</t>
  </si>
  <si>
    <t>9030 · Interest High Yield Savings</t>
  </si>
  <si>
    <t>9060 · Interest Money Market</t>
  </si>
  <si>
    <t>9010 · Interest Income - Other</t>
  </si>
  <si>
    <t>Total 9010 · Interest Income</t>
  </si>
  <si>
    <t>9100 · Other Income</t>
  </si>
  <si>
    <t>Total Other Income</t>
  </si>
  <si>
    <t>Net Other Income</t>
  </si>
  <si>
    <t>Net Income</t>
  </si>
  <si>
    <t>7270 Pool &amp; Spa - Covers</t>
  </si>
  <si>
    <t>7255 Depreciation - Furniture</t>
  </si>
  <si>
    <t>Jan 22</t>
  </si>
  <si>
    <t>Feb 22</t>
  </si>
  <si>
    <t>Mar 22</t>
  </si>
  <si>
    <t>Apr 22</t>
  </si>
  <si>
    <t>May 22</t>
  </si>
  <si>
    <t>Jun 22</t>
  </si>
  <si>
    <t>Jul 22</t>
  </si>
  <si>
    <t>Aug 22</t>
  </si>
  <si>
    <t>Sep 22</t>
  </si>
  <si>
    <t>Oct 22</t>
  </si>
  <si>
    <t>Nov 22</t>
  </si>
  <si>
    <t>Dec 22</t>
  </si>
  <si>
    <t>Jan - Dec 22</t>
  </si>
  <si>
    <t>NEW DEP - TOTAL COST $8550 cost/ 5 yrs</t>
  </si>
  <si>
    <t>NEW $5,156 / 5YR LIFE SPAN (10% INC)</t>
  </si>
  <si>
    <t>BAL $594</t>
  </si>
  <si>
    <t>$3212.85 =2020</t>
  </si>
  <si>
    <t xml:space="preserve"> </t>
  </si>
  <si>
    <r>
      <t xml:space="preserve">2022 BUDGET </t>
    </r>
    <r>
      <rPr>
        <b/>
        <sz val="8"/>
        <color rgb="FFFF0000"/>
        <rFont val="Arial"/>
        <family val="2"/>
      </rPr>
      <t xml:space="preserve">   FINAL (APPROVED </t>
    </r>
    <r>
      <rPr>
        <b/>
        <sz val="8"/>
        <color rgb="FF000000"/>
        <rFont val="Arial"/>
        <family val="2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</si>
</sst>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\-#,##0.00"/>
  </numFmts>
  <fonts count="7" x14ac:knownFonts="1">
    <font>
      <sz val="11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0"/>
      <name val="Arial"/>
      <family val="2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3" fillId="0" borderId="0"/>
  </cellStyleXfs>
  <cellXfs count="36">
    <xf numFmtId="0" fontId="0" fillId="0" borderId="0" xfId="0"/>
    <xf numFmtId="49" fontId="0" fillId="0" borderId="0" xfId="0" applyNumberFormat="1"/>
    <xf numFmtId="49" fontId="1" fillId="0" borderId="0" xfId="0" applyNumberFormat="1" applyFont="1"/>
    <xf numFmtId="49" fontId="0" fillId="0" borderId="0" xfId="0" applyNumberFormat="1" applyBorder="1" applyAlignment="1">
      <alignment horizontal="centerContinuous"/>
    </xf>
    <xf numFmtId="49" fontId="1" fillId="0" borderId="0" xfId="0" applyNumberFormat="1" applyFont="1" applyBorder="1" applyAlignment="1">
      <alignment horizontal="centerContinuous"/>
    </xf>
    <xf numFmtId="164" fontId="2" fillId="0" borderId="0" xfId="0" applyNumberFormat="1" applyFont="1"/>
    <xf numFmtId="49" fontId="2" fillId="0" borderId="0" xfId="0" applyNumberFormat="1" applyFont="1"/>
    <xf numFmtId="164" fontId="2" fillId="0" borderId="0" xfId="0" applyNumberFormat="1" applyFont="1" applyBorder="1"/>
    <xf numFmtId="164" fontId="2" fillId="0" borderId="2" xfId="0" applyNumberFormat="1" applyFont="1" applyBorder="1"/>
    <xf numFmtId="164" fontId="2" fillId="0" borderId="4" xfId="0" applyNumberFormat="1" applyFont="1" applyBorder="1"/>
    <xf numFmtId="0" fontId="1" fillId="0" borderId="0" xfId="0" applyFont="1"/>
    <xf numFmtId="49" fontId="1" fillId="0" borderId="0" xfId="0" applyNumberFormat="1" applyFont="1" applyAlignment="1">
      <alignment horizontal="center"/>
    </xf>
    <xf numFmtId="49" fontId="1" fillId="0" borderId="1" xfId="0" applyNumberFormat="1" applyFont="1" applyBorder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" fillId="0" borderId="0" xfId="0" applyNumberFormat="1" applyFont="1"/>
    <xf numFmtId="0" fontId="0" fillId="0" borderId="0" xfId="0" applyNumberFormat="1"/>
    <xf numFmtId="9" fontId="0" fillId="0" borderId="0" xfId="0" applyNumberFormat="1" applyAlignment="1">
      <alignment horizontal="left"/>
    </xf>
    <xf numFmtId="49" fontId="1" fillId="0" borderId="0" xfId="0" applyNumberFormat="1" applyFont="1" applyFill="1"/>
    <xf numFmtId="164" fontId="2" fillId="0" borderId="0" xfId="0" applyNumberFormat="1" applyFont="1" applyFill="1"/>
    <xf numFmtId="49" fontId="2" fillId="0" borderId="0" xfId="0" applyNumberFormat="1" applyFont="1" applyFill="1"/>
    <xf numFmtId="0" fontId="0" fillId="0" borderId="0" xfId="0" applyFill="1"/>
    <xf numFmtId="164" fontId="2" fillId="0" borderId="2" xfId="0" applyNumberFormat="1" applyFont="1" applyFill="1" applyBorder="1"/>
    <xf numFmtId="164" fontId="2" fillId="0" borderId="0" xfId="0" applyNumberFormat="1" applyFont="1" applyFill="1" applyBorder="1"/>
    <xf numFmtId="0" fontId="4" fillId="0" borderId="0" xfId="0" applyFont="1"/>
    <xf numFmtId="0" fontId="5" fillId="0" borderId="0" xfId="0" applyFont="1"/>
    <xf numFmtId="49" fontId="1" fillId="2" borderId="0" xfId="0" applyNumberFormat="1" applyFont="1" applyFill="1"/>
    <xf numFmtId="164" fontId="1" fillId="2" borderId="3" xfId="0" applyNumberFormat="1" applyFont="1" applyFill="1" applyBorder="1"/>
    <xf numFmtId="164" fontId="1" fillId="2" borderId="0" xfId="0" applyNumberFormat="1" applyFont="1" applyFill="1"/>
    <xf numFmtId="164" fontId="2" fillId="2" borderId="4" xfId="0" applyNumberFormat="1" applyFont="1" applyFill="1" applyBorder="1"/>
    <xf numFmtId="49" fontId="2" fillId="2" borderId="0" xfId="0" applyNumberFormat="1" applyFont="1" applyFill="1"/>
    <xf numFmtId="164" fontId="2" fillId="2" borderId="3" xfId="0" applyNumberFormat="1" applyFont="1" applyFill="1" applyBorder="1"/>
    <xf numFmtId="164" fontId="2" fillId="2" borderId="0" xfId="0" applyNumberFormat="1" applyFont="1" applyFill="1"/>
    <xf numFmtId="164" fontId="1" fillId="2" borderId="5" xfId="0" applyNumberFormat="1" applyFont="1" applyFill="1" applyBorder="1"/>
    <xf numFmtId="49" fontId="1" fillId="0" borderId="0" xfId="0" applyNumberFormat="1" applyFont="1" applyFill="1" applyAlignment="1"/>
    <xf numFmtId="0" fontId="0" fillId="0" borderId="0" xfId="0" applyFill="1" applyAlignment="1"/>
  </cellXfs>
  <cellStyles count="2">
    <cellStyle name="Normal" xfId="0" builtinId="0"/>
    <cellStyle name="Normal 2" xfId="1" xr:uid="{76FF20DA-9071-4209-92AC-2D6163723F1D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6</xdr:col>
          <xdr:colOff>361950</xdr:colOff>
          <xdr:row>1</xdr:row>
          <xdr:rowOff>28575</xdr:rowOff>
        </xdr:to>
        <xdr:sp macro="" textlink="">
          <xdr:nvSpPr>
            <xdr:cNvPr id="1025" name="FILTER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6</xdr:col>
          <xdr:colOff>361950</xdr:colOff>
          <xdr:row>1</xdr:row>
          <xdr:rowOff>28575</xdr:rowOff>
        </xdr:to>
        <xdr:sp macro="" textlink="">
          <xdr:nvSpPr>
            <xdr:cNvPr id="1026" name="HEADER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18</xdr:col>
      <xdr:colOff>60033</xdr:colOff>
      <xdr:row>0</xdr:row>
      <xdr:rowOff>178885</xdr:rowOff>
    </xdr:from>
    <xdr:ext cx="184731" cy="937629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6613233" y="17888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en-US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0000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02B09F-910B-4FB7-97A2-BF19982B0C52}">
  <sheetPr codeName="Sheet1"/>
  <dimension ref="A1:AI69"/>
  <sheetViews>
    <sheetView tabSelected="1" workbookViewId="0">
      <pane xSplit="7" ySplit="2" topLeftCell="H3" activePane="bottomRight" state="frozenSplit"/>
      <selection pane="topRight" activeCell="H1" sqref="H1"/>
      <selection pane="bottomLeft" activeCell="A3" sqref="A3"/>
      <selection pane="bottomRight" activeCell="G1" sqref="G1"/>
    </sheetView>
  </sheetViews>
  <sheetFormatPr defaultRowHeight="15" x14ac:dyDescent="0.25"/>
  <cols>
    <col min="1" max="1" width="1.140625" style="15" customWidth="1"/>
    <col min="2" max="3" width="1" style="15" customWidth="1"/>
    <col min="4" max="4" width="1.140625" style="15" customWidth="1"/>
    <col min="5" max="5" width="1" style="15" customWidth="1"/>
    <col min="6" max="6" width="3" style="15" customWidth="1"/>
    <col min="7" max="7" width="32.85546875" style="15" customWidth="1"/>
    <col min="8" max="8" width="7.85546875" style="16" bestFit="1" customWidth="1"/>
    <col min="9" max="9" width="2.28515625" style="16" customWidth="1"/>
    <col min="10" max="10" width="7.5703125" style="16" bestFit="1" customWidth="1"/>
    <col min="11" max="11" width="2.28515625" style="16" customWidth="1"/>
    <col min="12" max="12" width="7.5703125" style="16" bestFit="1" customWidth="1"/>
    <col min="13" max="13" width="2.28515625" style="16" customWidth="1"/>
    <col min="14" max="14" width="7.5703125" style="16" bestFit="1" customWidth="1"/>
    <col min="15" max="15" width="2.28515625" style="16" customWidth="1"/>
    <col min="16" max="16" width="7.5703125" style="16" bestFit="1" customWidth="1"/>
    <col min="17" max="17" width="2.28515625" style="16" customWidth="1"/>
    <col min="18" max="18" width="7.5703125" style="16" bestFit="1" customWidth="1"/>
    <col min="19" max="19" width="2.28515625" style="16" customWidth="1"/>
    <col min="20" max="20" width="7.5703125" style="16" bestFit="1" customWidth="1"/>
    <col min="21" max="21" width="2.28515625" style="16" customWidth="1"/>
    <col min="22" max="22" width="7.5703125" style="16" bestFit="1" customWidth="1"/>
    <col min="23" max="23" width="2.28515625" style="16" customWidth="1"/>
    <col min="24" max="24" width="7.5703125" style="16" bestFit="1" customWidth="1"/>
    <col min="25" max="25" width="2.28515625" style="16" customWidth="1"/>
    <col min="26" max="26" width="7.5703125" style="16" bestFit="1" customWidth="1"/>
    <col min="27" max="27" width="2.28515625" style="16" customWidth="1"/>
    <col min="28" max="28" width="7.5703125" style="16" bestFit="1" customWidth="1"/>
    <col min="29" max="29" width="2.28515625" style="16" customWidth="1"/>
    <col min="30" max="30" width="7.5703125" style="16" bestFit="1" customWidth="1"/>
    <col min="31" max="31" width="2.28515625" style="16" customWidth="1"/>
    <col min="32" max="32" width="10.140625" style="16" bestFit="1" customWidth="1"/>
  </cols>
  <sheetData>
    <row r="1" spans="1:32" ht="15.75" thickBot="1" x14ac:dyDescent="0.3">
      <c r="A1" s="2"/>
      <c r="B1" s="2"/>
      <c r="C1" s="2"/>
      <c r="D1" s="2"/>
      <c r="E1" s="2"/>
      <c r="F1" s="2"/>
      <c r="G1" s="2" t="s">
        <v>85</v>
      </c>
      <c r="H1" s="3"/>
      <c r="I1" s="1"/>
      <c r="J1" s="3"/>
      <c r="K1" s="1"/>
      <c r="L1" s="3"/>
      <c r="M1" s="1"/>
      <c r="N1" s="3"/>
      <c r="O1" s="1"/>
      <c r="P1" s="3"/>
      <c r="Q1" s="1"/>
      <c r="R1" s="3"/>
      <c r="S1" s="1"/>
      <c r="T1" s="3"/>
      <c r="U1" s="1"/>
      <c r="V1" s="3"/>
      <c r="W1" s="1"/>
      <c r="X1" s="3"/>
      <c r="Y1" s="1"/>
      <c r="Z1" s="3"/>
      <c r="AA1" s="1"/>
      <c r="AB1" s="3"/>
      <c r="AC1" s="1"/>
      <c r="AD1" s="3"/>
      <c r="AE1" s="1"/>
      <c r="AF1" s="4" t="s">
        <v>0</v>
      </c>
    </row>
    <row r="2" spans="1:32" s="14" customFormat="1" ht="16.5" thickTop="1" thickBot="1" x14ac:dyDescent="0.3">
      <c r="A2" s="11"/>
      <c r="B2" s="11"/>
      <c r="C2" s="11"/>
      <c r="D2" s="11"/>
      <c r="E2" s="11"/>
      <c r="F2" s="11"/>
      <c r="G2" s="11"/>
      <c r="H2" s="12" t="s">
        <v>67</v>
      </c>
      <c r="I2" s="13"/>
      <c r="J2" s="12" t="s">
        <v>68</v>
      </c>
      <c r="K2" s="13"/>
      <c r="L2" s="12" t="s">
        <v>69</v>
      </c>
      <c r="M2" s="13"/>
      <c r="N2" s="12" t="s">
        <v>70</v>
      </c>
      <c r="O2" s="13"/>
      <c r="P2" s="12" t="s">
        <v>71</v>
      </c>
      <c r="Q2" s="13"/>
      <c r="R2" s="12" t="s">
        <v>72</v>
      </c>
      <c r="S2" s="13"/>
      <c r="T2" s="12" t="s">
        <v>73</v>
      </c>
      <c r="U2" s="13"/>
      <c r="V2" s="12" t="s">
        <v>74</v>
      </c>
      <c r="W2" s="13"/>
      <c r="X2" s="12" t="s">
        <v>75</v>
      </c>
      <c r="Y2" s="13"/>
      <c r="Z2" s="12" t="s">
        <v>76</v>
      </c>
      <c r="AA2" s="13"/>
      <c r="AB2" s="12" t="s">
        <v>77</v>
      </c>
      <c r="AC2" s="13"/>
      <c r="AD2" s="12" t="s">
        <v>78</v>
      </c>
      <c r="AE2" s="13"/>
      <c r="AF2" s="12" t="s">
        <v>79</v>
      </c>
    </row>
    <row r="3" spans="1:32" ht="15.75" thickTop="1" x14ac:dyDescent="0.25">
      <c r="A3" s="2"/>
      <c r="B3" s="2" t="s">
        <v>1</v>
      </c>
      <c r="C3" s="2"/>
      <c r="D3" s="2"/>
      <c r="E3" s="2"/>
      <c r="F3" s="2"/>
      <c r="G3" s="2"/>
      <c r="H3" s="5"/>
      <c r="I3" s="6"/>
      <c r="J3" s="5"/>
      <c r="K3" s="6"/>
      <c r="L3" s="5"/>
      <c r="M3" s="6"/>
      <c r="N3" s="5"/>
      <c r="O3" s="6"/>
      <c r="P3" s="5"/>
      <c r="Q3" s="6"/>
      <c r="R3" s="5"/>
      <c r="S3" s="6"/>
      <c r="T3" s="5"/>
      <c r="U3" s="6"/>
      <c r="V3" s="5"/>
      <c r="W3" s="6"/>
      <c r="X3" s="5"/>
      <c r="Y3" s="6"/>
      <c r="Z3" s="5"/>
      <c r="AA3" s="6"/>
      <c r="AB3" s="5"/>
      <c r="AC3" s="6"/>
      <c r="AD3" s="5"/>
      <c r="AE3" s="6"/>
      <c r="AF3" s="5"/>
    </row>
    <row r="4" spans="1:32" x14ac:dyDescent="0.25">
      <c r="A4" s="2"/>
      <c r="B4" s="2"/>
      <c r="C4" s="2"/>
      <c r="D4" s="2" t="s">
        <v>2</v>
      </c>
      <c r="E4" s="2"/>
      <c r="F4" s="2"/>
      <c r="G4" s="2"/>
      <c r="H4" s="5"/>
      <c r="I4" s="6"/>
      <c r="J4" s="5"/>
      <c r="K4" s="6"/>
      <c r="L4" s="5"/>
      <c r="M4" s="6"/>
      <c r="N4" s="5"/>
      <c r="O4" s="6"/>
      <c r="P4" s="5"/>
      <c r="Q4" s="6"/>
      <c r="R4" s="5"/>
      <c r="S4" s="6"/>
      <c r="T4" s="5"/>
      <c r="U4" s="6"/>
      <c r="V4" s="5"/>
      <c r="W4" s="6"/>
      <c r="X4" s="5"/>
      <c r="Y4" s="6"/>
      <c r="Z4" s="5"/>
      <c r="AA4" s="6"/>
      <c r="AB4" s="5"/>
      <c r="AC4" s="6"/>
      <c r="AD4" s="5"/>
      <c r="AE4" s="6"/>
      <c r="AF4" s="5"/>
    </row>
    <row r="5" spans="1:32" x14ac:dyDescent="0.25">
      <c r="A5" s="2"/>
      <c r="B5" s="2"/>
      <c r="C5" s="2"/>
      <c r="D5" s="2"/>
      <c r="E5" s="2" t="s">
        <v>3</v>
      </c>
      <c r="F5" s="2"/>
      <c r="G5" s="2"/>
      <c r="H5" s="5"/>
      <c r="I5" s="6"/>
      <c r="J5" s="5"/>
      <c r="K5" s="6"/>
      <c r="L5" s="5"/>
      <c r="M5" s="6"/>
      <c r="N5" s="5"/>
      <c r="O5" s="6"/>
      <c r="P5" s="5"/>
      <c r="Q5" s="6"/>
      <c r="R5" s="5"/>
      <c r="S5" s="6"/>
      <c r="T5" s="5"/>
      <c r="U5" s="6"/>
      <c r="V5" s="5"/>
      <c r="W5" s="6"/>
      <c r="X5" s="5"/>
      <c r="Y5" s="6"/>
      <c r="Z5" s="5"/>
      <c r="AA5" s="6"/>
      <c r="AB5" s="5"/>
      <c r="AC5" s="6"/>
      <c r="AD5" s="5"/>
      <c r="AE5" s="6"/>
      <c r="AF5" s="5">
        <f t="shared" ref="AF5:AF10" si="0">ROUND(SUM(H5:AD5),5)</f>
        <v>0</v>
      </c>
    </row>
    <row r="6" spans="1:32" x14ac:dyDescent="0.25">
      <c r="A6" s="2"/>
      <c r="B6" s="2"/>
      <c r="C6" s="2"/>
      <c r="D6" s="2"/>
      <c r="E6" s="2" t="s">
        <v>4</v>
      </c>
      <c r="F6" s="2"/>
      <c r="G6" s="2"/>
      <c r="H6" s="5">
        <v>39010</v>
      </c>
      <c r="I6" s="6"/>
      <c r="J6" s="5">
        <v>0</v>
      </c>
      <c r="K6" s="6"/>
      <c r="L6" s="5">
        <v>0</v>
      </c>
      <c r="M6" s="6"/>
      <c r="N6" s="5">
        <v>0</v>
      </c>
      <c r="O6" s="6"/>
      <c r="P6" s="5">
        <v>0</v>
      </c>
      <c r="Q6" s="6"/>
      <c r="R6" s="5">
        <v>0</v>
      </c>
      <c r="S6" s="6"/>
      <c r="T6" s="5">
        <v>0</v>
      </c>
      <c r="U6" s="6"/>
      <c r="V6" s="5">
        <v>0</v>
      </c>
      <c r="W6" s="6"/>
      <c r="X6" s="5">
        <v>0</v>
      </c>
      <c r="Y6" s="6"/>
      <c r="Z6" s="5">
        <v>0</v>
      </c>
      <c r="AA6" s="6"/>
      <c r="AB6" s="5">
        <v>0</v>
      </c>
      <c r="AC6" s="6"/>
      <c r="AD6" s="5">
        <v>0</v>
      </c>
      <c r="AE6" s="6"/>
      <c r="AF6" s="5">
        <f t="shared" si="0"/>
        <v>39010</v>
      </c>
    </row>
    <row r="7" spans="1:32" x14ac:dyDescent="0.25">
      <c r="A7" s="2"/>
      <c r="B7" s="2"/>
      <c r="C7" s="2"/>
      <c r="D7" s="2"/>
      <c r="E7" s="2" t="s">
        <v>5</v>
      </c>
      <c r="F7" s="2"/>
      <c r="G7" s="2"/>
      <c r="H7" s="5">
        <v>600</v>
      </c>
      <c r="I7" s="6"/>
      <c r="J7" s="5">
        <v>0</v>
      </c>
      <c r="K7" s="6"/>
      <c r="L7" s="5">
        <v>600</v>
      </c>
      <c r="M7" s="6"/>
      <c r="N7" s="5">
        <v>0</v>
      </c>
      <c r="O7" s="6"/>
      <c r="P7" s="5">
        <v>600</v>
      </c>
      <c r="Q7" s="6"/>
      <c r="R7" s="5">
        <v>0</v>
      </c>
      <c r="S7" s="6"/>
      <c r="T7" s="5">
        <v>600</v>
      </c>
      <c r="U7" s="6"/>
      <c r="V7" s="5">
        <v>0</v>
      </c>
      <c r="W7" s="6"/>
      <c r="X7" s="5">
        <v>600</v>
      </c>
      <c r="Y7" s="6"/>
      <c r="Z7" s="5">
        <v>0</v>
      </c>
      <c r="AA7" s="6"/>
      <c r="AB7" s="5">
        <v>600</v>
      </c>
      <c r="AC7" s="6"/>
      <c r="AD7" s="5">
        <v>0</v>
      </c>
      <c r="AE7" s="6"/>
      <c r="AF7" s="5">
        <f t="shared" si="0"/>
        <v>3600</v>
      </c>
    </row>
    <row r="8" spans="1:32" ht="15.75" thickBot="1" x14ac:dyDescent="0.3">
      <c r="A8" s="2"/>
      <c r="B8" s="2"/>
      <c r="C8" s="2"/>
      <c r="D8" s="2"/>
      <c r="E8" s="2" t="s">
        <v>6</v>
      </c>
      <c r="F8" s="2"/>
      <c r="G8" s="2"/>
      <c r="H8" s="7">
        <v>0</v>
      </c>
      <c r="I8" s="6"/>
      <c r="J8" s="7">
        <v>0</v>
      </c>
      <c r="K8" s="6"/>
      <c r="L8" s="7">
        <v>0</v>
      </c>
      <c r="M8" s="6"/>
      <c r="N8" s="7">
        <v>0</v>
      </c>
      <c r="O8" s="6"/>
      <c r="P8" s="7">
        <v>0</v>
      </c>
      <c r="Q8" s="6"/>
      <c r="R8" s="7">
        <v>0</v>
      </c>
      <c r="S8" s="6"/>
      <c r="T8" s="7">
        <v>0</v>
      </c>
      <c r="U8" s="6"/>
      <c r="V8" s="7">
        <v>0</v>
      </c>
      <c r="W8" s="6"/>
      <c r="X8" s="7">
        <v>0</v>
      </c>
      <c r="Y8" s="6"/>
      <c r="Z8" s="7">
        <v>0</v>
      </c>
      <c r="AA8" s="6"/>
      <c r="AB8" s="7">
        <v>0</v>
      </c>
      <c r="AC8" s="6"/>
      <c r="AD8" s="7">
        <v>0</v>
      </c>
      <c r="AE8" s="6"/>
      <c r="AF8" s="7">
        <f t="shared" si="0"/>
        <v>0</v>
      </c>
    </row>
    <row r="9" spans="1:32" s="25" customFormat="1" ht="15.75" thickBot="1" x14ac:dyDescent="0.3">
      <c r="A9" s="2"/>
      <c r="B9" s="2"/>
      <c r="C9" s="2"/>
      <c r="D9" s="26" t="s">
        <v>7</v>
      </c>
      <c r="E9" s="26"/>
      <c r="F9" s="26"/>
      <c r="G9" s="26"/>
      <c r="H9" s="27">
        <f>ROUND(SUM(H4:H8),5)</f>
        <v>39610</v>
      </c>
      <c r="I9" s="26"/>
      <c r="J9" s="27">
        <f>ROUND(SUM(J4:J8),5)</f>
        <v>0</v>
      </c>
      <c r="K9" s="26"/>
      <c r="L9" s="27">
        <f>ROUND(SUM(L4:L8),5)</f>
        <v>600</v>
      </c>
      <c r="M9" s="26"/>
      <c r="N9" s="27">
        <f>ROUND(SUM(N4:N8),5)</f>
        <v>0</v>
      </c>
      <c r="O9" s="26"/>
      <c r="P9" s="27">
        <f>ROUND(SUM(P4:P8),5)</f>
        <v>600</v>
      </c>
      <c r="Q9" s="26"/>
      <c r="R9" s="27">
        <f>ROUND(SUM(R4:R8),5)</f>
        <v>0</v>
      </c>
      <c r="S9" s="26"/>
      <c r="T9" s="27">
        <f>ROUND(SUM(T4:T8),5)</f>
        <v>600</v>
      </c>
      <c r="U9" s="26"/>
      <c r="V9" s="27">
        <f>ROUND(SUM(V4:V8),5)</f>
        <v>0</v>
      </c>
      <c r="W9" s="26"/>
      <c r="X9" s="27">
        <f>ROUND(SUM(X4:X8),5)</f>
        <v>600</v>
      </c>
      <c r="Y9" s="26"/>
      <c r="Z9" s="27">
        <f>ROUND(SUM(Z4:Z8),5)</f>
        <v>0</v>
      </c>
      <c r="AA9" s="26"/>
      <c r="AB9" s="27">
        <f>ROUND(SUM(AB4:AB8),5)</f>
        <v>600</v>
      </c>
      <c r="AC9" s="26"/>
      <c r="AD9" s="27">
        <f>ROUND(SUM(AD4:AD8),5)</f>
        <v>0</v>
      </c>
      <c r="AE9" s="26"/>
      <c r="AF9" s="27">
        <f t="shared" si="0"/>
        <v>42610</v>
      </c>
    </row>
    <row r="10" spans="1:32" s="25" customFormat="1" x14ac:dyDescent="0.25">
      <c r="A10" s="2"/>
      <c r="B10" s="2"/>
      <c r="C10" s="26" t="s">
        <v>8</v>
      </c>
      <c r="D10" s="26"/>
      <c r="E10" s="26"/>
      <c r="F10" s="26"/>
      <c r="G10" s="26"/>
      <c r="H10" s="28">
        <f>H9</f>
        <v>39610</v>
      </c>
      <c r="I10" s="26"/>
      <c r="J10" s="28">
        <f>J9</f>
        <v>0</v>
      </c>
      <c r="K10" s="26"/>
      <c r="L10" s="28">
        <f>L9</f>
        <v>600</v>
      </c>
      <c r="M10" s="26"/>
      <c r="N10" s="28">
        <f>N9</f>
        <v>0</v>
      </c>
      <c r="O10" s="26"/>
      <c r="P10" s="28">
        <f>P9</f>
        <v>600</v>
      </c>
      <c r="Q10" s="26"/>
      <c r="R10" s="28">
        <f>R9</f>
        <v>0</v>
      </c>
      <c r="S10" s="26"/>
      <c r="T10" s="28">
        <f>T9</f>
        <v>600</v>
      </c>
      <c r="U10" s="26"/>
      <c r="V10" s="28">
        <f>V9</f>
        <v>0</v>
      </c>
      <c r="W10" s="26"/>
      <c r="X10" s="28">
        <f>X9</f>
        <v>600</v>
      </c>
      <c r="Y10" s="26"/>
      <c r="Z10" s="28">
        <f>Z9</f>
        <v>0</v>
      </c>
      <c r="AA10" s="26"/>
      <c r="AB10" s="28">
        <f>AB9</f>
        <v>600</v>
      </c>
      <c r="AC10" s="26"/>
      <c r="AD10" s="28">
        <f>AD9</f>
        <v>0</v>
      </c>
      <c r="AE10" s="26"/>
      <c r="AF10" s="28">
        <f t="shared" si="0"/>
        <v>42610</v>
      </c>
    </row>
    <row r="11" spans="1:32" x14ac:dyDescent="0.25">
      <c r="A11" s="2"/>
      <c r="B11" s="2"/>
      <c r="C11" s="2"/>
      <c r="D11" s="2" t="s">
        <v>9</v>
      </c>
      <c r="E11" s="2"/>
      <c r="F11" s="2"/>
      <c r="G11" s="2"/>
      <c r="H11" s="5"/>
      <c r="I11" s="6"/>
      <c r="J11" s="5"/>
      <c r="K11" s="6"/>
      <c r="L11" s="5"/>
      <c r="M11" s="6"/>
      <c r="N11" s="5"/>
      <c r="O11" s="6"/>
      <c r="P11" s="5"/>
      <c r="Q11" s="6"/>
      <c r="R11" s="5"/>
      <c r="S11" s="6"/>
      <c r="T11" s="5"/>
      <c r="U11" s="6"/>
      <c r="V11" s="5"/>
      <c r="W11" s="6"/>
      <c r="X11" s="5"/>
      <c r="Y11" s="6"/>
      <c r="Z11" s="5"/>
      <c r="AA11" s="6"/>
      <c r="AB11" s="5"/>
      <c r="AC11" s="6"/>
      <c r="AD11" s="5"/>
      <c r="AE11" s="6"/>
      <c r="AF11" s="5"/>
    </row>
    <row r="12" spans="1:32" x14ac:dyDescent="0.25">
      <c r="A12" s="2"/>
      <c r="B12" s="2"/>
      <c r="C12" s="2"/>
      <c r="D12" s="2"/>
      <c r="E12" s="2" t="s">
        <v>10</v>
      </c>
      <c r="F12" s="2"/>
      <c r="G12" s="2"/>
      <c r="H12" s="5">
        <v>0</v>
      </c>
      <c r="I12" s="6"/>
      <c r="J12" s="5">
        <v>0</v>
      </c>
      <c r="K12" s="6"/>
      <c r="L12" s="5">
        <v>0</v>
      </c>
      <c r="M12" s="6"/>
      <c r="N12" s="5">
        <v>0</v>
      </c>
      <c r="O12" s="6"/>
      <c r="P12" s="5">
        <v>0</v>
      </c>
      <c r="Q12" s="6"/>
      <c r="R12" s="5">
        <v>0</v>
      </c>
      <c r="S12" s="6"/>
      <c r="T12" s="5">
        <v>0</v>
      </c>
      <c r="U12" s="6"/>
      <c r="V12" s="5">
        <v>0</v>
      </c>
      <c r="W12" s="6"/>
      <c r="X12" s="5">
        <v>0</v>
      </c>
      <c r="Y12" s="6"/>
      <c r="Z12" s="5">
        <v>0</v>
      </c>
      <c r="AA12" s="6"/>
      <c r="AB12" s="5">
        <v>0</v>
      </c>
      <c r="AC12" s="6"/>
      <c r="AD12" s="5">
        <v>0</v>
      </c>
      <c r="AE12" s="6"/>
      <c r="AF12" s="5">
        <f>ROUND(SUM(H12:AD12),5)</f>
        <v>0</v>
      </c>
    </row>
    <row r="13" spans="1:32" x14ac:dyDescent="0.25">
      <c r="A13" s="2"/>
      <c r="B13" s="2"/>
      <c r="C13" s="2"/>
      <c r="D13" s="2"/>
      <c r="E13" s="2" t="s">
        <v>11</v>
      </c>
      <c r="F13" s="2"/>
      <c r="G13" s="2"/>
      <c r="H13" s="5"/>
      <c r="I13" s="6"/>
      <c r="J13" s="5"/>
      <c r="K13" s="6"/>
      <c r="L13" s="5"/>
      <c r="M13" s="6"/>
      <c r="N13" s="5"/>
      <c r="O13" s="6"/>
      <c r="P13" s="5"/>
      <c r="Q13" s="6"/>
      <c r="R13" s="5"/>
      <c r="S13" s="6"/>
      <c r="T13" s="5"/>
      <c r="U13" s="6"/>
      <c r="V13" s="5"/>
      <c r="W13" s="6"/>
      <c r="X13" s="5"/>
      <c r="Y13" s="6"/>
      <c r="Z13" s="5"/>
      <c r="AA13" s="6"/>
      <c r="AB13" s="5"/>
      <c r="AC13" s="6"/>
      <c r="AD13" s="5"/>
      <c r="AE13" s="6"/>
      <c r="AF13" s="5"/>
    </row>
    <row r="14" spans="1:32" x14ac:dyDescent="0.25">
      <c r="A14" s="2"/>
      <c r="B14" s="2"/>
      <c r="C14" s="2"/>
      <c r="D14" s="2"/>
      <c r="E14" s="2"/>
      <c r="F14" s="2" t="s">
        <v>12</v>
      </c>
      <c r="G14" s="2"/>
      <c r="H14" s="5">
        <v>200</v>
      </c>
      <c r="I14" s="6"/>
      <c r="J14" s="5">
        <v>200</v>
      </c>
      <c r="K14" s="6"/>
      <c r="L14" s="5">
        <v>200</v>
      </c>
      <c r="M14" s="6"/>
      <c r="N14" s="5">
        <v>200</v>
      </c>
      <c r="O14" s="6"/>
      <c r="P14" s="5">
        <v>200</v>
      </c>
      <c r="Q14" s="6"/>
      <c r="R14" s="5">
        <v>200</v>
      </c>
      <c r="S14" s="6"/>
      <c r="T14" s="5">
        <v>200</v>
      </c>
      <c r="U14" s="6"/>
      <c r="V14" s="5">
        <v>200</v>
      </c>
      <c r="W14" s="6"/>
      <c r="X14" s="5">
        <v>200</v>
      </c>
      <c r="Y14" s="6"/>
      <c r="Z14" s="5">
        <v>200</v>
      </c>
      <c r="AA14" s="6"/>
      <c r="AB14" s="5">
        <v>200</v>
      </c>
      <c r="AC14" s="6"/>
      <c r="AD14" s="5">
        <v>200</v>
      </c>
      <c r="AE14" s="6"/>
      <c r="AF14" s="5">
        <f>ROUND(SUM(H14:AD14),5)</f>
        <v>2400</v>
      </c>
    </row>
    <row r="15" spans="1:32" x14ac:dyDescent="0.25">
      <c r="A15" s="2"/>
      <c r="B15" s="2"/>
      <c r="C15" s="2"/>
      <c r="D15" s="2"/>
      <c r="E15" s="2"/>
      <c r="F15" s="2" t="s">
        <v>13</v>
      </c>
      <c r="G15" s="2"/>
      <c r="H15" s="5">
        <v>0</v>
      </c>
      <c r="I15" s="5"/>
      <c r="J15" s="5">
        <v>125</v>
      </c>
      <c r="K15" s="6"/>
      <c r="L15" s="5">
        <v>0</v>
      </c>
      <c r="M15" s="6"/>
      <c r="N15" s="5">
        <v>125</v>
      </c>
      <c r="O15" s="6"/>
      <c r="P15" s="5">
        <v>0</v>
      </c>
      <c r="Q15" s="5"/>
      <c r="R15" s="5">
        <v>125</v>
      </c>
      <c r="S15" s="6"/>
      <c r="T15" s="5">
        <v>0</v>
      </c>
      <c r="U15" s="6"/>
      <c r="V15" s="5">
        <v>125</v>
      </c>
      <c r="W15" s="6"/>
      <c r="X15" s="5">
        <v>0</v>
      </c>
      <c r="Y15" s="6"/>
      <c r="Z15" s="5">
        <v>125</v>
      </c>
      <c r="AA15" s="6"/>
      <c r="AB15" s="5">
        <v>0</v>
      </c>
      <c r="AC15" s="6"/>
      <c r="AD15" s="5">
        <v>125</v>
      </c>
      <c r="AE15" s="6"/>
      <c r="AF15" s="5">
        <f>ROUND(SUM(H15:AD15),5)</f>
        <v>750</v>
      </c>
    </row>
    <row r="16" spans="1:32" x14ac:dyDescent="0.25">
      <c r="A16" s="2"/>
      <c r="B16" s="2"/>
      <c r="C16" s="2"/>
      <c r="D16" s="2"/>
      <c r="E16" s="2"/>
      <c r="F16" s="2" t="s">
        <v>14</v>
      </c>
      <c r="G16" s="2"/>
      <c r="H16" s="5">
        <v>280</v>
      </c>
      <c r="I16" s="6"/>
      <c r="J16" s="5">
        <v>280</v>
      </c>
      <c r="K16" s="6"/>
      <c r="L16" s="5">
        <v>280</v>
      </c>
      <c r="M16" s="6"/>
      <c r="N16" s="5">
        <v>280</v>
      </c>
      <c r="O16" s="6"/>
      <c r="P16" s="5">
        <v>280</v>
      </c>
      <c r="Q16" s="6"/>
      <c r="R16" s="5">
        <v>280</v>
      </c>
      <c r="S16" s="6"/>
      <c r="T16" s="5">
        <v>280</v>
      </c>
      <c r="U16" s="6"/>
      <c r="V16" s="5">
        <v>280</v>
      </c>
      <c r="W16" s="6"/>
      <c r="X16" s="5">
        <v>280</v>
      </c>
      <c r="Y16" s="6"/>
      <c r="Z16" s="5">
        <v>280</v>
      </c>
      <c r="AA16" s="6"/>
      <c r="AB16" s="5">
        <v>280</v>
      </c>
      <c r="AC16" s="6"/>
      <c r="AD16" s="5">
        <v>280</v>
      </c>
      <c r="AE16" s="6"/>
      <c r="AF16" s="5">
        <f>ROUND(SUM(H16:AD16),5)</f>
        <v>3360</v>
      </c>
    </row>
    <row r="17" spans="1:33" ht="15.75" thickBot="1" x14ac:dyDescent="0.3">
      <c r="A17" s="2"/>
      <c r="B17" s="2"/>
      <c r="C17" s="2"/>
      <c r="D17" s="2"/>
      <c r="E17" s="2"/>
      <c r="F17" s="2" t="s">
        <v>15</v>
      </c>
      <c r="G17" s="2"/>
      <c r="H17" s="8">
        <v>450</v>
      </c>
      <c r="I17" s="6"/>
      <c r="J17" s="8">
        <v>450</v>
      </c>
      <c r="K17" s="6"/>
      <c r="L17" s="8">
        <v>450</v>
      </c>
      <c r="M17" s="6"/>
      <c r="N17" s="8">
        <v>450</v>
      </c>
      <c r="O17" s="6"/>
      <c r="P17" s="8">
        <v>450</v>
      </c>
      <c r="Q17" s="6"/>
      <c r="R17" s="8">
        <v>450</v>
      </c>
      <c r="S17" s="6"/>
      <c r="T17" s="8">
        <v>650</v>
      </c>
      <c r="U17" s="6"/>
      <c r="V17" s="8">
        <v>450</v>
      </c>
      <c r="W17" s="6"/>
      <c r="X17" s="8">
        <v>450</v>
      </c>
      <c r="Y17" s="6"/>
      <c r="Z17" s="8">
        <v>925</v>
      </c>
      <c r="AA17" s="6"/>
      <c r="AB17" s="8">
        <v>450</v>
      </c>
      <c r="AC17" s="6"/>
      <c r="AD17" s="8">
        <v>450</v>
      </c>
      <c r="AE17" s="6"/>
      <c r="AF17" s="8">
        <f>ROUND(SUM(H17:AD17),5)</f>
        <v>6075</v>
      </c>
      <c r="AG17" s="17"/>
    </row>
    <row r="18" spans="1:33" s="25" customFormat="1" x14ac:dyDescent="0.25">
      <c r="A18" s="2"/>
      <c r="B18" s="2"/>
      <c r="C18" s="2"/>
      <c r="D18" s="2"/>
      <c r="E18" s="26" t="s">
        <v>16</v>
      </c>
      <c r="F18" s="26"/>
      <c r="G18" s="26"/>
      <c r="H18" s="28">
        <f>ROUND(SUM(H13:H17),5)</f>
        <v>930</v>
      </c>
      <c r="I18" s="26"/>
      <c r="J18" s="28">
        <f>ROUND(SUM(J13:J17),5)</f>
        <v>1055</v>
      </c>
      <c r="K18" s="26"/>
      <c r="L18" s="28">
        <f>ROUND(SUM(L13:L17),5)</f>
        <v>930</v>
      </c>
      <c r="M18" s="26"/>
      <c r="N18" s="28">
        <f>ROUND(SUM(N13:N17),5)</f>
        <v>1055</v>
      </c>
      <c r="O18" s="26"/>
      <c r="P18" s="28">
        <f>ROUND(SUM(P13:P17),5)</f>
        <v>930</v>
      </c>
      <c r="Q18" s="26"/>
      <c r="R18" s="28">
        <f>ROUND(SUM(R13:R17),5)</f>
        <v>1055</v>
      </c>
      <c r="S18" s="26"/>
      <c r="T18" s="28">
        <f>ROUND(SUM(T13:T17),5)</f>
        <v>1130</v>
      </c>
      <c r="U18" s="26"/>
      <c r="V18" s="28">
        <f>ROUND(SUM(V13:V17),5)</f>
        <v>1055</v>
      </c>
      <c r="W18" s="26"/>
      <c r="X18" s="28">
        <f>ROUND(SUM(X13:X17),5)</f>
        <v>930</v>
      </c>
      <c r="Y18" s="26"/>
      <c r="Z18" s="28">
        <f>ROUND(SUM(Z13:Z17),5)</f>
        <v>1530</v>
      </c>
      <c r="AA18" s="26"/>
      <c r="AB18" s="28">
        <f>ROUND(SUM(AB13:AB17),5)</f>
        <v>930</v>
      </c>
      <c r="AC18" s="26"/>
      <c r="AD18" s="28">
        <f>ROUND(SUM(AD13:AD17),5)</f>
        <v>1055</v>
      </c>
      <c r="AE18" s="26"/>
      <c r="AF18" s="28">
        <f>ROUND(SUM(H18:AD18),5)</f>
        <v>12585</v>
      </c>
    </row>
    <row r="19" spans="1:33" x14ac:dyDescent="0.25">
      <c r="A19" s="2"/>
      <c r="B19" s="2"/>
      <c r="C19" s="2"/>
      <c r="D19" s="2"/>
      <c r="E19" s="2" t="s">
        <v>17</v>
      </c>
      <c r="F19" s="2"/>
      <c r="G19" s="2"/>
      <c r="H19" s="5"/>
      <c r="I19" s="6"/>
      <c r="J19" s="5"/>
      <c r="K19" s="6"/>
      <c r="L19" s="5"/>
      <c r="M19" s="6"/>
      <c r="N19" s="5"/>
      <c r="O19" s="6"/>
      <c r="P19" s="5"/>
      <c r="Q19" s="6"/>
      <c r="R19" s="5"/>
      <c r="S19" s="6"/>
      <c r="T19" s="5"/>
      <c r="U19" s="6"/>
      <c r="V19" s="5"/>
      <c r="W19" s="6"/>
      <c r="X19" s="5"/>
      <c r="Y19" s="6"/>
      <c r="Z19" s="5"/>
      <c r="AA19" s="6"/>
      <c r="AB19" s="5"/>
      <c r="AC19" s="6"/>
      <c r="AD19" s="5"/>
      <c r="AE19" s="6"/>
      <c r="AF19" s="5"/>
    </row>
    <row r="20" spans="1:33" x14ac:dyDescent="0.25">
      <c r="A20" s="2"/>
      <c r="B20" s="2"/>
      <c r="C20" s="2"/>
      <c r="D20" s="2"/>
      <c r="E20" s="2"/>
      <c r="F20" s="2" t="s">
        <v>18</v>
      </c>
      <c r="G20" s="2"/>
      <c r="H20" s="5">
        <v>140</v>
      </c>
      <c r="I20" s="6"/>
      <c r="J20" s="5">
        <v>140</v>
      </c>
      <c r="K20" s="6"/>
      <c r="L20" s="5">
        <v>140</v>
      </c>
      <c r="M20" s="6"/>
      <c r="N20" s="5">
        <v>140</v>
      </c>
      <c r="O20" s="6"/>
      <c r="P20" s="5">
        <v>140</v>
      </c>
      <c r="Q20" s="6"/>
      <c r="R20" s="5">
        <v>140</v>
      </c>
      <c r="S20" s="6"/>
      <c r="T20" s="5">
        <v>140</v>
      </c>
      <c r="U20" s="6"/>
      <c r="V20" s="5">
        <v>140</v>
      </c>
      <c r="W20" s="6"/>
      <c r="X20" s="5">
        <v>140</v>
      </c>
      <c r="Y20" s="6"/>
      <c r="Z20" s="5">
        <v>140</v>
      </c>
      <c r="AA20" s="6"/>
      <c r="AB20" s="5">
        <v>140</v>
      </c>
      <c r="AC20" s="6"/>
      <c r="AD20" s="5">
        <v>140</v>
      </c>
      <c r="AE20" s="6"/>
      <c r="AF20" s="5">
        <f t="shared" ref="AF20:AF30" si="1">ROUND(SUM(H20:AD20),5)</f>
        <v>1680</v>
      </c>
    </row>
    <row r="21" spans="1:33" x14ac:dyDescent="0.25">
      <c r="A21" s="2"/>
      <c r="B21" s="2"/>
      <c r="C21" s="2"/>
      <c r="D21" s="2"/>
      <c r="E21" s="2"/>
      <c r="F21" s="2" t="s">
        <v>19</v>
      </c>
      <c r="G21" s="2"/>
      <c r="H21" s="5">
        <v>0</v>
      </c>
      <c r="I21" s="6"/>
      <c r="J21" s="5">
        <v>0</v>
      </c>
      <c r="K21" s="6"/>
      <c r="L21" s="5">
        <v>0</v>
      </c>
      <c r="M21" s="6"/>
      <c r="N21" s="5">
        <v>0</v>
      </c>
      <c r="O21" s="6"/>
      <c r="P21" s="5">
        <v>0</v>
      </c>
      <c r="Q21" s="6"/>
      <c r="R21" s="5">
        <v>0</v>
      </c>
      <c r="S21" s="6"/>
      <c r="T21" s="5">
        <v>0</v>
      </c>
      <c r="U21" s="6"/>
      <c r="V21" s="5">
        <v>0</v>
      </c>
      <c r="W21" s="6"/>
      <c r="X21" s="5">
        <v>0</v>
      </c>
      <c r="Y21" s="6"/>
      <c r="Z21" s="5">
        <v>0</v>
      </c>
      <c r="AA21" s="6"/>
      <c r="AB21" s="5">
        <v>0</v>
      </c>
      <c r="AC21" s="6"/>
      <c r="AD21" s="5">
        <v>0</v>
      </c>
      <c r="AE21" s="6"/>
      <c r="AF21" s="5">
        <f t="shared" si="1"/>
        <v>0</v>
      </c>
    </row>
    <row r="22" spans="1:33" x14ac:dyDescent="0.25">
      <c r="A22" s="2"/>
      <c r="B22" s="2"/>
      <c r="C22" s="2"/>
      <c r="D22" s="2"/>
      <c r="E22" s="2"/>
      <c r="F22" s="2" t="s">
        <v>20</v>
      </c>
      <c r="G22" s="2"/>
      <c r="H22" s="5">
        <v>0</v>
      </c>
      <c r="I22" s="6"/>
      <c r="J22" s="5">
        <v>0</v>
      </c>
      <c r="K22" s="6"/>
      <c r="L22" s="5">
        <v>300</v>
      </c>
      <c r="M22" s="6"/>
      <c r="N22" s="5">
        <v>0</v>
      </c>
      <c r="O22" s="6"/>
      <c r="P22" s="5">
        <v>0</v>
      </c>
      <c r="Q22" s="6"/>
      <c r="R22" s="5">
        <v>0</v>
      </c>
      <c r="S22" s="6"/>
      <c r="T22" s="5">
        <v>0</v>
      </c>
      <c r="U22" s="6"/>
      <c r="V22" s="5">
        <v>0</v>
      </c>
      <c r="W22" s="6"/>
      <c r="X22" s="5">
        <v>0</v>
      </c>
      <c r="Y22" s="6"/>
      <c r="Z22" s="5">
        <v>0</v>
      </c>
      <c r="AA22" s="6"/>
      <c r="AB22" s="5">
        <v>0</v>
      </c>
      <c r="AC22" s="6"/>
      <c r="AD22" s="5">
        <v>750</v>
      </c>
      <c r="AE22" s="6"/>
      <c r="AF22" s="5">
        <f t="shared" si="1"/>
        <v>1050</v>
      </c>
    </row>
    <row r="23" spans="1:33" x14ac:dyDescent="0.25">
      <c r="A23" s="2"/>
      <c r="B23" s="2"/>
      <c r="C23" s="2"/>
      <c r="D23" s="2"/>
      <c r="E23" s="2"/>
      <c r="F23" s="2" t="s">
        <v>21</v>
      </c>
      <c r="G23" s="2"/>
      <c r="H23" s="5">
        <v>2228</v>
      </c>
      <c r="I23" s="6"/>
      <c r="J23" s="5">
        <v>0</v>
      </c>
      <c r="K23" s="6"/>
      <c r="L23" s="5">
        <v>0</v>
      </c>
      <c r="M23" s="6"/>
      <c r="N23" s="5">
        <v>0</v>
      </c>
      <c r="O23" s="6"/>
      <c r="P23" s="5">
        <v>0</v>
      </c>
      <c r="Q23" s="6"/>
      <c r="R23" s="5">
        <v>0</v>
      </c>
      <c r="S23" s="6"/>
      <c r="T23" s="5">
        <v>0</v>
      </c>
      <c r="U23" s="6"/>
      <c r="V23" s="5">
        <v>0</v>
      </c>
      <c r="W23" s="6"/>
      <c r="X23" s="5">
        <v>0</v>
      </c>
      <c r="Y23" s="6"/>
      <c r="Z23" s="5">
        <v>0</v>
      </c>
      <c r="AA23" s="6"/>
      <c r="AB23" s="5">
        <v>0</v>
      </c>
      <c r="AC23" s="6"/>
      <c r="AD23" s="5">
        <v>0</v>
      </c>
      <c r="AE23" s="6"/>
      <c r="AF23" s="5">
        <f t="shared" si="1"/>
        <v>2228</v>
      </c>
    </row>
    <row r="24" spans="1:33" x14ac:dyDescent="0.25">
      <c r="A24" s="2"/>
      <c r="B24" s="2"/>
      <c r="C24" s="2"/>
      <c r="D24" s="2"/>
      <c r="E24" s="2"/>
      <c r="F24" s="2" t="s">
        <v>22</v>
      </c>
      <c r="G24" s="2"/>
      <c r="H24" s="5">
        <v>0</v>
      </c>
      <c r="I24" s="6"/>
      <c r="J24" s="5">
        <v>0</v>
      </c>
      <c r="K24" s="6"/>
      <c r="L24" s="5">
        <v>210</v>
      </c>
      <c r="M24" s="6"/>
      <c r="N24" s="5">
        <v>0</v>
      </c>
      <c r="O24" s="6"/>
      <c r="P24" s="5">
        <v>0</v>
      </c>
      <c r="Q24" s="6"/>
      <c r="R24" s="5">
        <v>0</v>
      </c>
      <c r="S24" s="6"/>
      <c r="T24" s="5">
        <v>0</v>
      </c>
      <c r="U24" s="6"/>
      <c r="V24" s="5">
        <v>0</v>
      </c>
      <c r="W24" s="6"/>
      <c r="X24" s="5">
        <v>0</v>
      </c>
      <c r="Y24" s="6"/>
      <c r="Z24" s="5">
        <v>0</v>
      </c>
      <c r="AA24" s="6"/>
      <c r="AB24" s="5">
        <v>0</v>
      </c>
      <c r="AC24" s="6"/>
      <c r="AD24" s="5">
        <v>0</v>
      </c>
      <c r="AE24" s="6"/>
      <c r="AF24" s="5">
        <f t="shared" si="1"/>
        <v>210</v>
      </c>
    </row>
    <row r="25" spans="1:33" x14ac:dyDescent="0.25">
      <c r="A25" s="2"/>
      <c r="B25" s="2"/>
      <c r="C25" s="2"/>
      <c r="D25" s="2"/>
      <c r="E25" s="2"/>
      <c r="F25" s="2" t="s">
        <v>23</v>
      </c>
      <c r="G25" s="2"/>
      <c r="H25" s="5">
        <v>0</v>
      </c>
      <c r="I25" s="6"/>
      <c r="J25" s="5">
        <v>0</v>
      </c>
      <c r="K25" s="6"/>
      <c r="L25" s="5">
        <v>0</v>
      </c>
      <c r="M25" s="6"/>
      <c r="N25" s="5">
        <v>0</v>
      </c>
      <c r="O25" s="6"/>
      <c r="P25" s="5">
        <v>0</v>
      </c>
      <c r="Q25" s="6"/>
      <c r="R25" s="5">
        <v>0</v>
      </c>
      <c r="S25" s="6"/>
      <c r="T25" s="5">
        <v>0</v>
      </c>
      <c r="U25" s="6"/>
      <c r="V25" s="5">
        <v>0</v>
      </c>
      <c r="W25" s="6"/>
      <c r="X25" s="5">
        <v>0</v>
      </c>
      <c r="Y25" s="6"/>
      <c r="Z25" s="5">
        <v>0</v>
      </c>
      <c r="AA25" s="6"/>
      <c r="AB25" s="5">
        <v>0</v>
      </c>
      <c r="AC25" s="6"/>
      <c r="AD25" s="5">
        <v>0</v>
      </c>
      <c r="AE25" s="6"/>
      <c r="AF25" s="5">
        <f t="shared" si="1"/>
        <v>0</v>
      </c>
    </row>
    <row r="26" spans="1:33" x14ac:dyDescent="0.25">
      <c r="A26" s="2"/>
      <c r="B26" s="2"/>
      <c r="C26" s="2"/>
      <c r="D26" s="2"/>
      <c r="E26" s="2"/>
      <c r="F26" s="2" t="s">
        <v>24</v>
      </c>
      <c r="G26" s="2"/>
      <c r="H26" s="5">
        <v>40</v>
      </c>
      <c r="I26" s="6"/>
      <c r="J26" s="5">
        <v>40</v>
      </c>
      <c r="K26" s="6"/>
      <c r="L26" s="5">
        <v>40</v>
      </c>
      <c r="M26" s="6"/>
      <c r="N26" s="5">
        <v>40</v>
      </c>
      <c r="O26" s="6"/>
      <c r="P26" s="5">
        <v>40</v>
      </c>
      <c r="Q26" s="6"/>
      <c r="R26" s="5">
        <v>40</v>
      </c>
      <c r="S26" s="6"/>
      <c r="T26" s="5">
        <v>40</v>
      </c>
      <c r="U26" s="6"/>
      <c r="V26" s="5">
        <v>40</v>
      </c>
      <c r="W26" s="6"/>
      <c r="X26" s="5">
        <v>40</v>
      </c>
      <c r="Y26" s="6"/>
      <c r="Z26" s="5">
        <v>40</v>
      </c>
      <c r="AA26" s="6"/>
      <c r="AB26" s="5">
        <v>40</v>
      </c>
      <c r="AC26" s="6"/>
      <c r="AD26" s="5">
        <v>40</v>
      </c>
      <c r="AE26" s="6"/>
      <c r="AF26" s="5">
        <f t="shared" si="1"/>
        <v>480</v>
      </c>
    </row>
    <row r="27" spans="1:33" x14ac:dyDescent="0.25">
      <c r="A27" s="2"/>
      <c r="B27" s="2"/>
      <c r="C27" s="2"/>
      <c r="D27" s="2"/>
      <c r="E27" s="2"/>
      <c r="F27" s="2" t="s">
        <v>25</v>
      </c>
      <c r="G27" s="2"/>
      <c r="H27" s="5">
        <v>495</v>
      </c>
      <c r="I27" s="6"/>
      <c r="J27" s="5">
        <v>0</v>
      </c>
      <c r="K27" s="6"/>
      <c r="L27" s="5">
        <v>0</v>
      </c>
      <c r="M27" s="6"/>
      <c r="N27" s="5">
        <v>0</v>
      </c>
      <c r="O27" s="6"/>
      <c r="P27" s="5">
        <v>0</v>
      </c>
      <c r="Q27" s="6"/>
      <c r="R27" s="5">
        <v>0</v>
      </c>
      <c r="S27" s="6"/>
      <c r="T27" s="5">
        <v>0</v>
      </c>
      <c r="U27" s="6"/>
      <c r="V27" s="5">
        <v>0</v>
      </c>
      <c r="W27" s="6"/>
      <c r="X27" s="5">
        <v>0</v>
      </c>
      <c r="Y27" s="6"/>
      <c r="Z27" s="5">
        <v>0</v>
      </c>
      <c r="AA27" s="6"/>
      <c r="AB27" s="5">
        <v>0</v>
      </c>
      <c r="AC27" s="6"/>
      <c r="AD27" s="5">
        <v>0</v>
      </c>
      <c r="AE27" s="6"/>
      <c r="AF27" s="5">
        <f t="shared" si="1"/>
        <v>495</v>
      </c>
    </row>
    <row r="28" spans="1:33" x14ac:dyDescent="0.25">
      <c r="A28" s="2"/>
      <c r="B28" s="2"/>
      <c r="C28" s="2"/>
      <c r="D28" s="2"/>
      <c r="E28" s="2"/>
      <c r="F28" s="2" t="s">
        <v>26</v>
      </c>
      <c r="G28" s="2"/>
      <c r="H28" s="5">
        <v>5</v>
      </c>
      <c r="I28" s="6"/>
      <c r="J28" s="5">
        <v>5</v>
      </c>
      <c r="K28" s="6"/>
      <c r="L28" s="5">
        <v>200</v>
      </c>
      <c r="M28" s="6"/>
      <c r="N28" s="5">
        <v>5</v>
      </c>
      <c r="O28" s="6"/>
      <c r="P28" s="5">
        <v>5</v>
      </c>
      <c r="Q28" s="6"/>
      <c r="R28" s="5">
        <v>5</v>
      </c>
      <c r="S28" s="6"/>
      <c r="T28" s="5">
        <v>0</v>
      </c>
      <c r="U28" s="6"/>
      <c r="V28" s="5">
        <v>0</v>
      </c>
      <c r="W28" s="6"/>
      <c r="X28" s="5">
        <v>0</v>
      </c>
      <c r="Y28" s="6"/>
      <c r="Z28" s="5">
        <v>5</v>
      </c>
      <c r="AA28" s="6"/>
      <c r="AB28" s="5">
        <v>5</v>
      </c>
      <c r="AC28" s="6"/>
      <c r="AD28" s="5">
        <v>25</v>
      </c>
      <c r="AE28" s="6"/>
      <c r="AF28" s="5">
        <f t="shared" si="1"/>
        <v>260</v>
      </c>
    </row>
    <row r="29" spans="1:33" ht="15.75" thickBot="1" x14ac:dyDescent="0.3">
      <c r="A29" s="2"/>
      <c r="B29" s="2"/>
      <c r="C29" s="2"/>
      <c r="D29" s="2"/>
      <c r="E29" s="2"/>
      <c r="F29" s="2" t="s">
        <v>27</v>
      </c>
      <c r="G29" s="2"/>
      <c r="H29" s="8">
        <v>0</v>
      </c>
      <c r="I29" s="6"/>
      <c r="J29" s="8">
        <v>0</v>
      </c>
      <c r="K29" s="6"/>
      <c r="L29" s="8">
        <v>0</v>
      </c>
      <c r="M29" s="6"/>
      <c r="N29" s="8">
        <v>0</v>
      </c>
      <c r="O29" s="6"/>
      <c r="P29" s="8">
        <v>0</v>
      </c>
      <c r="Q29" s="6"/>
      <c r="R29" s="8">
        <v>0</v>
      </c>
      <c r="S29" s="6"/>
      <c r="T29" s="8">
        <v>0</v>
      </c>
      <c r="U29" s="6"/>
      <c r="V29" s="8">
        <v>0</v>
      </c>
      <c r="W29" s="6"/>
      <c r="X29" s="8">
        <v>0</v>
      </c>
      <c r="Y29" s="6"/>
      <c r="Z29" s="8">
        <v>0</v>
      </c>
      <c r="AA29" s="6"/>
      <c r="AB29" s="8">
        <v>0</v>
      </c>
      <c r="AC29" s="6"/>
      <c r="AD29" s="8">
        <v>0</v>
      </c>
      <c r="AE29" s="6"/>
      <c r="AF29" s="8">
        <f t="shared" si="1"/>
        <v>0</v>
      </c>
    </row>
    <row r="30" spans="1:33" s="25" customFormat="1" x14ac:dyDescent="0.25">
      <c r="A30" s="2"/>
      <c r="B30" s="2"/>
      <c r="C30" s="2"/>
      <c r="D30" s="2"/>
      <c r="E30" s="26" t="s">
        <v>28</v>
      </c>
      <c r="F30" s="26"/>
      <c r="G30" s="26"/>
      <c r="H30" s="28">
        <f>ROUND(SUM(H19:H29),5)</f>
        <v>2908</v>
      </c>
      <c r="I30" s="26"/>
      <c r="J30" s="28">
        <f>ROUND(SUM(J19:J29),5)</f>
        <v>185</v>
      </c>
      <c r="K30" s="26"/>
      <c r="L30" s="28">
        <f>ROUND(SUM(L19:L29),5)</f>
        <v>890</v>
      </c>
      <c r="M30" s="26"/>
      <c r="N30" s="28">
        <f>ROUND(SUM(N19:N29),5)</f>
        <v>185</v>
      </c>
      <c r="O30" s="26"/>
      <c r="P30" s="28">
        <f>ROUND(SUM(P19:P29),5)</f>
        <v>185</v>
      </c>
      <c r="Q30" s="26"/>
      <c r="R30" s="28">
        <f>ROUND(SUM(R19:R29),5)</f>
        <v>185</v>
      </c>
      <c r="S30" s="26"/>
      <c r="T30" s="28">
        <f>ROUND(SUM(T19:T29),5)</f>
        <v>180</v>
      </c>
      <c r="U30" s="26"/>
      <c r="V30" s="28">
        <f>ROUND(SUM(V19:V29),5)</f>
        <v>180</v>
      </c>
      <c r="W30" s="26"/>
      <c r="X30" s="28">
        <f>ROUND(SUM(X19:X29),5)</f>
        <v>180</v>
      </c>
      <c r="Y30" s="26"/>
      <c r="Z30" s="28">
        <f>ROUND(SUM(Z19:Z29),5)</f>
        <v>185</v>
      </c>
      <c r="AA30" s="26"/>
      <c r="AB30" s="28">
        <f>ROUND(SUM(AB19:AB29),5)</f>
        <v>185</v>
      </c>
      <c r="AC30" s="26"/>
      <c r="AD30" s="28">
        <f>ROUND(SUM(AD19:AD29),5)</f>
        <v>955</v>
      </c>
      <c r="AE30" s="26"/>
      <c r="AF30" s="28">
        <f t="shared" si="1"/>
        <v>6403</v>
      </c>
    </row>
    <row r="31" spans="1:33" x14ac:dyDescent="0.25">
      <c r="A31" s="2"/>
      <c r="B31" s="2"/>
      <c r="C31" s="2"/>
      <c r="D31" s="2"/>
      <c r="E31" s="2" t="s">
        <v>29</v>
      </c>
      <c r="F31" s="2"/>
      <c r="G31" s="2"/>
      <c r="H31" s="5"/>
      <c r="I31" s="6"/>
      <c r="J31" s="5"/>
      <c r="K31" s="6"/>
      <c r="L31" s="5"/>
      <c r="M31" s="6"/>
      <c r="N31" s="5"/>
      <c r="O31" s="6"/>
      <c r="P31" s="5"/>
      <c r="Q31" s="6"/>
      <c r="R31" s="5"/>
      <c r="S31" s="6"/>
      <c r="T31" s="5"/>
      <c r="U31" s="6"/>
      <c r="V31" s="5"/>
      <c r="W31" s="6"/>
      <c r="X31" s="5"/>
      <c r="Y31" s="6"/>
      <c r="Z31" s="5"/>
      <c r="AA31" s="6"/>
      <c r="AB31" s="5"/>
      <c r="AC31" s="6"/>
      <c r="AD31" s="5"/>
      <c r="AE31" s="6"/>
      <c r="AF31" s="5"/>
    </row>
    <row r="32" spans="1:33" x14ac:dyDescent="0.25">
      <c r="A32" s="2"/>
      <c r="B32" s="2"/>
      <c r="C32" s="2"/>
      <c r="D32" s="2"/>
      <c r="E32" s="2"/>
      <c r="F32" s="2" t="s">
        <v>30</v>
      </c>
      <c r="G32" s="2"/>
      <c r="H32" s="5">
        <v>50</v>
      </c>
      <c r="I32" s="6"/>
      <c r="J32" s="5">
        <v>50</v>
      </c>
      <c r="K32" s="6"/>
      <c r="L32" s="5">
        <v>50</v>
      </c>
      <c r="M32" s="6"/>
      <c r="N32" s="5">
        <v>50</v>
      </c>
      <c r="O32" s="6"/>
      <c r="P32" s="5">
        <v>50</v>
      </c>
      <c r="Q32" s="6"/>
      <c r="R32" s="5">
        <v>50</v>
      </c>
      <c r="S32" s="6"/>
      <c r="T32" s="5">
        <v>50</v>
      </c>
      <c r="U32" s="6"/>
      <c r="V32" s="5">
        <v>50</v>
      </c>
      <c r="W32" s="6"/>
      <c r="X32" s="5">
        <v>50</v>
      </c>
      <c r="Y32" s="6"/>
      <c r="Z32" s="5">
        <v>50</v>
      </c>
      <c r="AA32" s="6"/>
      <c r="AB32" s="5">
        <v>50</v>
      </c>
      <c r="AC32" s="6"/>
      <c r="AD32" s="5">
        <v>50</v>
      </c>
      <c r="AE32" s="6"/>
      <c r="AF32" s="5">
        <f t="shared" ref="AF32:AF37" si="2">ROUND(SUM(H32:AD32),5)</f>
        <v>600</v>
      </c>
    </row>
    <row r="33" spans="1:34" x14ac:dyDescent="0.25">
      <c r="A33" s="2"/>
      <c r="B33" s="2"/>
      <c r="C33" s="2"/>
      <c r="D33" s="2"/>
      <c r="E33" s="2"/>
      <c r="F33" s="2" t="s">
        <v>31</v>
      </c>
      <c r="G33" s="2"/>
      <c r="H33" s="5">
        <v>12</v>
      </c>
      <c r="I33" s="6"/>
      <c r="J33" s="5">
        <v>12</v>
      </c>
      <c r="K33" s="6"/>
      <c r="L33" s="5">
        <v>12</v>
      </c>
      <c r="M33" s="6"/>
      <c r="N33" s="5">
        <v>12</v>
      </c>
      <c r="O33" s="6"/>
      <c r="P33" s="5">
        <v>12</v>
      </c>
      <c r="Q33" s="6"/>
      <c r="R33" s="5">
        <v>12</v>
      </c>
      <c r="S33" s="6"/>
      <c r="T33" s="5">
        <v>12</v>
      </c>
      <c r="U33" s="6"/>
      <c r="V33" s="5">
        <v>12</v>
      </c>
      <c r="W33" s="6"/>
      <c r="X33" s="5">
        <v>12</v>
      </c>
      <c r="Y33" s="6"/>
      <c r="Z33" s="5">
        <v>12</v>
      </c>
      <c r="AA33" s="6"/>
      <c r="AB33" s="5">
        <v>12</v>
      </c>
      <c r="AC33" s="6"/>
      <c r="AD33" s="5">
        <v>12</v>
      </c>
      <c r="AE33" s="6"/>
      <c r="AF33" s="5">
        <f t="shared" si="2"/>
        <v>144</v>
      </c>
    </row>
    <row r="34" spans="1:34" x14ac:dyDescent="0.25">
      <c r="A34" s="2"/>
      <c r="B34" s="2"/>
      <c r="C34" s="2"/>
      <c r="D34" s="2"/>
      <c r="E34" s="2"/>
      <c r="F34" s="2" t="s">
        <v>32</v>
      </c>
      <c r="G34" s="2"/>
      <c r="H34" s="5">
        <v>10</v>
      </c>
      <c r="I34" s="6"/>
      <c r="J34" s="5">
        <v>10</v>
      </c>
      <c r="K34" s="6"/>
      <c r="L34" s="5">
        <v>10</v>
      </c>
      <c r="M34" s="6"/>
      <c r="N34" s="5">
        <v>10</v>
      </c>
      <c r="O34" s="6"/>
      <c r="P34" s="5">
        <v>10</v>
      </c>
      <c r="Q34" s="6"/>
      <c r="R34" s="5">
        <v>10</v>
      </c>
      <c r="S34" s="6"/>
      <c r="T34" s="5">
        <v>10</v>
      </c>
      <c r="U34" s="6"/>
      <c r="V34" s="5">
        <v>10</v>
      </c>
      <c r="W34" s="6"/>
      <c r="X34" s="5">
        <v>10</v>
      </c>
      <c r="Y34" s="6"/>
      <c r="Z34" s="5">
        <v>10</v>
      </c>
      <c r="AA34" s="6"/>
      <c r="AB34" s="5">
        <v>10</v>
      </c>
      <c r="AC34" s="6"/>
      <c r="AD34" s="5">
        <v>10</v>
      </c>
      <c r="AE34" s="6"/>
      <c r="AF34" s="5">
        <f t="shared" si="2"/>
        <v>120</v>
      </c>
    </row>
    <row r="35" spans="1:34" x14ac:dyDescent="0.25">
      <c r="A35" s="2"/>
      <c r="B35" s="2"/>
      <c r="C35" s="2"/>
      <c r="D35" s="2"/>
      <c r="E35" s="2"/>
      <c r="F35" s="2" t="s">
        <v>33</v>
      </c>
      <c r="G35" s="2"/>
      <c r="H35" s="5"/>
      <c r="I35" s="6"/>
      <c r="J35" s="5"/>
      <c r="K35" s="6"/>
      <c r="L35" s="5"/>
      <c r="M35" s="6"/>
      <c r="N35" s="5"/>
      <c r="O35" s="6"/>
      <c r="P35" s="5"/>
      <c r="Q35" s="6"/>
      <c r="R35" s="5"/>
      <c r="S35" s="6"/>
      <c r="T35" s="5"/>
      <c r="U35" s="6"/>
      <c r="V35" s="5"/>
      <c r="W35" s="6"/>
      <c r="X35" s="5"/>
      <c r="Y35" s="6"/>
      <c r="Z35" s="5"/>
      <c r="AA35" s="6"/>
      <c r="AB35" s="5"/>
      <c r="AC35" s="6"/>
      <c r="AD35" s="5"/>
      <c r="AE35" s="6"/>
      <c r="AF35" s="5">
        <f t="shared" si="2"/>
        <v>0</v>
      </c>
    </row>
    <row r="36" spans="1:34" ht="15.75" thickBot="1" x14ac:dyDescent="0.3">
      <c r="A36" s="2"/>
      <c r="B36" s="2"/>
      <c r="C36" s="2"/>
      <c r="D36" s="2"/>
      <c r="E36" s="2"/>
      <c r="F36" s="2" t="s">
        <v>34</v>
      </c>
      <c r="G36" s="2"/>
      <c r="H36" s="8">
        <v>83</v>
      </c>
      <c r="I36" s="6"/>
      <c r="J36" s="8">
        <v>83</v>
      </c>
      <c r="K36" s="6"/>
      <c r="L36" s="8">
        <v>83</v>
      </c>
      <c r="M36" s="6"/>
      <c r="N36" s="8">
        <v>83</v>
      </c>
      <c r="O36" s="6"/>
      <c r="P36" s="8">
        <v>83</v>
      </c>
      <c r="Q36" s="6"/>
      <c r="R36" s="8">
        <v>83</v>
      </c>
      <c r="S36" s="6"/>
      <c r="T36" s="8">
        <v>83</v>
      </c>
      <c r="U36" s="6"/>
      <c r="V36" s="8">
        <v>83</v>
      </c>
      <c r="W36" s="6"/>
      <c r="X36" s="8">
        <v>83</v>
      </c>
      <c r="Y36" s="6"/>
      <c r="Z36" s="8">
        <v>83</v>
      </c>
      <c r="AA36" s="6"/>
      <c r="AB36" s="8">
        <v>83</v>
      </c>
      <c r="AC36" s="6"/>
      <c r="AD36" s="8">
        <v>87</v>
      </c>
      <c r="AE36" s="6"/>
      <c r="AF36" s="8">
        <f t="shared" si="2"/>
        <v>1000</v>
      </c>
    </row>
    <row r="37" spans="1:34" s="25" customFormat="1" x14ac:dyDescent="0.25">
      <c r="A37" s="2"/>
      <c r="B37" s="2"/>
      <c r="C37" s="2"/>
      <c r="D37" s="2"/>
      <c r="E37" s="26" t="s">
        <v>35</v>
      </c>
      <c r="F37" s="26"/>
      <c r="G37" s="26"/>
      <c r="H37" s="28">
        <f>ROUND(SUM(H31:H36),5)</f>
        <v>155</v>
      </c>
      <c r="I37" s="26"/>
      <c r="J37" s="28">
        <f>ROUND(SUM(J31:J36),5)</f>
        <v>155</v>
      </c>
      <c r="K37" s="26"/>
      <c r="L37" s="28">
        <f>ROUND(SUM(L31:L36),5)</f>
        <v>155</v>
      </c>
      <c r="M37" s="26"/>
      <c r="N37" s="28">
        <f>ROUND(SUM(N31:N36),5)</f>
        <v>155</v>
      </c>
      <c r="O37" s="26"/>
      <c r="P37" s="28">
        <f>ROUND(SUM(P31:P36),5)</f>
        <v>155</v>
      </c>
      <c r="Q37" s="26"/>
      <c r="R37" s="28">
        <f>ROUND(SUM(R31:R36),5)</f>
        <v>155</v>
      </c>
      <c r="S37" s="26"/>
      <c r="T37" s="28">
        <f>ROUND(SUM(T31:T36),5)</f>
        <v>155</v>
      </c>
      <c r="U37" s="26"/>
      <c r="V37" s="28">
        <f>ROUND(SUM(V31:V36),5)</f>
        <v>155</v>
      </c>
      <c r="W37" s="26"/>
      <c r="X37" s="28">
        <f>ROUND(SUM(X31:X36),5)</f>
        <v>155</v>
      </c>
      <c r="Y37" s="26"/>
      <c r="Z37" s="28">
        <f>ROUND(SUM(Z31:Z36),5)</f>
        <v>155</v>
      </c>
      <c r="AA37" s="26"/>
      <c r="AB37" s="28">
        <f>ROUND(SUM(AB31:AB36),5)</f>
        <v>155</v>
      </c>
      <c r="AC37" s="26"/>
      <c r="AD37" s="28">
        <f>ROUND(SUM(AD31:AD36),5)</f>
        <v>159</v>
      </c>
      <c r="AE37" s="26"/>
      <c r="AF37" s="28">
        <f t="shared" si="2"/>
        <v>1864</v>
      </c>
    </row>
    <row r="38" spans="1:34" x14ac:dyDescent="0.25">
      <c r="A38" s="2"/>
      <c r="B38" s="2"/>
      <c r="C38" s="2"/>
      <c r="D38" s="2"/>
      <c r="E38" s="2" t="s">
        <v>36</v>
      </c>
      <c r="F38" s="2"/>
      <c r="G38" s="2"/>
      <c r="H38" s="5">
        <v>260</v>
      </c>
      <c r="I38" s="6"/>
      <c r="J38" s="5">
        <v>260</v>
      </c>
      <c r="K38" s="6"/>
      <c r="L38" s="5">
        <v>260</v>
      </c>
      <c r="M38" s="6"/>
      <c r="N38" s="5">
        <v>260</v>
      </c>
      <c r="O38" s="6"/>
      <c r="P38" s="5">
        <v>260</v>
      </c>
      <c r="Q38" s="6"/>
      <c r="R38" s="5">
        <v>260</v>
      </c>
      <c r="S38" s="6"/>
      <c r="T38" s="5">
        <v>260</v>
      </c>
      <c r="U38" s="6"/>
      <c r="V38" s="5">
        <v>260</v>
      </c>
      <c r="W38" s="6"/>
      <c r="X38" s="5">
        <v>260</v>
      </c>
      <c r="Y38" s="6"/>
      <c r="Z38" s="5">
        <v>260</v>
      </c>
      <c r="AA38" s="6"/>
      <c r="AB38" s="5">
        <v>260</v>
      </c>
      <c r="AC38" s="6"/>
      <c r="AD38" s="5">
        <v>260</v>
      </c>
      <c r="AE38" s="6"/>
      <c r="AF38" s="5"/>
    </row>
    <row r="39" spans="1:34" x14ac:dyDescent="0.25">
      <c r="A39" s="2"/>
      <c r="B39" s="2"/>
      <c r="C39" s="2"/>
      <c r="D39" s="2"/>
      <c r="E39" s="2"/>
      <c r="F39" s="2" t="s">
        <v>37</v>
      </c>
      <c r="G39" s="2"/>
      <c r="H39" s="5">
        <v>94.53</v>
      </c>
      <c r="I39" s="6"/>
      <c r="J39" s="5">
        <v>94.53</v>
      </c>
      <c r="K39" s="6"/>
      <c r="L39" s="5">
        <v>94.53</v>
      </c>
      <c r="M39" s="6"/>
      <c r="N39" s="5">
        <v>94.53</v>
      </c>
      <c r="O39" s="6"/>
      <c r="P39" s="5">
        <v>94.53</v>
      </c>
      <c r="Q39" s="6"/>
      <c r="R39" s="5">
        <v>94.53</v>
      </c>
      <c r="S39" s="6"/>
      <c r="T39" s="5">
        <v>94.53</v>
      </c>
      <c r="U39" s="6"/>
      <c r="V39" s="5">
        <v>94.53</v>
      </c>
      <c r="W39" s="6"/>
      <c r="X39" s="5">
        <v>94.53</v>
      </c>
      <c r="Y39" s="6"/>
      <c r="Z39" s="5">
        <v>94.53</v>
      </c>
      <c r="AA39" s="6"/>
      <c r="AB39" s="5">
        <v>94.53</v>
      </c>
      <c r="AC39" s="6"/>
      <c r="AD39" s="5">
        <v>94.53</v>
      </c>
      <c r="AE39" s="6"/>
      <c r="AF39" s="5">
        <f>ROUND(SUM(H39:AD39),5)</f>
        <v>1134.3599999999999</v>
      </c>
      <c r="AH39" s="24" t="s">
        <v>81</v>
      </c>
    </row>
    <row r="40" spans="1:34" x14ac:dyDescent="0.25">
      <c r="A40" s="2"/>
      <c r="B40" s="2"/>
      <c r="C40" s="2"/>
      <c r="D40" s="2"/>
      <c r="E40" s="2"/>
      <c r="F40" s="2" t="s">
        <v>38</v>
      </c>
      <c r="G40" s="2"/>
      <c r="H40" s="5">
        <v>24</v>
      </c>
      <c r="I40" s="6"/>
      <c r="J40" s="5">
        <v>0</v>
      </c>
      <c r="K40" s="6"/>
      <c r="L40" s="5">
        <v>0</v>
      </c>
      <c r="M40" s="6"/>
      <c r="N40" s="5">
        <v>24</v>
      </c>
      <c r="O40" s="6"/>
      <c r="P40" s="5">
        <v>0</v>
      </c>
      <c r="Q40" s="6"/>
      <c r="R40" s="5">
        <v>0</v>
      </c>
      <c r="S40" s="6"/>
      <c r="T40" s="5">
        <v>24</v>
      </c>
      <c r="U40" s="6"/>
      <c r="V40" s="5">
        <v>0</v>
      </c>
      <c r="W40" s="6"/>
      <c r="X40" s="5">
        <v>0</v>
      </c>
      <c r="Y40" s="6"/>
      <c r="Z40" s="5">
        <v>24</v>
      </c>
      <c r="AA40" s="6"/>
      <c r="AB40" s="5">
        <v>0</v>
      </c>
      <c r="AC40" s="6"/>
      <c r="AD40" s="5">
        <v>0</v>
      </c>
      <c r="AE40" s="6"/>
      <c r="AF40" s="5">
        <f>ROUND(SUM(H40:AD40),5)</f>
        <v>96</v>
      </c>
    </row>
    <row r="41" spans="1:34" x14ac:dyDescent="0.25">
      <c r="A41" s="2"/>
      <c r="B41" s="2"/>
      <c r="C41" s="2"/>
      <c r="D41" s="2"/>
      <c r="E41" s="2"/>
      <c r="F41" s="2" t="s">
        <v>39</v>
      </c>
      <c r="G41" s="2"/>
      <c r="H41" s="5">
        <v>0</v>
      </c>
      <c r="I41" s="6"/>
      <c r="J41" s="5">
        <v>0</v>
      </c>
      <c r="K41" s="6"/>
      <c r="L41" s="5">
        <v>0</v>
      </c>
      <c r="M41" s="6"/>
      <c r="N41" s="5">
        <v>0</v>
      </c>
      <c r="O41" s="6"/>
      <c r="P41" s="5">
        <v>0</v>
      </c>
      <c r="Q41" s="6"/>
      <c r="R41" s="5">
        <v>500</v>
      </c>
      <c r="S41" s="6"/>
      <c r="T41" s="5">
        <v>0</v>
      </c>
      <c r="U41" s="6"/>
      <c r="V41" s="5">
        <v>0</v>
      </c>
      <c r="W41" s="6"/>
      <c r="X41" s="5">
        <v>0</v>
      </c>
      <c r="Y41" s="6"/>
      <c r="Z41" s="5">
        <v>0</v>
      </c>
      <c r="AA41" s="6"/>
      <c r="AB41" s="5">
        <v>0</v>
      </c>
      <c r="AC41" s="6"/>
      <c r="AD41" s="5">
        <v>0</v>
      </c>
      <c r="AE41" s="6"/>
      <c r="AF41" s="5">
        <f>ROUND(SUM(H41:AD41),5)</f>
        <v>500</v>
      </c>
    </row>
    <row r="42" spans="1:34" s="21" customFormat="1" x14ac:dyDescent="0.25">
      <c r="A42" s="18"/>
      <c r="B42" s="18"/>
      <c r="C42" s="18"/>
      <c r="D42" s="18"/>
      <c r="E42" s="18"/>
      <c r="F42" s="18" t="s">
        <v>66</v>
      </c>
      <c r="G42" s="18"/>
      <c r="H42" s="19">
        <v>142.5</v>
      </c>
      <c r="I42" s="20"/>
      <c r="J42" s="19">
        <v>142.5</v>
      </c>
      <c r="K42" s="20"/>
      <c r="L42" s="19">
        <v>142.5</v>
      </c>
      <c r="M42" s="20"/>
      <c r="N42" s="19">
        <v>142.5</v>
      </c>
      <c r="O42" s="20"/>
      <c r="P42" s="19">
        <v>142.5</v>
      </c>
      <c r="Q42" s="20"/>
      <c r="R42" s="19">
        <v>142.5</v>
      </c>
      <c r="S42" s="20"/>
      <c r="T42" s="19">
        <v>142.5</v>
      </c>
      <c r="U42" s="20"/>
      <c r="V42" s="19">
        <v>142.5</v>
      </c>
      <c r="W42" s="20"/>
      <c r="X42" s="19">
        <v>142.5</v>
      </c>
      <c r="Y42" s="20"/>
      <c r="Z42" s="19">
        <v>142.5</v>
      </c>
      <c r="AA42" s="20"/>
      <c r="AB42" s="19">
        <v>142.5</v>
      </c>
      <c r="AC42" s="20"/>
      <c r="AD42" s="19">
        <v>142.5</v>
      </c>
      <c r="AE42" s="20"/>
      <c r="AF42" s="19">
        <f>ROUND(SUM(H42:AD42),5)</f>
        <v>1710</v>
      </c>
      <c r="AH42" s="24" t="s">
        <v>80</v>
      </c>
    </row>
    <row r="43" spans="1:34" s="21" customFormat="1" x14ac:dyDescent="0.25">
      <c r="A43" s="18"/>
      <c r="B43" s="18"/>
      <c r="C43" s="18"/>
      <c r="D43" s="18"/>
      <c r="E43" s="18"/>
      <c r="F43" s="18" t="s">
        <v>40</v>
      </c>
      <c r="G43" s="18"/>
      <c r="H43" s="19"/>
      <c r="I43" s="20"/>
      <c r="J43" s="19"/>
      <c r="K43" s="20"/>
      <c r="L43" s="19"/>
      <c r="M43" s="20"/>
      <c r="N43" s="19"/>
      <c r="O43" s="20"/>
      <c r="P43" s="19"/>
      <c r="Q43" s="20"/>
      <c r="R43" s="19"/>
      <c r="S43" s="20"/>
      <c r="T43" s="19"/>
      <c r="U43" s="20"/>
      <c r="V43" s="19"/>
      <c r="W43" s="20"/>
      <c r="X43" s="19"/>
      <c r="Y43" s="20"/>
      <c r="Z43" s="19"/>
      <c r="AA43" s="20"/>
      <c r="AB43" s="19"/>
      <c r="AC43" s="20"/>
      <c r="AD43" s="19"/>
      <c r="AE43" s="20"/>
      <c r="AF43" s="19"/>
    </row>
    <row r="44" spans="1:34" s="21" customFormat="1" ht="15.75" thickBot="1" x14ac:dyDescent="0.3">
      <c r="A44" s="18"/>
      <c r="B44" s="18"/>
      <c r="C44" s="18"/>
      <c r="D44" s="18"/>
      <c r="E44" s="18"/>
      <c r="F44" s="18"/>
      <c r="G44" s="18" t="s">
        <v>41</v>
      </c>
      <c r="H44" s="22">
        <v>300</v>
      </c>
      <c r="I44" s="20"/>
      <c r="J44" s="22">
        <v>300</v>
      </c>
      <c r="K44" s="20"/>
      <c r="L44" s="22">
        <v>300</v>
      </c>
      <c r="M44" s="20"/>
      <c r="N44" s="22">
        <v>300</v>
      </c>
      <c r="O44" s="20"/>
      <c r="P44" s="22">
        <v>300</v>
      </c>
      <c r="Q44" s="20"/>
      <c r="R44" s="22">
        <v>300</v>
      </c>
      <c r="S44" s="20"/>
      <c r="T44" s="22">
        <v>300</v>
      </c>
      <c r="U44" s="20"/>
      <c r="V44" s="22">
        <v>300</v>
      </c>
      <c r="W44" s="20"/>
      <c r="X44" s="22">
        <v>300</v>
      </c>
      <c r="Y44" s="20"/>
      <c r="Z44" s="22">
        <v>300</v>
      </c>
      <c r="AA44" s="20"/>
      <c r="AB44" s="22">
        <v>300</v>
      </c>
      <c r="AC44" s="20"/>
      <c r="AD44" s="22">
        <v>300</v>
      </c>
      <c r="AE44" s="20"/>
      <c r="AF44" s="19">
        <f t="shared" ref="AF44:AF49" si="3">ROUND(SUM(H44:AD44),5)</f>
        <v>3600</v>
      </c>
    </row>
    <row r="45" spans="1:34" s="21" customFormat="1" x14ac:dyDescent="0.25">
      <c r="A45" s="18"/>
      <c r="B45" s="18"/>
      <c r="C45" s="18"/>
      <c r="D45" s="18"/>
      <c r="E45" s="18"/>
      <c r="F45" s="34" t="s">
        <v>65</v>
      </c>
      <c r="G45" s="35"/>
      <c r="H45" s="23">
        <v>0</v>
      </c>
      <c r="I45" s="20"/>
      <c r="J45" s="23">
        <v>0</v>
      </c>
      <c r="K45" s="20"/>
      <c r="L45" s="23">
        <v>0</v>
      </c>
      <c r="M45" s="20"/>
      <c r="N45" s="23">
        <v>0</v>
      </c>
      <c r="O45" s="20"/>
      <c r="P45" s="23">
        <v>0</v>
      </c>
      <c r="Q45" s="20"/>
      <c r="R45" s="23">
        <v>0</v>
      </c>
      <c r="S45" s="20"/>
      <c r="T45" s="23">
        <v>0</v>
      </c>
      <c r="U45" s="20"/>
      <c r="V45" s="23">
        <v>0</v>
      </c>
      <c r="W45" s="20"/>
      <c r="X45" s="23">
        <v>0</v>
      </c>
      <c r="Y45" s="20"/>
      <c r="Z45" s="23">
        <v>0</v>
      </c>
      <c r="AA45" s="20"/>
      <c r="AB45" s="23">
        <v>0</v>
      </c>
      <c r="AC45" s="20"/>
      <c r="AD45" s="23">
        <v>0</v>
      </c>
      <c r="AE45" s="20"/>
      <c r="AF45" s="19">
        <f t="shared" si="3"/>
        <v>0</v>
      </c>
    </row>
    <row r="46" spans="1:34" x14ac:dyDescent="0.25">
      <c r="A46" s="2"/>
      <c r="B46" s="2"/>
      <c r="C46" s="2"/>
      <c r="D46" s="2"/>
      <c r="E46" s="2"/>
      <c r="F46" s="2" t="s">
        <v>42</v>
      </c>
      <c r="G46" s="2"/>
      <c r="H46" s="5"/>
      <c r="I46" s="6"/>
      <c r="J46" s="5"/>
      <c r="K46" s="6"/>
      <c r="L46" s="5"/>
      <c r="M46" s="6"/>
      <c r="N46" s="5"/>
      <c r="O46" s="6"/>
      <c r="P46" s="5"/>
      <c r="Q46" s="6"/>
      <c r="R46" s="5"/>
      <c r="S46" s="6"/>
      <c r="T46" s="5"/>
      <c r="U46" s="6"/>
      <c r="V46" s="5"/>
      <c r="W46" s="6"/>
      <c r="X46" s="5"/>
      <c r="Y46" s="6"/>
      <c r="Z46" s="5"/>
      <c r="AA46" s="6"/>
      <c r="AB46" s="5"/>
      <c r="AC46" s="6"/>
      <c r="AD46" s="5"/>
      <c r="AE46" s="6"/>
      <c r="AF46" s="5">
        <f t="shared" si="3"/>
        <v>0</v>
      </c>
    </row>
    <row r="47" spans="1:34" ht="15.75" thickBot="1" x14ac:dyDescent="0.3">
      <c r="A47" s="2"/>
      <c r="B47" s="2"/>
      <c r="C47" s="2"/>
      <c r="D47" s="2"/>
      <c r="E47" s="2"/>
      <c r="F47" s="2" t="s">
        <v>43</v>
      </c>
      <c r="G47" s="2"/>
      <c r="H47" s="8"/>
      <c r="I47" s="6"/>
      <c r="J47" s="8"/>
      <c r="K47" s="6"/>
      <c r="L47" s="8"/>
      <c r="M47" s="6"/>
      <c r="N47" s="8"/>
      <c r="O47" s="6"/>
      <c r="P47" s="8"/>
      <c r="Q47" s="6"/>
      <c r="R47" s="8"/>
      <c r="S47" s="6"/>
      <c r="T47" s="8"/>
      <c r="U47" s="6"/>
      <c r="V47" s="8"/>
      <c r="W47" s="6"/>
      <c r="X47" s="8"/>
      <c r="Y47" s="6"/>
      <c r="Z47" s="8"/>
      <c r="AA47" s="6"/>
      <c r="AB47" s="8"/>
      <c r="AC47" s="6"/>
      <c r="AD47" s="8"/>
      <c r="AE47" s="6"/>
      <c r="AF47" s="5">
        <f t="shared" si="3"/>
        <v>0</v>
      </c>
    </row>
    <row r="48" spans="1:34" x14ac:dyDescent="0.25">
      <c r="A48" s="2"/>
      <c r="B48" s="2"/>
      <c r="C48" s="2"/>
      <c r="D48" s="2"/>
      <c r="E48" s="2" t="s">
        <v>44</v>
      </c>
      <c r="F48" s="2"/>
      <c r="G48" s="2"/>
      <c r="H48" s="5"/>
      <c r="I48" s="6"/>
      <c r="J48" s="5"/>
      <c r="K48" s="6"/>
      <c r="L48" s="5"/>
      <c r="M48" s="6"/>
      <c r="N48" s="5"/>
      <c r="O48" s="6"/>
      <c r="P48" s="5"/>
      <c r="Q48" s="6"/>
      <c r="R48" s="5"/>
      <c r="S48" s="6"/>
      <c r="T48" s="5"/>
      <c r="U48" s="6"/>
      <c r="V48" s="5"/>
      <c r="W48" s="6"/>
      <c r="X48" s="5"/>
      <c r="Y48" s="6"/>
      <c r="Z48" s="5"/>
      <c r="AA48" s="6"/>
      <c r="AB48" s="5"/>
      <c r="AC48" s="6"/>
      <c r="AD48" s="5"/>
      <c r="AE48" s="6"/>
      <c r="AF48" s="5">
        <f t="shared" si="3"/>
        <v>0</v>
      </c>
    </row>
    <row r="49" spans="1:35" x14ac:dyDescent="0.25">
      <c r="A49" s="2"/>
      <c r="B49" s="2"/>
      <c r="C49" s="2"/>
      <c r="D49" s="2"/>
      <c r="E49" s="2" t="s">
        <v>45</v>
      </c>
      <c r="F49" s="2"/>
      <c r="G49" s="2"/>
      <c r="H49" s="5"/>
      <c r="I49" s="6"/>
      <c r="J49" s="5"/>
      <c r="K49" s="6"/>
      <c r="L49" s="5"/>
      <c r="M49" s="6"/>
      <c r="N49" s="5"/>
      <c r="O49" s="6"/>
      <c r="P49" s="5"/>
      <c r="Q49" s="6"/>
      <c r="R49" s="5"/>
      <c r="S49" s="6"/>
      <c r="T49" s="5"/>
      <c r="U49" s="6"/>
      <c r="V49" s="5"/>
      <c r="W49" s="6"/>
      <c r="X49" s="5"/>
      <c r="Y49" s="6"/>
      <c r="Z49" s="5"/>
      <c r="AA49" s="6"/>
      <c r="AB49" s="5"/>
      <c r="AC49" s="6"/>
      <c r="AD49" s="5"/>
      <c r="AE49" s="6"/>
      <c r="AF49" s="5">
        <f t="shared" si="3"/>
        <v>0</v>
      </c>
    </row>
    <row r="50" spans="1:35" x14ac:dyDescent="0.25">
      <c r="A50" s="2"/>
      <c r="B50" s="2"/>
      <c r="C50" s="2"/>
      <c r="D50" s="2"/>
      <c r="E50" s="2" t="s">
        <v>46</v>
      </c>
      <c r="F50" s="2"/>
      <c r="G50" s="2"/>
      <c r="H50" s="5"/>
      <c r="I50" s="6"/>
      <c r="J50" s="5"/>
      <c r="K50" s="6"/>
      <c r="L50" s="5"/>
      <c r="M50" s="6"/>
      <c r="N50" s="5"/>
      <c r="O50" s="6"/>
      <c r="P50" s="5"/>
      <c r="Q50" s="6"/>
      <c r="R50" s="5"/>
      <c r="S50" s="6"/>
      <c r="T50" s="5"/>
      <c r="U50" s="6"/>
      <c r="V50" s="5"/>
      <c r="W50" s="6"/>
      <c r="X50" s="5"/>
      <c r="Y50" s="6"/>
      <c r="Z50" s="5"/>
      <c r="AA50" s="6"/>
      <c r="AB50" s="5"/>
      <c r="AC50" s="6"/>
      <c r="AD50" s="5"/>
      <c r="AE50" s="6"/>
      <c r="AF50" s="5"/>
    </row>
    <row r="51" spans="1:35" x14ac:dyDescent="0.25">
      <c r="A51" s="2"/>
      <c r="B51" s="2"/>
      <c r="C51" s="2"/>
      <c r="D51" s="2"/>
      <c r="E51" s="2"/>
      <c r="F51" s="2" t="s">
        <v>47</v>
      </c>
      <c r="G51" s="2"/>
      <c r="H51" s="5">
        <v>220</v>
      </c>
      <c r="I51" s="6"/>
      <c r="J51" s="5">
        <v>220</v>
      </c>
      <c r="K51" s="6"/>
      <c r="L51" s="5">
        <v>220</v>
      </c>
      <c r="M51" s="6"/>
      <c r="N51" s="5">
        <v>220</v>
      </c>
      <c r="O51" s="6"/>
      <c r="P51" s="5">
        <v>220</v>
      </c>
      <c r="Q51" s="6"/>
      <c r="R51" s="5">
        <v>220</v>
      </c>
      <c r="S51" s="6"/>
      <c r="T51" s="5">
        <v>220</v>
      </c>
      <c r="U51" s="6"/>
      <c r="V51" s="5">
        <v>220</v>
      </c>
      <c r="W51" s="6"/>
      <c r="X51" s="5">
        <v>220</v>
      </c>
      <c r="Y51" s="6"/>
      <c r="Z51" s="5">
        <v>220</v>
      </c>
      <c r="AA51" s="6"/>
      <c r="AB51" s="5">
        <v>220</v>
      </c>
      <c r="AC51" s="6"/>
      <c r="AD51" s="5">
        <v>220</v>
      </c>
      <c r="AE51" s="6"/>
      <c r="AF51" s="5">
        <f t="shared" ref="AF51:AF56" si="4">ROUND(SUM(H51:AD51),5)</f>
        <v>2640</v>
      </c>
    </row>
    <row r="52" spans="1:35" x14ac:dyDescent="0.25">
      <c r="A52" s="2"/>
      <c r="B52" s="2"/>
      <c r="C52" s="2"/>
      <c r="D52" s="2"/>
      <c r="E52" s="2"/>
      <c r="F52" s="2" t="s">
        <v>48</v>
      </c>
      <c r="G52" s="2"/>
      <c r="H52" s="5">
        <v>225</v>
      </c>
      <c r="I52" s="6"/>
      <c r="J52" s="5">
        <v>225</v>
      </c>
      <c r="K52" s="6"/>
      <c r="L52" s="5">
        <v>225</v>
      </c>
      <c r="M52" s="6"/>
      <c r="N52" s="5">
        <v>225</v>
      </c>
      <c r="O52" s="6"/>
      <c r="P52" s="5">
        <v>225</v>
      </c>
      <c r="Q52" s="6"/>
      <c r="R52" s="5">
        <v>225</v>
      </c>
      <c r="S52" s="6"/>
      <c r="T52" s="5">
        <v>225</v>
      </c>
      <c r="U52" s="6"/>
      <c r="V52" s="5">
        <v>225</v>
      </c>
      <c r="W52" s="6"/>
      <c r="X52" s="5">
        <v>225</v>
      </c>
      <c r="Y52" s="6"/>
      <c r="Z52" s="5">
        <v>225</v>
      </c>
      <c r="AA52" s="6"/>
      <c r="AB52" s="5">
        <v>225</v>
      </c>
      <c r="AC52" s="6"/>
      <c r="AD52" s="5">
        <v>225</v>
      </c>
      <c r="AE52" s="6"/>
      <c r="AF52" s="5">
        <f t="shared" si="4"/>
        <v>2700</v>
      </c>
    </row>
    <row r="53" spans="1:35" ht="15.75" thickBot="1" x14ac:dyDescent="0.3">
      <c r="A53" s="2"/>
      <c r="B53" s="2"/>
      <c r="C53" s="2"/>
      <c r="D53" s="2"/>
      <c r="E53" s="2"/>
      <c r="F53" s="2" t="s">
        <v>49</v>
      </c>
      <c r="G53" s="2"/>
      <c r="H53" s="7">
        <v>267.74</v>
      </c>
      <c r="I53" s="6"/>
      <c r="J53" s="7">
        <v>267.74</v>
      </c>
      <c r="K53" s="6"/>
      <c r="L53" s="7">
        <v>267.74</v>
      </c>
      <c r="M53" s="6"/>
      <c r="N53" s="7">
        <v>267.74</v>
      </c>
      <c r="O53" s="6"/>
      <c r="P53" s="7">
        <v>267.74</v>
      </c>
      <c r="Q53" s="6"/>
      <c r="R53" s="7">
        <v>267.74</v>
      </c>
      <c r="S53" s="6"/>
      <c r="T53" s="7">
        <v>267.74</v>
      </c>
      <c r="U53" s="6"/>
      <c r="V53" s="7">
        <v>267.74</v>
      </c>
      <c r="W53" s="6"/>
      <c r="X53" s="7">
        <v>267.74</v>
      </c>
      <c r="Y53" s="6"/>
      <c r="Z53" s="7">
        <v>267.74</v>
      </c>
      <c r="AA53" s="6"/>
      <c r="AB53" s="7">
        <v>267.74</v>
      </c>
      <c r="AC53" s="6"/>
      <c r="AD53" s="7">
        <v>267.74</v>
      </c>
      <c r="AE53" s="6" t="s">
        <v>84</v>
      </c>
      <c r="AF53" s="7">
        <f t="shared" si="4"/>
        <v>3212.88</v>
      </c>
      <c r="AH53" s="24" t="s">
        <v>82</v>
      </c>
      <c r="AI53" s="24" t="s">
        <v>83</v>
      </c>
    </row>
    <row r="54" spans="1:35" ht="15.75" thickBot="1" x14ac:dyDescent="0.3">
      <c r="A54" s="2"/>
      <c r="B54" s="2"/>
      <c r="C54" s="2"/>
      <c r="D54" s="2"/>
      <c r="E54" s="26" t="s">
        <v>50</v>
      </c>
      <c r="F54" s="26"/>
      <c r="G54" s="26"/>
      <c r="H54" s="29">
        <f>ROUND(SUM(H50:H53),5)</f>
        <v>712.74</v>
      </c>
      <c r="I54" s="30"/>
      <c r="J54" s="29">
        <f>ROUND(SUM(J50:J53),5)</f>
        <v>712.74</v>
      </c>
      <c r="K54" s="30"/>
      <c r="L54" s="29">
        <f>ROUND(SUM(L50:L53),5)</f>
        <v>712.74</v>
      </c>
      <c r="M54" s="30"/>
      <c r="N54" s="29">
        <f>ROUND(SUM(N50:N53),5)</f>
        <v>712.74</v>
      </c>
      <c r="O54" s="30"/>
      <c r="P54" s="29">
        <f>ROUND(SUM(P50:P53),5)</f>
        <v>712.74</v>
      </c>
      <c r="Q54" s="30"/>
      <c r="R54" s="29">
        <f>ROUND(SUM(R50:R53),5)</f>
        <v>712.74</v>
      </c>
      <c r="S54" s="30"/>
      <c r="T54" s="29">
        <f>ROUND(SUM(T50:T53),5)</f>
        <v>712.74</v>
      </c>
      <c r="U54" s="30"/>
      <c r="V54" s="29">
        <f>ROUND(SUM(V50:V53),5)</f>
        <v>712.74</v>
      </c>
      <c r="W54" s="30"/>
      <c r="X54" s="29">
        <f>ROUND(SUM(X50:X53),5)</f>
        <v>712.74</v>
      </c>
      <c r="Y54" s="30"/>
      <c r="Z54" s="29">
        <f>ROUND(SUM(Z50:Z53),5)</f>
        <v>712.74</v>
      </c>
      <c r="AA54" s="30"/>
      <c r="AB54" s="29">
        <f>ROUND(SUM(AB50:AB53),5)</f>
        <v>712.74</v>
      </c>
      <c r="AC54" s="30"/>
      <c r="AD54" s="29">
        <f>ROUND(SUM(AD50:AD53),5)</f>
        <v>712.74</v>
      </c>
      <c r="AE54" s="30"/>
      <c r="AF54" s="29">
        <f t="shared" si="4"/>
        <v>8552.8799999999992</v>
      </c>
    </row>
    <row r="55" spans="1:35" ht="15.75" thickBot="1" x14ac:dyDescent="0.3">
      <c r="A55" s="2"/>
      <c r="B55" s="2"/>
      <c r="C55" s="2"/>
      <c r="D55" s="26" t="s">
        <v>51</v>
      </c>
      <c r="E55" s="26"/>
      <c r="F55" s="26"/>
      <c r="G55" s="26"/>
      <c r="H55" s="31">
        <f>ROUND(SUM(H11:H12)+H18+H30+H37+SUM(H48:H49)+H54,5)</f>
        <v>4705.74</v>
      </c>
      <c r="I55" s="30"/>
      <c r="J55" s="31">
        <f>ROUND(SUM(J11:J12)+J18+J30+J37+SUM(J48:J49)+J54,5)</f>
        <v>2107.7399999999998</v>
      </c>
      <c r="K55" s="30"/>
      <c r="L55" s="31">
        <f>ROUND(SUM(L11:L12)+L18+L30+L37+SUM(L48:L49)+L54,5)</f>
        <v>2687.74</v>
      </c>
      <c r="M55" s="30"/>
      <c r="N55" s="31">
        <f>ROUND(SUM(N11:N12)+N18+N30+N37+SUM(N48:N49)+N54,5)</f>
        <v>2107.7399999999998</v>
      </c>
      <c r="O55" s="30"/>
      <c r="P55" s="31">
        <f>ROUND(SUM(P11:P12)+P18+P30+P37+SUM(P48:P49)+P54,5)</f>
        <v>1982.74</v>
      </c>
      <c r="Q55" s="30"/>
      <c r="R55" s="31">
        <f>ROUND(SUM(R11:R12)+R18+R30+R37+SUM(R48:R49)+R54,5)</f>
        <v>2107.7399999999998</v>
      </c>
      <c r="S55" s="30"/>
      <c r="T55" s="31">
        <f>ROUND(SUM(T11:T12)+T18+T30+T37+SUM(T48:T49)+T54,5)</f>
        <v>2177.7399999999998</v>
      </c>
      <c r="U55" s="30"/>
      <c r="V55" s="31">
        <f>ROUND(SUM(V11:V12)+V18+V30+V37+SUM(V48:V49)+V54,5)</f>
        <v>2102.7399999999998</v>
      </c>
      <c r="W55" s="30"/>
      <c r="X55" s="31">
        <f>ROUND(SUM(X11:X12)+X18+X30+X37+SUM(X48:X49)+X54,5)</f>
        <v>1977.74</v>
      </c>
      <c r="Y55" s="30"/>
      <c r="Z55" s="31">
        <f>ROUND(SUM(Z11:Z12)+Z18+Z30+Z37+SUM(Z48:Z49)+Z54,5)</f>
        <v>2582.7399999999998</v>
      </c>
      <c r="AA55" s="30"/>
      <c r="AB55" s="31">
        <f>ROUND(SUM(AB11:AB12)+AB18+AB30+AB37+SUM(AB48:AB49)+AB54,5)</f>
        <v>1982.74</v>
      </c>
      <c r="AC55" s="30"/>
      <c r="AD55" s="31">
        <f>ROUND(SUM(AD11:AD12)+AD18+AD30+AD37+SUM(AD48:AD49)+AD54,5)</f>
        <v>2881.74</v>
      </c>
      <c r="AE55" s="30"/>
      <c r="AF55" s="31">
        <f t="shared" si="4"/>
        <v>29404.880000000001</v>
      </c>
    </row>
    <row r="56" spans="1:35" x14ac:dyDescent="0.25">
      <c r="A56" s="2"/>
      <c r="B56" s="26" t="s">
        <v>52</v>
      </c>
      <c r="C56" s="26"/>
      <c r="D56" s="26"/>
      <c r="E56" s="26"/>
      <c r="F56" s="26"/>
      <c r="G56" s="26"/>
      <c r="H56" s="32">
        <f>ROUND(H3+H10-H55,5)</f>
        <v>34904.26</v>
      </c>
      <c r="I56" s="30"/>
      <c r="J56" s="32">
        <f>ROUND(J3+J10-J55,5)</f>
        <v>-2107.7399999999998</v>
      </c>
      <c r="K56" s="30"/>
      <c r="L56" s="32">
        <f>ROUND(L3+L10-L55,5)</f>
        <v>-2087.7399999999998</v>
      </c>
      <c r="M56" s="30"/>
      <c r="N56" s="32">
        <f>ROUND(N3+N10-N55,5)</f>
        <v>-2107.7399999999998</v>
      </c>
      <c r="O56" s="30"/>
      <c r="P56" s="32">
        <f>ROUND(P3+P10-P55,5)</f>
        <v>-1382.74</v>
      </c>
      <c r="Q56" s="30"/>
      <c r="R56" s="32">
        <f>ROUND(R3+R10-R55,5)</f>
        <v>-2107.7399999999998</v>
      </c>
      <c r="S56" s="30"/>
      <c r="T56" s="32">
        <f>ROUND(T3+T10-T55,5)</f>
        <v>-1577.74</v>
      </c>
      <c r="U56" s="30"/>
      <c r="V56" s="32">
        <f>ROUND(V3+V10-V55,5)</f>
        <v>-2102.7399999999998</v>
      </c>
      <c r="W56" s="30"/>
      <c r="X56" s="32">
        <f>ROUND(X3+X10-X55,5)</f>
        <v>-1377.74</v>
      </c>
      <c r="Y56" s="30"/>
      <c r="Z56" s="32">
        <f>ROUND(Z3+Z10-Z55,5)</f>
        <v>-2582.7399999999998</v>
      </c>
      <c r="AA56" s="30"/>
      <c r="AB56" s="32">
        <f>ROUND(AB3+AB10-AB55,5)</f>
        <v>-1382.74</v>
      </c>
      <c r="AC56" s="30"/>
      <c r="AD56" s="32">
        <f>ROUND(AD3+AD10-AD55,5)</f>
        <v>-2881.74</v>
      </c>
      <c r="AE56" s="30"/>
      <c r="AF56" s="32">
        <f t="shared" si="4"/>
        <v>13205.12</v>
      </c>
    </row>
    <row r="57" spans="1:35" x14ac:dyDescent="0.25">
      <c r="A57" s="2"/>
      <c r="B57" s="2" t="s">
        <v>53</v>
      </c>
      <c r="C57" s="2"/>
      <c r="D57" s="2"/>
      <c r="E57" s="2"/>
      <c r="F57" s="2"/>
      <c r="G57" s="2"/>
      <c r="H57" s="5"/>
      <c r="I57" s="6"/>
      <c r="J57" s="5"/>
      <c r="K57" s="6"/>
      <c r="L57" s="5"/>
      <c r="M57" s="6"/>
      <c r="N57" s="5"/>
      <c r="O57" s="6"/>
      <c r="P57" s="5"/>
      <c r="Q57" s="6"/>
      <c r="R57" s="5"/>
      <c r="S57" s="6"/>
      <c r="T57" s="5"/>
      <c r="U57" s="6"/>
      <c r="V57" s="5"/>
      <c r="W57" s="6"/>
      <c r="X57" s="5"/>
      <c r="Y57" s="6"/>
      <c r="Z57" s="5"/>
      <c r="AA57" s="6"/>
      <c r="AB57" s="5"/>
      <c r="AC57" s="6"/>
      <c r="AD57" s="5"/>
      <c r="AE57" s="6"/>
      <c r="AF57" s="5"/>
    </row>
    <row r="58" spans="1:35" x14ac:dyDescent="0.25">
      <c r="A58" s="2"/>
      <c r="B58" s="2"/>
      <c r="C58" s="2" t="s">
        <v>54</v>
      </c>
      <c r="D58" s="2"/>
      <c r="E58" s="2"/>
      <c r="F58" s="2"/>
      <c r="G58" s="2"/>
      <c r="H58" s="5"/>
      <c r="I58" s="6"/>
      <c r="J58" s="5"/>
      <c r="K58" s="6"/>
      <c r="L58" s="5"/>
      <c r="M58" s="6"/>
      <c r="N58" s="5"/>
      <c r="O58" s="6"/>
      <c r="P58" s="5"/>
      <c r="Q58" s="6"/>
      <c r="R58" s="5"/>
      <c r="S58" s="6"/>
      <c r="T58" s="5"/>
      <c r="U58" s="6"/>
      <c r="V58" s="5"/>
      <c r="W58" s="6"/>
      <c r="X58" s="5"/>
      <c r="Y58" s="6"/>
      <c r="Z58" s="5"/>
      <c r="AA58" s="6"/>
      <c r="AB58" s="5"/>
      <c r="AC58" s="6"/>
      <c r="AD58" s="5"/>
      <c r="AE58" s="6"/>
      <c r="AF58" s="5"/>
    </row>
    <row r="59" spans="1:35" x14ac:dyDescent="0.25">
      <c r="A59" s="2"/>
      <c r="B59" s="2"/>
      <c r="C59" s="2"/>
      <c r="D59" s="2" t="s">
        <v>55</v>
      </c>
      <c r="E59" s="2"/>
      <c r="F59" s="2"/>
      <c r="G59" s="2"/>
      <c r="H59" s="5"/>
      <c r="I59" s="6"/>
      <c r="J59" s="5"/>
      <c r="K59" s="6"/>
      <c r="L59" s="5"/>
      <c r="M59" s="6"/>
      <c r="N59" s="5"/>
      <c r="O59" s="6"/>
      <c r="P59" s="5"/>
      <c r="Q59" s="6"/>
      <c r="R59" s="5"/>
      <c r="S59" s="6"/>
      <c r="T59" s="5"/>
      <c r="U59" s="6"/>
      <c r="V59" s="5"/>
      <c r="W59" s="6"/>
      <c r="X59" s="5"/>
      <c r="Y59" s="6"/>
      <c r="Z59" s="5"/>
      <c r="AA59" s="6"/>
      <c r="AB59" s="5"/>
      <c r="AC59" s="6"/>
      <c r="AD59" s="5"/>
      <c r="AE59" s="6"/>
      <c r="AF59" s="5"/>
    </row>
    <row r="60" spans="1:35" x14ac:dyDescent="0.25">
      <c r="A60" s="2"/>
      <c r="B60" s="2"/>
      <c r="C60" s="2"/>
      <c r="D60" s="2"/>
      <c r="E60" s="2" t="s">
        <v>56</v>
      </c>
      <c r="F60" s="2"/>
      <c r="G60" s="2"/>
      <c r="H60" s="5"/>
      <c r="I60" s="6"/>
      <c r="J60" s="5"/>
      <c r="K60" s="6"/>
      <c r="L60" s="5"/>
      <c r="M60" s="6"/>
      <c r="N60" s="5"/>
      <c r="O60" s="6"/>
      <c r="P60" s="5"/>
      <c r="Q60" s="6"/>
      <c r="R60" s="5"/>
      <c r="S60" s="6"/>
      <c r="T60" s="5"/>
      <c r="U60" s="6"/>
      <c r="V60" s="5"/>
      <c r="W60" s="6"/>
      <c r="X60" s="5"/>
      <c r="Y60" s="6"/>
      <c r="Z60" s="5"/>
      <c r="AA60" s="6"/>
      <c r="AB60" s="5"/>
      <c r="AC60" s="6"/>
      <c r="AD60" s="5"/>
      <c r="AE60" s="6"/>
      <c r="AF60" s="5">
        <f t="shared" ref="AF60:AF68" si="5">ROUND(SUM(H60:AD60),5)</f>
        <v>0</v>
      </c>
    </row>
    <row r="61" spans="1:35" x14ac:dyDescent="0.25">
      <c r="A61" s="2"/>
      <c r="B61" s="2"/>
      <c r="C61" s="2"/>
      <c r="D61" s="2"/>
      <c r="E61" s="2" t="s">
        <v>57</v>
      </c>
      <c r="F61" s="2"/>
      <c r="G61" s="2"/>
      <c r="H61" s="5"/>
      <c r="I61" s="6"/>
      <c r="J61" s="5"/>
      <c r="K61" s="6"/>
      <c r="L61" s="5"/>
      <c r="M61" s="6"/>
      <c r="N61" s="5"/>
      <c r="O61" s="6"/>
      <c r="P61" s="5"/>
      <c r="Q61" s="6"/>
      <c r="R61" s="5"/>
      <c r="S61" s="6"/>
      <c r="T61" s="5"/>
      <c r="U61" s="6"/>
      <c r="V61" s="5"/>
      <c r="W61" s="6"/>
      <c r="X61" s="5"/>
      <c r="Y61" s="6"/>
      <c r="Z61" s="5"/>
      <c r="AA61" s="6"/>
      <c r="AB61" s="5"/>
      <c r="AC61" s="6"/>
      <c r="AD61" s="5"/>
      <c r="AE61" s="6"/>
      <c r="AF61" s="5">
        <f t="shared" si="5"/>
        <v>0</v>
      </c>
    </row>
    <row r="62" spans="1:35" x14ac:dyDescent="0.25">
      <c r="A62" s="2"/>
      <c r="B62" s="2"/>
      <c r="C62" s="2"/>
      <c r="D62" s="2"/>
      <c r="E62" s="2" t="s">
        <v>58</v>
      </c>
      <c r="F62" s="2"/>
      <c r="G62" s="2"/>
      <c r="H62" s="5"/>
      <c r="I62" s="6"/>
      <c r="J62" s="5"/>
      <c r="K62" s="6"/>
      <c r="L62" s="5"/>
      <c r="M62" s="6"/>
      <c r="N62" s="5"/>
      <c r="O62" s="6"/>
      <c r="P62" s="5"/>
      <c r="Q62" s="6"/>
      <c r="R62" s="5"/>
      <c r="S62" s="6"/>
      <c r="T62" s="5"/>
      <c r="U62" s="6"/>
      <c r="V62" s="5"/>
      <c r="W62" s="6"/>
      <c r="X62" s="5"/>
      <c r="Y62" s="6"/>
      <c r="Z62" s="5"/>
      <c r="AA62" s="6"/>
      <c r="AB62" s="5"/>
      <c r="AC62" s="6"/>
      <c r="AD62" s="5"/>
      <c r="AE62" s="6"/>
      <c r="AF62" s="5">
        <f t="shared" si="5"/>
        <v>0</v>
      </c>
    </row>
    <row r="63" spans="1:35" ht="15.75" thickBot="1" x14ac:dyDescent="0.3">
      <c r="A63" s="2"/>
      <c r="B63" s="2"/>
      <c r="C63" s="2"/>
      <c r="D63" s="2"/>
      <c r="E63" s="2" t="s">
        <v>59</v>
      </c>
      <c r="F63" s="2"/>
      <c r="G63" s="2"/>
      <c r="H63" s="8"/>
      <c r="I63" s="6"/>
      <c r="J63" s="8"/>
      <c r="K63" s="6"/>
      <c r="L63" s="8"/>
      <c r="M63" s="6"/>
      <c r="N63" s="8"/>
      <c r="O63" s="6"/>
      <c r="P63" s="8"/>
      <c r="Q63" s="6"/>
      <c r="R63" s="8"/>
      <c r="S63" s="6"/>
      <c r="T63" s="8"/>
      <c r="U63" s="6"/>
      <c r="V63" s="8"/>
      <c r="W63" s="6"/>
      <c r="X63" s="8"/>
      <c r="Y63" s="6"/>
      <c r="Z63" s="8"/>
      <c r="AA63" s="6"/>
      <c r="AB63" s="8"/>
      <c r="AC63" s="6"/>
      <c r="AD63" s="8"/>
      <c r="AE63" s="6"/>
      <c r="AF63" s="8">
        <f t="shared" si="5"/>
        <v>0</v>
      </c>
    </row>
    <row r="64" spans="1:35" x14ac:dyDescent="0.25">
      <c r="A64" s="2"/>
      <c r="B64" s="2"/>
      <c r="C64" s="2"/>
      <c r="D64" s="2" t="s">
        <v>60</v>
      </c>
      <c r="E64" s="2"/>
      <c r="F64" s="2"/>
      <c r="G64" s="2"/>
      <c r="H64" s="5">
        <f>ROUND(SUM(H59:H63),5)</f>
        <v>0</v>
      </c>
      <c r="I64" s="6"/>
      <c r="J64" s="5">
        <f>ROUND(SUM(J59:J63),5)</f>
        <v>0</v>
      </c>
      <c r="K64" s="6"/>
      <c r="L64" s="5">
        <f>ROUND(SUM(L59:L63),5)</f>
        <v>0</v>
      </c>
      <c r="M64" s="6"/>
      <c r="N64" s="5">
        <f>ROUND(SUM(N59:N63),5)</f>
        <v>0</v>
      </c>
      <c r="O64" s="6"/>
      <c r="P64" s="5">
        <f>ROUND(SUM(P59:P63),5)</f>
        <v>0</v>
      </c>
      <c r="Q64" s="6"/>
      <c r="R64" s="5">
        <f>ROUND(SUM(R59:R63),5)</f>
        <v>0</v>
      </c>
      <c r="S64" s="6"/>
      <c r="T64" s="5">
        <f>ROUND(SUM(T59:T63),5)</f>
        <v>0</v>
      </c>
      <c r="U64" s="6"/>
      <c r="V64" s="5">
        <f>ROUND(SUM(V59:V63),5)</f>
        <v>0</v>
      </c>
      <c r="W64" s="6"/>
      <c r="X64" s="5">
        <f>ROUND(SUM(X59:X63),5)</f>
        <v>0</v>
      </c>
      <c r="Y64" s="6"/>
      <c r="Z64" s="5">
        <f>ROUND(SUM(Z59:Z63),5)</f>
        <v>0</v>
      </c>
      <c r="AA64" s="6"/>
      <c r="AB64" s="5">
        <f>ROUND(SUM(AB59:AB63),5)</f>
        <v>0</v>
      </c>
      <c r="AC64" s="6"/>
      <c r="AD64" s="5">
        <f>ROUND(SUM(AD59:AD63),5)</f>
        <v>0</v>
      </c>
      <c r="AE64" s="6"/>
      <c r="AF64" s="5">
        <f t="shared" si="5"/>
        <v>0</v>
      </c>
    </row>
    <row r="65" spans="1:32" ht="15.75" thickBot="1" x14ac:dyDescent="0.3">
      <c r="A65" s="2"/>
      <c r="B65" s="2"/>
      <c r="C65" s="2"/>
      <c r="D65" s="2" t="s">
        <v>61</v>
      </c>
      <c r="E65" s="2"/>
      <c r="F65" s="2"/>
      <c r="G65" s="2"/>
      <c r="H65" s="7">
        <v>0</v>
      </c>
      <c r="I65" s="6"/>
      <c r="J65" s="7">
        <v>0</v>
      </c>
      <c r="K65" s="6"/>
      <c r="L65" s="7">
        <v>0</v>
      </c>
      <c r="M65" s="6"/>
      <c r="N65" s="7">
        <v>0</v>
      </c>
      <c r="O65" s="6"/>
      <c r="P65" s="7">
        <v>0</v>
      </c>
      <c r="Q65" s="6"/>
      <c r="R65" s="7">
        <v>0</v>
      </c>
      <c r="S65" s="6"/>
      <c r="T65" s="7">
        <v>0</v>
      </c>
      <c r="U65" s="6"/>
      <c r="V65" s="7">
        <v>0</v>
      </c>
      <c r="W65" s="6"/>
      <c r="X65" s="7">
        <v>0</v>
      </c>
      <c r="Y65" s="6"/>
      <c r="Z65" s="5">
        <f>ROUND(SUM(Z60:Z64),5)</f>
        <v>0</v>
      </c>
      <c r="AA65" s="6"/>
      <c r="AB65" s="7">
        <v>0</v>
      </c>
      <c r="AC65" s="6"/>
      <c r="AD65" s="7">
        <v>0</v>
      </c>
      <c r="AE65" s="6"/>
      <c r="AF65" s="7">
        <f t="shared" si="5"/>
        <v>0</v>
      </c>
    </row>
    <row r="66" spans="1:32" ht="15.75" thickBot="1" x14ac:dyDescent="0.3">
      <c r="A66" s="2"/>
      <c r="B66" s="2"/>
      <c r="C66" s="2" t="s">
        <v>62</v>
      </c>
      <c r="D66" s="2"/>
      <c r="E66" s="2"/>
      <c r="F66" s="2"/>
      <c r="G66" s="2"/>
      <c r="H66" s="9">
        <f>ROUND(H58+SUM(H64:H65),5)</f>
        <v>0</v>
      </c>
      <c r="I66" s="6"/>
      <c r="J66" s="9">
        <f>ROUND(J58+SUM(J64:J65),5)</f>
        <v>0</v>
      </c>
      <c r="K66" s="6"/>
      <c r="L66" s="9">
        <f>ROUND(L58+SUM(L64:L65),5)</f>
        <v>0</v>
      </c>
      <c r="M66" s="6"/>
      <c r="N66" s="9">
        <f>ROUND(N58+SUM(N64:N65),5)</f>
        <v>0</v>
      </c>
      <c r="O66" s="6"/>
      <c r="P66" s="9">
        <f>ROUND(P58+SUM(P64:P65),5)</f>
        <v>0</v>
      </c>
      <c r="Q66" s="6"/>
      <c r="R66" s="9">
        <f>ROUND(R58+SUM(R64:R65),5)</f>
        <v>0</v>
      </c>
      <c r="S66" s="6"/>
      <c r="T66" s="9">
        <f>ROUND(T58+SUM(T64:T65),5)</f>
        <v>0</v>
      </c>
      <c r="U66" s="6"/>
      <c r="V66" s="9">
        <f>ROUND(V58+SUM(V64:V65),5)</f>
        <v>0</v>
      </c>
      <c r="W66" s="6"/>
      <c r="X66" s="9">
        <f>ROUND(X58+SUM(X64:X65),5)</f>
        <v>0</v>
      </c>
      <c r="Y66" s="6"/>
      <c r="Z66" s="9">
        <f>ROUND(Z58+SUM(Z64:Z65),5)</f>
        <v>0</v>
      </c>
      <c r="AA66" s="6"/>
      <c r="AB66" s="9">
        <f>ROUND(AB58+SUM(AB64:AB65),5)</f>
        <v>0</v>
      </c>
      <c r="AC66" s="6"/>
      <c r="AD66" s="9">
        <f>ROUND(AD58+SUM(AD64:AD65),5)</f>
        <v>0</v>
      </c>
      <c r="AE66" s="6"/>
      <c r="AF66" s="9">
        <f t="shared" si="5"/>
        <v>0</v>
      </c>
    </row>
    <row r="67" spans="1:32" ht="15.75" thickBot="1" x14ac:dyDescent="0.3">
      <c r="A67" s="2"/>
      <c r="B67" s="2" t="s">
        <v>63</v>
      </c>
      <c r="C67" s="2"/>
      <c r="D67" s="2"/>
      <c r="E67" s="2"/>
      <c r="F67" s="2"/>
      <c r="G67" s="2"/>
      <c r="H67" s="9">
        <f>ROUND(H57+H66,5)</f>
        <v>0</v>
      </c>
      <c r="I67" s="6"/>
      <c r="J67" s="9">
        <f>ROUND(J57+J66,5)</f>
        <v>0</v>
      </c>
      <c r="K67" s="6"/>
      <c r="L67" s="9">
        <f>ROUND(L57+L66,5)</f>
        <v>0</v>
      </c>
      <c r="M67" s="6"/>
      <c r="N67" s="9">
        <f>ROUND(N57+N66,5)</f>
        <v>0</v>
      </c>
      <c r="O67" s="6"/>
      <c r="P67" s="9">
        <f>ROUND(P57+P66,5)</f>
        <v>0</v>
      </c>
      <c r="Q67" s="6"/>
      <c r="R67" s="9">
        <f>ROUND(R57+R66,5)</f>
        <v>0</v>
      </c>
      <c r="S67" s="6"/>
      <c r="T67" s="9">
        <f>ROUND(T57+T66,5)</f>
        <v>0</v>
      </c>
      <c r="U67" s="6"/>
      <c r="V67" s="9">
        <f>ROUND(V57+V66,5)</f>
        <v>0</v>
      </c>
      <c r="W67" s="6"/>
      <c r="X67" s="9">
        <f>ROUND(X57+X66,5)</f>
        <v>0</v>
      </c>
      <c r="Y67" s="6"/>
      <c r="Z67" s="9">
        <f>ROUND(Z57+Z66,5)</f>
        <v>0</v>
      </c>
      <c r="AA67" s="6"/>
      <c r="AB67" s="9">
        <f>ROUND(AB57+AB66,5)</f>
        <v>0</v>
      </c>
      <c r="AC67" s="6"/>
      <c r="AD67" s="9">
        <f>ROUND(AD57+AD66,5)</f>
        <v>0</v>
      </c>
      <c r="AE67" s="6"/>
      <c r="AF67" s="9">
        <f t="shared" si="5"/>
        <v>0</v>
      </c>
    </row>
    <row r="68" spans="1:32" s="10" customFormat="1" ht="12" thickBot="1" x14ac:dyDescent="0.25">
      <c r="A68" s="26" t="s">
        <v>64</v>
      </c>
      <c r="B68" s="26"/>
      <c r="C68" s="26"/>
      <c r="D68" s="26"/>
      <c r="E68" s="26"/>
      <c r="F68" s="26"/>
      <c r="G68" s="26"/>
      <c r="H68" s="33">
        <f>ROUND(H56+H67,5)</f>
        <v>34904.26</v>
      </c>
      <c r="I68" s="26"/>
      <c r="J68" s="33">
        <f>ROUND(J56+J67,5)</f>
        <v>-2107.7399999999998</v>
      </c>
      <c r="K68" s="26"/>
      <c r="L68" s="33">
        <f>ROUND(L56+L67,5)</f>
        <v>-2087.7399999999998</v>
      </c>
      <c r="M68" s="26"/>
      <c r="N68" s="33">
        <f>ROUND(N56+N67,5)</f>
        <v>-2107.7399999999998</v>
      </c>
      <c r="O68" s="26"/>
      <c r="P68" s="33">
        <f>ROUND(P56+P67,5)</f>
        <v>-1382.74</v>
      </c>
      <c r="Q68" s="26"/>
      <c r="R68" s="33">
        <f>ROUND(R56+R67,5)</f>
        <v>-2107.7399999999998</v>
      </c>
      <c r="S68" s="26"/>
      <c r="T68" s="33">
        <f>ROUND(T56+T67,5)</f>
        <v>-1577.74</v>
      </c>
      <c r="U68" s="26"/>
      <c r="V68" s="33">
        <f>ROUND(V56+V67,5)</f>
        <v>-2102.7399999999998</v>
      </c>
      <c r="W68" s="26"/>
      <c r="X68" s="33">
        <f>ROUND(X56+X67,5)</f>
        <v>-1377.74</v>
      </c>
      <c r="Y68" s="26"/>
      <c r="Z68" s="33">
        <f>ROUND(Z56+Z67,5)</f>
        <v>-2582.7399999999998</v>
      </c>
      <c r="AA68" s="26"/>
      <c r="AB68" s="33">
        <f>ROUND(AB56+AB67,5)</f>
        <v>-1382.74</v>
      </c>
      <c r="AC68" s="26"/>
      <c r="AD68" s="33">
        <f>ROUND(AD56+AD67,5)</f>
        <v>-2881.74</v>
      </c>
      <c r="AE68" s="26"/>
      <c r="AF68" s="33">
        <f t="shared" si="5"/>
        <v>13205.12</v>
      </c>
    </row>
    <row r="69" spans="1:32" ht="15.75" thickTop="1" x14ac:dyDescent="0.25"/>
  </sheetData>
  <mergeCells count="1">
    <mergeCell ref="F45:G45"/>
  </mergeCells>
  <pageMargins left="0.2" right="0.2" top="0.25" bottom="0.25" header="0.1" footer="0.3"/>
  <pageSetup scale="65" fitToHeight="0" orientation="landscape" r:id="rId1"/>
  <headerFooter>
    <oddHeader>&amp;L&amp;"Arial,Bold"&amp;8 4:39 PM
&amp;"Arial,Bold"&amp;8 11/09/20
&amp;"Arial,Bold"&amp;8 Cash Basis&amp;C&amp;"Arial,Bold"&amp;12 Colony Monterey Association
&amp;"Arial,Bold"&amp;14 Profit &amp;&amp; Loss Budget Overview
&amp;"Arial,Bold"&amp;10 January through December 2020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1026" r:id="rId4" name="HEAD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6</xdr:col>
                <xdr:colOff>361950</xdr:colOff>
                <xdr:row>1</xdr:row>
                <xdr:rowOff>28575</xdr:rowOff>
              </to>
            </anchor>
          </controlPr>
        </control>
      </mc:Choice>
      <mc:Fallback>
        <control shapeId="1026" r:id="rId4" name="HEADER"/>
      </mc:Fallback>
    </mc:AlternateContent>
    <mc:AlternateContent xmlns:mc="http://schemas.openxmlformats.org/markup-compatibility/2006">
      <mc:Choice Requires="x14">
        <control shapeId="1025" r:id="rId6" name="FILT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6</xdr:col>
                <xdr:colOff>361950</xdr:colOff>
                <xdr:row>1</xdr:row>
                <xdr:rowOff>28575</xdr:rowOff>
              </to>
            </anchor>
          </controlPr>
        </control>
      </mc:Choice>
      <mc:Fallback>
        <control shapeId="1025" r:id="rId6" name="FILTER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2022 Budget_proposed</vt:lpstr>
      <vt:lpstr>'2022 Budget_proposed'!Print_Titles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Allan Iedema</dc:creator>
  <cp:lastModifiedBy>Pete Marsden</cp:lastModifiedBy>
  <cp:lastPrinted>2021-12-14T22:38:16Z</cp:lastPrinted>
  <dcterms:created xsi:type="dcterms:W3CDTF">2020-11-09T23:39:00Z</dcterms:created>
  <dcterms:modified xsi:type="dcterms:W3CDTF">2022-02-08T15:22:10Z</dcterms:modified>
</cp:coreProperties>
</file>