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feldman/Downloads/"/>
    </mc:Choice>
  </mc:AlternateContent>
  <xr:revisionPtr revIDLastSave="0" documentId="13_ncr:1_{AD016FDE-4FED-1C41-80F5-A08A067E3228}" xr6:coauthVersionLast="43" xr6:coauthVersionMax="43" xr10:uidLastSave="{00000000-0000-0000-0000-000000000000}"/>
  <bookViews>
    <workbookView xWindow="1360" yWindow="460" windowWidth="27040" windowHeight="22620" activeTab="1" xr2:uid="{7166CAF8-400B-5B44-B694-C86D9D0C08DF}"/>
  </bookViews>
  <sheets>
    <sheet name="HFI Circuits" sheetId="5" r:id="rId1"/>
    <sheet name="HFI Circuits &amp; Counties" sheetId="4" r:id="rId2"/>
    <sheet name="HFI Circuits and Systems (2)" sheetId="1" r:id="rId3"/>
    <sheet name="Other Jefferson County" sheetId="3" r:id="rId4"/>
    <sheet name="HFI Budget 2019-20" sheetId="2" r:id="rId5"/>
  </sheets>
  <definedNames>
    <definedName name="_xlnm.Print_Area" localSheetId="0">'HFI Circuits'!$A$1:$F$69</definedName>
    <definedName name="_xlnm.Print_Area" localSheetId="1">'HFI Circuits &amp; Counties'!$A$1:$G$63</definedName>
    <definedName name="_xlnm.Print_Area" localSheetId="2">'HFI Circuits and Systems (2)'!$A$1:$H$45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4" i="5" l="1"/>
  <c r="D64" i="5"/>
  <c r="C64" i="5"/>
  <c r="F64" i="5" s="1"/>
  <c r="F58" i="4" l="1"/>
  <c r="E58" i="4"/>
  <c r="D58" i="4"/>
  <c r="B25" i="2" l="1"/>
  <c r="B9" i="3"/>
  <c r="F41" i="1"/>
  <c r="B41" i="1"/>
  <c r="A7" i="2"/>
  <c r="A12" i="2"/>
  <c r="D26" i="1"/>
  <c r="C29" i="1" s="1"/>
  <c r="C26" i="1"/>
  <c r="C28" i="1" s="1"/>
  <c r="H18" i="1"/>
  <c r="C30" i="1" s="1"/>
  <c r="A14" i="2" l="1"/>
  <c r="G58" i="4"/>
  <c r="C31" i="1"/>
  <c r="B43" i="1"/>
</calcChain>
</file>

<file path=xl/sharedStrings.xml><?xml version="1.0" encoding="utf-8"?>
<sst xmlns="http://schemas.openxmlformats.org/spreadsheetml/2006/main" count="253" uniqueCount="129">
  <si>
    <t>Circuit</t>
  </si>
  <si>
    <t>Marion County</t>
  </si>
  <si>
    <t>Winfield City</t>
  </si>
  <si>
    <t>Winston County</t>
  </si>
  <si>
    <t>Haleyville City</t>
  </si>
  <si>
    <t>School System</t>
  </si>
  <si>
    <t>Bessemer City</t>
  </si>
  <si>
    <t>Alexander City</t>
  </si>
  <si>
    <t>Chambers County</t>
  </si>
  <si>
    <t>Lanett City</t>
  </si>
  <si>
    <t>Macon County</t>
  </si>
  <si>
    <t>Randolph County</t>
  </si>
  <si>
    <t>Roanoke City</t>
  </si>
  <si>
    <t>Tallapoosa County</t>
  </si>
  <si>
    <t>Total</t>
  </si>
  <si>
    <t>Birmingham City</t>
  </si>
  <si>
    <t>Tarrant City</t>
  </si>
  <si>
    <t>Autauga County</t>
  </si>
  <si>
    <t>Chilton County</t>
  </si>
  <si>
    <t>Elmore County</t>
  </si>
  <si>
    <t>Tallassee City</t>
  </si>
  <si>
    <t>Phenix City</t>
  </si>
  <si>
    <t>Russell County</t>
  </si>
  <si>
    <t>Anniston City</t>
  </si>
  <si>
    <t>Calhoun County</t>
  </si>
  <si>
    <t>Cleburne County</t>
  </si>
  <si>
    <t>Jacksonville City</t>
  </si>
  <si>
    <t>Oxford City</t>
  </si>
  <si>
    <t>Cullman City</t>
  </si>
  <si>
    <t>Cullman County</t>
  </si>
  <si>
    <t>Phase One Enrollment</t>
  </si>
  <si>
    <t>Phase Two Enrollment</t>
  </si>
  <si>
    <t>Phase Three Enrollment</t>
  </si>
  <si>
    <t>Phase One Total</t>
  </si>
  <si>
    <t>Phase Two Total</t>
  </si>
  <si>
    <t>Phase Three Total</t>
  </si>
  <si>
    <t>Helping Families Initiative 2018-2019 Enrollment by Judicial Circuit and Status</t>
  </si>
  <si>
    <t>Helping Families Initiative 2018-2019 Budget</t>
  </si>
  <si>
    <t>Technical Support</t>
  </si>
  <si>
    <t>Judicial Circuit and School Support</t>
  </si>
  <si>
    <t>Team Leaders</t>
  </si>
  <si>
    <t>Team Leader Unit Cost</t>
  </si>
  <si>
    <t>Staff</t>
  </si>
  <si>
    <t>Technical Infrastructure</t>
  </si>
  <si>
    <t>Travel Support</t>
  </si>
  <si>
    <t>Total Program Budget</t>
  </si>
  <si>
    <t>Phase One -Active Judicial Circuits</t>
  </si>
  <si>
    <t>Phase Two - Other School Systems in Active Circuits</t>
  </si>
  <si>
    <t>Phase Three - Judicial Circuits committed for Spring 2019</t>
  </si>
  <si>
    <t>15*</t>
  </si>
  <si>
    <t>Pike Road City</t>
  </si>
  <si>
    <t>Mongomery County</t>
  </si>
  <si>
    <t>GRAND TOTAL</t>
  </si>
  <si>
    <t>Jefferson County</t>
  </si>
  <si>
    <t>Other Jefferson County School Systems</t>
  </si>
  <si>
    <t>Fairfield City</t>
  </si>
  <si>
    <t>Hoover City</t>
  </si>
  <si>
    <t>Homewood City</t>
  </si>
  <si>
    <t>Midfield City</t>
  </si>
  <si>
    <t>Mountain Brook City</t>
  </si>
  <si>
    <t>Trussville City</t>
  </si>
  <si>
    <t>Vestavia Hills City</t>
  </si>
  <si>
    <t>Other Jeff Co.</t>
  </si>
  <si>
    <t>* Local Funding</t>
  </si>
  <si>
    <t>19**</t>
  </si>
  <si>
    <t>** HFI and Local Funding</t>
  </si>
  <si>
    <t>26**</t>
  </si>
  <si>
    <t>10**</t>
  </si>
  <si>
    <t>10.1*</t>
  </si>
  <si>
    <t>5*</t>
  </si>
  <si>
    <t>25*</t>
  </si>
  <si>
    <t>Piedmont City</t>
  </si>
  <si>
    <t>Phase Three - Other School Systems in Active Circuits</t>
  </si>
  <si>
    <t>Phase Two - Circuits Committed for Spring 2019</t>
  </si>
  <si>
    <t>Salary</t>
  </si>
  <si>
    <t>FICA</t>
  </si>
  <si>
    <t>Retirement</t>
  </si>
  <si>
    <t>Healthcare</t>
  </si>
  <si>
    <t>Travel</t>
  </si>
  <si>
    <t>Supplies</t>
  </si>
  <si>
    <t>Support</t>
  </si>
  <si>
    <t>Team Leader Budget Breakdown</t>
  </si>
  <si>
    <t>Helping Families Initiative 2019 -2020 Budget</t>
  </si>
  <si>
    <t>Henry County</t>
  </si>
  <si>
    <t>Houston County</t>
  </si>
  <si>
    <t>Dothan City</t>
  </si>
  <si>
    <t>Vestavia Hills</t>
  </si>
  <si>
    <t>32***</t>
  </si>
  <si>
    <t>***State Funding Only</t>
  </si>
  <si>
    <t>7***</t>
  </si>
  <si>
    <t>37*</t>
  </si>
  <si>
    <t>1*</t>
  </si>
  <si>
    <t>Choctaw County</t>
  </si>
  <si>
    <t>Washington County</t>
  </si>
  <si>
    <t>Thomasville City</t>
  </si>
  <si>
    <t>Lee County</t>
  </si>
  <si>
    <t>Auburn City</t>
  </si>
  <si>
    <t>Leeds City</t>
  </si>
  <si>
    <t>Opelika City</t>
  </si>
  <si>
    <t>Clarke Couty</t>
  </si>
  <si>
    <t>County</t>
  </si>
  <si>
    <t>Choctaw</t>
  </si>
  <si>
    <t>Clarke</t>
  </si>
  <si>
    <t>Washington</t>
  </si>
  <si>
    <t>Chambers</t>
  </si>
  <si>
    <t xml:space="preserve">Macon </t>
  </si>
  <si>
    <t>Tallapoosa</t>
  </si>
  <si>
    <t>Calhoun</t>
  </si>
  <si>
    <t>Cleburne</t>
  </si>
  <si>
    <t>Montgomery</t>
  </si>
  <si>
    <t>Autauga</t>
  </si>
  <si>
    <t>Chilton</t>
  </si>
  <si>
    <t>Elmore</t>
  </si>
  <si>
    <t>Marion</t>
  </si>
  <si>
    <t>Winston</t>
  </si>
  <si>
    <t>Russell</t>
  </si>
  <si>
    <t>Cullman</t>
  </si>
  <si>
    <t>Randolph</t>
  </si>
  <si>
    <t>Jefferson Bhm Div</t>
  </si>
  <si>
    <t>Jefferson Bess Div</t>
  </si>
  <si>
    <t>1***</t>
  </si>
  <si>
    <t>5**</t>
  </si>
  <si>
    <t>7**</t>
  </si>
  <si>
    <t>10BHM**</t>
  </si>
  <si>
    <t>10.1BES**</t>
  </si>
  <si>
    <t>15**</t>
  </si>
  <si>
    <t>25**</t>
  </si>
  <si>
    <t>Phase One -Active Judicial Circuits and School Systems</t>
  </si>
  <si>
    <t>Phase Two - Judicial Circuits and School Systems FY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</si>
</sst>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right"/>
    </xf>
    <xf numFmtId="0" fontId="0" fillId="0" borderId="1" xfId="0" applyBorder="1"/>
    <xf numFmtId="164" fontId="2" fillId="0" borderId="0" xfId="1" applyNumberFormat="1" applyFont="1"/>
    <xf numFmtId="0" fontId="0" fillId="0" borderId="0" xfId="0" applyAlignment="1">
      <alignment horizontal="left"/>
    </xf>
    <xf numFmtId="164" fontId="0" fillId="0" borderId="1" xfId="1" applyNumberFormat="1" applyFont="1" applyBorder="1" applyAlignment="1">
      <alignment horizontal="right" wrapText="1"/>
    </xf>
    <xf numFmtId="165" fontId="0" fillId="0" borderId="0" xfId="2" applyNumberFormat="1" applyFont="1"/>
    <xf numFmtId="165" fontId="0" fillId="0" borderId="0" xfId="0" applyNumberFormat="1"/>
    <xf numFmtId="0" fontId="0" fillId="2" borderId="0" xfId="0" applyFill="1"/>
    <xf numFmtId="164" fontId="0" fillId="2" borderId="0" xfId="1" applyNumberFormat="1" applyFont="1" applyFill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165" fontId="0" fillId="0" borderId="2" xfId="0" applyNumberFormat="1" applyBorder="1"/>
    <xf numFmtId="164" fontId="0" fillId="0" borderId="1" xfId="1" applyNumberFormat="1" applyFont="1" applyBorder="1"/>
    <xf numFmtId="0" fontId="2" fillId="0" borderId="0" xfId="0" applyFont="1" applyAlignment="1">
      <alignment horizontal="right"/>
    </xf>
    <xf numFmtId="164" fontId="2" fillId="0" borderId="2" xfId="1" applyNumberFormat="1" applyFont="1" applyBorder="1"/>
    <xf numFmtId="164" fontId="4" fillId="0" borderId="0" xfId="1" applyNumberFormat="1" applyFont="1"/>
    <xf numFmtId="0" fontId="4" fillId="0" borderId="0" xfId="0" applyFont="1" applyAlignment="1"/>
    <xf numFmtId="164" fontId="0" fillId="0" borderId="2" xfId="1" applyNumberFormat="1" applyFont="1" applyBorder="1"/>
    <xf numFmtId="0" fontId="5" fillId="0" borderId="0" xfId="0" applyFont="1"/>
    <xf numFmtId="0" fontId="4" fillId="0" borderId="1" xfId="0" applyFont="1" applyBorder="1"/>
    <xf numFmtId="164" fontId="4" fillId="0" borderId="1" xfId="1" applyNumberFormat="1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5" fillId="0" borderId="2" xfId="1" applyNumberFormat="1" applyFont="1" applyBorder="1"/>
    <xf numFmtId="164" fontId="5" fillId="0" borderId="2" xfId="0" applyNumberFormat="1" applyFont="1" applyBorder="1"/>
    <xf numFmtId="43" fontId="4" fillId="0" borderId="0" xfId="0" applyNumberFormat="1" applyFont="1"/>
    <xf numFmtId="0" fontId="4" fillId="0" borderId="0" xfId="0" applyFont="1" applyBorder="1"/>
    <xf numFmtId="164" fontId="4" fillId="0" borderId="0" xfId="1" applyNumberFormat="1" applyFont="1" applyBorder="1"/>
    <xf numFmtId="164" fontId="4" fillId="0" borderId="0" xfId="1" applyNumberFormat="1" applyFont="1" applyBorder="1" applyAlignment="1">
      <alignment horizontal="right" wrapText="1"/>
    </xf>
    <xf numFmtId="0" fontId="4" fillId="0" borderId="0" xfId="0" quotePrefix="1" applyFont="1" applyBorder="1" applyAlignment="1">
      <alignment horizontal="right"/>
    </xf>
    <xf numFmtId="0" fontId="4" fillId="0" borderId="0" xfId="0" quotePrefix="1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3FC81-9C90-0E4D-B995-E47D64B90F6F}">
  <sheetPr>
    <pageSetUpPr fitToPage="1"/>
  </sheetPr>
  <dimension ref="A1:G79"/>
  <sheetViews>
    <sheetView zoomScale="132" zoomScaleNormal="125" workbookViewId="0">
      <selection activeCell="B59" sqref="B59:E62"/>
    </sheetView>
  </sheetViews>
  <sheetFormatPr baseColWidth="10" defaultRowHeight="14" x14ac:dyDescent="0.2"/>
  <cols>
    <col min="1" max="1" width="7.83203125" style="13" customWidth="1"/>
    <col min="2" max="2" width="15.5" style="13" customWidth="1"/>
    <col min="3" max="3" width="13" style="18" customWidth="1"/>
    <col min="4" max="4" width="13" style="13" customWidth="1"/>
    <col min="5" max="5" width="12.83203125" style="18" customWidth="1"/>
    <col min="6" max="6" width="17" style="13" customWidth="1"/>
    <col min="7" max="7" width="10.83203125" style="13" customWidth="1"/>
    <col min="8" max="16384" width="10.83203125" style="13"/>
  </cols>
  <sheetData>
    <row r="1" spans="1:5" x14ac:dyDescent="0.2">
      <c r="A1" s="21" t="s">
        <v>36</v>
      </c>
    </row>
    <row r="2" spans="1:5" ht="42" customHeight="1" x14ac:dyDescent="0.2">
      <c r="A2" s="22" t="s">
        <v>0</v>
      </c>
      <c r="B2" s="22" t="s">
        <v>5</v>
      </c>
      <c r="C2" s="23" t="s">
        <v>30</v>
      </c>
      <c r="D2" s="23" t="s">
        <v>31</v>
      </c>
      <c r="E2" s="23" t="s">
        <v>32</v>
      </c>
    </row>
    <row r="3" spans="1:5" ht="17" customHeight="1" x14ac:dyDescent="0.2">
      <c r="A3" s="32" t="s">
        <v>91</v>
      </c>
      <c r="B3" s="29" t="s">
        <v>92</v>
      </c>
      <c r="C3" s="31"/>
      <c r="D3" s="31"/>
      <c r="E3" s="31">
        <v>1257</v>
      </c>
    </row>
    <row r="4" spans="1:5" ht="17" customHeight="1" x14ac:dyDescent="0.2">
      <c r="A4" s="32"/>
      <c r="B4" s="29" t="s">
        <v>99</v>
      </c>
      <c r="C4" s="31"/>
      <c r="D4" s="31">
        <v>2428</v>
      </c>
    </row>
    <row r="5" spans="1:5" ht="17" customHeight="1" x14ac:dyDescent="0.2">
      <c r="A5" s="32"/>
      <c r="B5" s="29" t="s">
        <v>94</v>
      </c>
      <c r="C5" s="31"/>
      <c r="D5" s="31">
        <v>1114</v>
      </c>
    </row>
    <row r="6" spans="1:5" ht="17" customHeight="1" x14ac:dyDescent="0.2">
      <c r="A6" s="32"/>
      <c r="B6" s="29" t="s">
        <v>93</v>
      </c>
      <c r="C6" s="31"/>
      <c r="D6" s="31"/>
      <c r="E6" s="31">
        <v>2650</v>
      </c>
    </row>
    <row r="7" spans="1:5" ht="17" customHeight="1" x14ac:dyDescent="0.2">
      <c r="A7" s="32"/>
      <c r="B7" s="29"/>
      <c r="C7" s="31"/>
      <c r="D7" s="31"/>
      <c r="E7" s="31"/>
    </row>
    <row r="8" spans="1:5" ht="14" customHeight="1" x14ac:dyDescent="0.2">
      <c r="A8" s="24" t="s">
        <v>69</v>
      </c>
      <c r="B8" s="13" t="s">
        <v>7</v>
      </c>
      <c r="C8" s="18">
        <v>2973</v>
      </c>
    </row>
    <row r="9" spans="1:5" x14ac:dyDescent="0.2">
      <c r="A9" s="24"/>
      <c r="B9" s="13" t="s">
        <v>8</v>
      </c>
      <c r="D9" s="18">
        <v>3430</v>
      </c>
    </row>
    <row r="10" spans="1:5" x14ac:dyDescent="0.2">
      <c r="A10" s="24"/>
      <c r="B10" s="13" t="s">
        <v>9</v>
      </c>
      <c r="D10" s="18">
        <v>891</v>
      </c>
    </row>
    <row r="11" spans="1:5" x14ac:dyDescent="0.2">
      <c r="A11" s="24"/>
      <c r="B11" s="13" t="s">
        <v>10</v>
      </c>
      <c r="D11" s="18">
        <v>1958</v>
      </c>
    </row>
    <row r="12" spans="1:5" x14ac:dyDescent="0.2">
      <c r="A12" s="24"/>
      <c r="B12" s="13" t="s">
        <v>11</v>
      </c>
      <c r="D12" s="18">
        <v>2091</v>
      </c>
    </row>
    <row r="13" spans="1:5" x14ac:dyDescent="0.2">
      <c r="A13" s="24"/>
      <c r="B13" s="13" t="s">
        <v>12</v>
      </c>
      <c r="C13" s="18">
        <v>1463</v>
      </c>
    </row>
    <row r="14" spans="1:5" x14ac:dyDescent="0.2">
      <c r="A14" s="24"/>
      <c r="B14" s="13" t="s">
        <v>13</v>
      </c>
      <c r="C14" s="18">
        <v>2784</v>
      </c>
    </row>
    <row r="15" spans="1:5" x14ac:dyDescent="0.2">
      <c r="A15" s="24"/>
    </row>
    <row r="16" spans="1:5" x14ac:dyDescent="0.2">
      <c r="A16" s="24" t="s">
        <v>89</v>
      </c>
      <c r="B16" s="13" t="s">
        <v>23</v>
      </c>
      <c r="E16" s="18">
        <v>1805</v>
      </c>
    </row>
    <row r="17" spans="1:5" x14ac:dyDescent="0.2">
      <c r="A17" s="24"/>
      <c r="B17" s="13" t="s">
        <v>24</v>
      </c>
      <c r="C17" s="18">
        <v>8301</v>
      </c>
    </row>
    <row r="18" spans="1:5" x14ac:dyDescent="0.2">
      <c r="A18" s="24"/>
      <c r="B18" s="13" t="s">
        <v>25</v>
      </c>
      <c r="E18" s="18">
        <v>2426</v>
      </c>
    </row>
    <row r="19" spans="1:5" x14ac:dyDescent="0.2">
      <c r="A19" s="24"/>
      <c r="B19" s="13" t="s">
        <v>26</v>
      </c>
      <c r="E19" s="18">
        <v>1575</v>
      </c>
    </row>
    <row r="20" spans="1:5" x14ac:dyDescent="0.2">
      <c r="A20" s="24"/>
      <c r="B20" s="13" t="s">
        <v>27</v>
      </c>
      <c r="D20" s="18">
        <v>3975</v>
      </c>
    </row>
    <row r="21" spans="1:5" x14ac:dyDescent="0.2">
      <c r="A21" s="24"/>
      <c r="B21" s="13" t="s">
        <v>71</v>
      </c>
      <c r="E21" s="18">
        <v>1102</v>
      </c>
    </row>
    <row r="22" spans="1:5" x14ac:dyDescent="0.2">
      <c r="A22" s="24"/>
    </row>
    <row r="23" spans="1:5" x14ac:dyDescent="0.2">
      <c r="A23" s="24" t="s">
        <v>67</v>
      </c>
      <c r="B23" s="13" t="s">
        <v>15</v>
      </c>
      <c r="C23" s="18">
        <v>22246</v>
      </c>
    </row>
    <row r="24" spans="1:5" x14ac:dyDescent="0.2">
      <c r="A24" s="24"/>
      <c r="B24" s="29" t="s">
        <v>55</v>
      </c>
      <c r="D24" s="18"/>
      <c r="E24" s="30">
        <v>1549</v>
      </c>
    </row>
    <row r="25" spans="1:5" x14ac:dyDescent="0.2">
      <c r="A25" s="24"/>
      <c r="B25" s="29" t="s">
        <v>57</v>
      </c>
      <c r="D25" s="18"/>
      <c r="E25" s="30">
        <v>4275</v>
      </c>
    </row>
    <row r="26" spans="1:5" x14ac:dyDescent="0.2">
      <c r="A26" s="24"/>
      <c r="B26" s="29" t="s">
        <v>56</v>
      </c>
      <c r="D26" s="18"/>
      <c r="E26" s="30">
        <v>13868</v>
      </c>
    </row>
    <row r="27" spans="1:5" x14ac:dyDescent="0.2">
      <c r="A27" s="24"/>
      <c r="B27" s="13" t="s">
        <v>53</v>
      </c>
      <c r="D27" s="18">
        <v>35734</v>
      </c>
    </row>
    <row r="28" spans="1:5" x14ac:dyDescent="0.2">
      <c r="A28" s="24"/>
      <c r="B28" s="29" t="s">
        <v>59</v>
      </c>
      <c r="D28" s="18"/>
      <c r="E28" s="30">
        <v>4309</v>
      </c>
    </row>
    <row r="29" spans="1:5" x14ac:dyDescent="0.2">
      <c r="A29" s="24"/>
      <c r="B29" s="13" t="s">
        <v>16</v>
      </c>
      <c r="C29" s="18">
        <v>1180</v>
      </c>
    </row>
    <row r="30" spans="1:5" x14ac:dyDescent="0.2">
      <c r="A30" s="24"/>
      <c r="B30" s="29" t="s">
        <v>60</v>
      </c>
      <c r="D30" s="18"/>
      <c r="E30" s="30">
        <v>4681</v>
      </c>
    </row>
    <row r="31" spans="1:5" x14ac:dyDescent="0.2">
      <c r="A31" s="24"/>
      <c r="B31" s="29" t="s">
        <v>86</v>
      </c>
      <c r="D31" s="18"/>
      <c r="E31" s="30">
        <v>7141</v>
      </c>
    </row>
    <row r="32" spans="1:5" x14ac:dyDescent="0.2">
      <c r="A32" s="24"/>
    </row>
    <row r="33" spans="1:7" x14ac:dyDescent="0.2">
      <c r="A33" s="24" t="s">
        <v>68</v>
      </c>
      <c r="B33" s="13" t="s">
        <v>6</v>
      </c>
      <c r="D33" s="18">
        <v>3543</v>
      </c>
    </row>
    <row r="34" spans="1:7" x14ac:dyDescent="0.2">
      <c r="A34" s="24"/>
      <c r="B34" s="13" t="s">
        <v>58</v>
      </c>
      <c r="D34" s="18">
        <v>1020</v>
      </c>
    </row>
    <row r="35" spans="1:7" x14ac:dyDescent="0.2">
      <c r="A35" s="24"/>
      <c r="D35" s="18"/>
    </row>
    <row r="36" spans="1:7" ht="16" x14ac:dyDescent="0.2">
      <c r="A36" s="24" t="s">
        <v>49</v>
      </c>
      <c r="B36" s="13" t="s">
        <v>51</v>
      </c>
      <c r="C36" s="18">
        <v>28582</v>
      </c>
      <c r="F36"/>
      <c r="G36" s="18"/>
    </row>
    <row r="37" spans="1:7" x14ac:dyDescent="0.2">
      <c r="A37" s="24"/>
      <c r="B37" s="13" t="s">
        <v>50</v>
      </c>
      <c r="C37" s="18">
        <v>1843</v>
      </c>
    </row>
    <row r="38" spans="1:7" x14ac:dyDescent="0.2">
      <c r="A38" s="24"/>
    </row>
    <row r="39" spans="1:7" x14ac:dyDescent="0.2">
      <c r="A39" s="24" t="s">
        <v>64</v>
      </c>
      <c r="B39" s="13" t="s">
        <v>17</v>
      </c>
      <c r="C39" s="18">
        <v>9040</v>
      </c>
    </row>
    <row r="40" spans="1:7" x14ac:dyDescent="0.2">
      <c r="A40" s="24"/>
      <c r="B40" s="13" t="s">
        <v>18</v>
      </c>
      <c r="C40" s="18">
        <v>7574</v>
      </c>
    </row>
    <row r="41" spans="1:7" x14ac:dyDescent="0.2">
      <c r="A41" s="24"/>
      <c r="B41" s="13" t="s">
        <v>19</v>
      </c>
      <c r="C41" s="18">
        <v>11031</v>
      </c>
    </row>
    <row r="42" spans="1:7" x14ac:dyDescent="0.2">
      <c r="A42" s="24"/>
      <c r="B42" s="13" t="s">
        <v>20</v>
      </c>
      <c r="C42" s="18">
        <v>1726</v>
      </c>
    </row>
    <row r="43" spans="1:7" x14ac:dyDescent="0.2">
      <c r="A43" s="24"/>
    </row>
    <row r="44" spans="1:7" x14ac:dyDescent="0.2">
      <c r="A44" s="24">
        <v>20</v>
      </c>
      <c r="B44" s="13" t="s">
        <v>83</v>
      </c>
      <c r="D44" s="18">
        <v>2397</v>
      </c>
    </row>
    <row r="45" spans="1:7" x14ac:dyDescent="0.2">
      <c r="A45" s="24"/>
      <c r="B45" s="13" t="s">
        <v>84</v>
      </c>
      <c r="D45" s="18">
        <v>6325</v>
      </c>
    </row>
    <row r="46" spans="1:7" x14ac:dyDescent="0.2">
      <c r="A46" s="24"/>
      <c r="B46" s="13" t="s">
        <v>85</v>
      </c>
      <c r="D46" s="18">
        <v>8867</v>
      </c>
    </row>
    <row r="47" spans="1:7" x14ac:dyDescent="0.2">
      <c r="A47" s="24"/>
      <c r="D47" s="18"/>
    </row>
    <row r="48" spans="1:7" x14ac:dyDescent="0.2">
      <c r="A48" s="24" t="s">
        <v>70</v>
      </c>
      <c r="B48" s="13" t="s">
        <v>4</v>
      </c>
      <c r="E48" s="18">
        <v>1589</v>
      </c>
    </row>
    <row r="49" spans="1:6" x14ac:dyDescent="0.2">
      <c r="A49" s="24"/>
      <c r="B49" s="13" t="s">
        <v>1</v>
      </c>
      <c r="D49" s="18">
        <v>3241</v>
      </c>
    </row>
    <row r="50" spans="1:6" x14ac:dyDescent="0.2">
      <c r="A50" s="24"/>
      <c r="B50" s="13" t="s">
        <v>2</v>
      </c>
      <c r="D50" s="18">
        <v>1258</v>
      </c>
    </row>
    <row r="51" spans="1:6" x14ac:dyDescent="0.2">
      <c r="A51" s="24"/>
      <c r="B51" s="13" t="s">
        <v>3</v>
      </c>
      <c r="E51" s="18">
        <v>2283</v>
      </c>
    </row>
    <row r="52" spans="1:6" x14ac:dyDescent="0.2">
      <c r="A52" s="24"/>
    </row>
    <row r="53" spans="1:6" x14ac:dyDescent="0.2">
      <c r="A53" s="24" t="s">
        <v>66</v>
      </c>
      <c r="B53" s="13" t="s">
        <v>21</v>
      </c>
      <c r="C53" s="18">
        <v>6937</v>
      </c>
    </row>
    <row r="54" spans="1:6" x14ac:dyDescent="0.2">
      <c r="A54" s="24"/>
      <c r="B54" s="13" t="s">
        <v>22</v>
      </c>
      <c r="C54" s="18">
        <v>3377</v>
      </c>
    </row>
    <row r="55" spans="1:6" x14ac:dyDescent="0.2">
      <c r="A55" s="24"/>
    </row>
    <row r="56" spans="1:6" x14ac:dyDescent="0.2">
      <c r="A56" s="24" t="s">
        <v>87</v>
      </c>
      <c r="B56" s="13" t="s">
        <v>28</v>
      </c>
      <c r="C56" s="18">
        <v>3154</v>
      </c>
    </row>
    <row r="57" spans="1:6" x14ac:dyDescent="0.2">
      <c r="A57" s="24"/>
      <c r="B57" s="13" t="s">
        <v>29</v>
      </c>
      <c r="C57" s="18">
        <v>9360</v>
      </c>
    </row>
    <row r="58" spans="1:6" x14ac:dyDescent="0.2">
      <c r="A58" s="24"/>
    </row>
    <row r="59" spans="1:6" x14ac:dyDescent="0.2">
      <c r="A59" s="33" t="s">
        <v>90</v>
      </c>
      <c r="B59" s="13" t="s">
        <v>96</v>
      </c>
      <c r="E59" s="18">
        <v>8711</v>
      </c>
    </row>
    <row r="60" spans="1:6" x14ac:dyDescent="0.2">
      <c r="A60" s="24"/>
      <c r="B60" s="13" t="s">
        <v>95</v>
      </c>
      <c r="E60" s="18">
        <v>9306</v>
      </c>
    </row>
    <row r="61" spans="1:6" x14ac:dyDescent="0.2">
      <c r="A61" s="24"/>
      <c r="B61" s="13" t="s">
        <v>97</v>
      </c>
      <c r="E61" s="18">
        <v>1831</v>
      </c>
    </row>
    <row r="62" spans="1:6" x14ac:dyDescent="0.2">
      <c r="A62" s="24"/>
      <c r="B62" s="13" t="s">
        <v>98</v>
      </c>
      <c r="E62" s="18">
        <v>4514</v>
      </c>
    </row>
    <row r="64" spans="1:6" ht="15" thickBot="1" x14ac:dyDescent="0.25">
      <c r="B64" s="25" t="s">
        <v>14</v>
      </c>
      <c r="C64" s="26">
        <f>SUM(C3:C63)</f>
        <v>121571</v>
      </c>
      <c r="D64" s="26">
        <f>SUM(D3:D63)</f>
        <v>78272</v>
      </c>
      <c r="E64" s="26">
        <f>SUM(E3:E63)</f>
        <v>74872</v>
      </c>
      <c r="F64" s="27">
        <f>SUM(C64:E64)</f>
        <v>274715</v>
      </c>
    </row>
    <row r="65" spans="2:6" ht="15" thickTop="1" x14ac:dyDescent="0.2"/>
    <row r="66" spans="2:6" x14ac:dyDescent="0.2">
      <c r="B66" s="12" t="s">
        <v>63</v>
      </c>
      <c r="C66" s="19" t="s">
        <v>65</v>
      </c>
      <c r="E66" s="18" t="s">
        <v>88</v>
      </c>
    </row>
    <row r="67" spans="2:6" x14ac:dyDescent="0.2">
      <c r="B67" s="12" t="s">
        <v>46</v>
      </c>
    </row>
    <row r="68" spans="2:6" x14ac:dyDescent="0.2">
      <c r="B68" s="12" t="s">
        <v>73</v>
      </c>
    </row>
    <row r="69" spans="2:6" x14ac:dyDescent="0.2">
      <c r="B69" s="13" t="s">
        <v>72</v>
      </c>
    </row>
    <row r="71" spans="2:6" ht="16" x14ac:dyDescent="0.2">
      <c r="E71" s="1"/>
      <c r="F71"/>
    </row>
    <row r="72" spans="2:6" ht="16" x14ac:dyDescent="0.2">
      <c r="E72" s="1"/>
      <c r="F72"/>
    </row>
    <row r="73" spans="2:6" ht="16" x14ac:dyDescent="0.2">
      <c r="E73" s="1"/>
      <c r="F73"/>
    </row>
    <row r="74" spans="2:6" ht="16" x14ac:dyDescent="0.2">
      <c r="E74" s="1"/>
      <c r="F74"/>
    </row>
    <row r="75" spans="2:6" ht="16" x14ac:dyDescent="0.2">
      <c r="E75" s="1"/>
      <c r="F75"/>
    </row>
    <row r="76" spans="2:6" ht="16" x14ac:dyDescent="0.2">
      <c r="E76" s="1"/>
      <c r="F76"/>
    </row>
    <row r="77" spans="2:6" ht="16" x14ac:dyDescent="0.2">
      <c r="E77" s="1"/>
      <c r="F77"/>
    </row>
    <row r="78" spans="2:6" ht="16" x14ac:dyDescent="0.2">
      <c r="E78" s="1"/>
      <c r="F78"/>
    </row>
    <row r="79" spans="2:6" ht="16" x14ac:dyDescent="0.2">
      <c r="B79" s="28"/>
      <c r="E79" s="1"/>
      <c r="F79"/>
    </row>
  </sheetData>
  <sortState xmlns:xlrd2="http://schemas.microsoft.com/office/spreadsheetml/2017/richdata2" ref="B59:E62">
    <sortCondition ref="B59:B62"/>
  </sortState>
  <pageMargins left="0.7" right="0.7" top="0.25" bottom="0.25" header="0.3" footer="0.3"/>
  <pageSetup scale="79" orientation="portrait" horizontalDpi="0" verticalDpi="0" copies="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333C3-E8C8-BB45-8937-FCA05AA055A0}">
  <sheetPr>
    <pageSetUpPr fitToPage="1"/>
  </sheetPr>
  <dimension ref="A1:H73"/>
  <sheetViews>
    <sheetView tabSelected="1" zoomScale="132" zoomScaleNormal="125" workbookViewId="0"/>
  </sheetViews>
  <sheetFormatPr baseColWidth="10" defaultRowHeight="14" x14ac:dyDescent="0.2"/>
  <cols>
    <col min="1" max="1" width="7.83203125" style="13" customWidth="1"/>
    <col min="2" max="2" width="13.5" style="13" customWidth="1"/>
    <col min="3" max="3" width="15.5" style="13" customWidth="1"/>
    <col min="4" max="4" width="13" style="18" customWidth="1"/>
    <col min="5" max="5" width="13" style="13" customWidth="1"/>
    <col min="6" max="6" width="12.83203125" style="18" customWidth="1"/>
    <col min="7" max="7" width="17" style="13" customWidth="1"/>
    <col min="8" max="8" width="10.83203125" style="13" customWidth="1"/>
    <col min="9" max="16384" width="10.83203125" style="13"/>
  </cols>
  <sheetData>
    <row r="1" spans="1:6" x14ac:dyDescent="0.2">
      <c r="A1" s="21" t="s">
        <v>36</v>
      </c>
    </row>
    <row r="2" spans="1:6" ht="42" customHeight="1" x14ac:dyDescent="0.2">
      <c r="A2" s="22" t="s">
        <v>0</v>
      </c>
      <c r="B2" s="22" t="s">
        <v>100</v>
      </c>
      <c r="C2" s="22" t="s">
        <v>5</v>
      </c>
      <c r="D2" s="23" t="s">
        <v>30</v>
      </c>
      <c r="E2" s="23" t="s">
        <v>31</v>
      </c>
      <c r="F2" s="23" t="s">
        <v>32</v>
      </c>
    </row>
    <row r="3" spans="1:6" ht="17" customHeight="1" x14ac:dyDescent="0.2">
      <c r="A3" s="32" t="s">
        <v>120</v>
      </c>
      <c r="B3" s="29" t="s">
        <v>101</v>
      </c>
      <c r="C3" s="29" t="s">
        <v>92</v>
      </c>
      <c r="D3" s="31"/>
      <c r="E3" s="31">
        <v>1257</v>
      </c>
    </row>
    <row r="4" spans="1:6" ht="17" customHeight="1" x14ac:dyDescent="0.2">
      <c r="A4" s="32"/>
      <c r="B4" s="29" t="s">
        <v>102</v>
      </c>
      <c r="C4" s="29" t="s">
        <v>99</v>
      </c>
      <c r="D4" s="31">
        <v>2428</v>
      </c>
      <c r="E4" s="18"/>
    </row>
    <row r="5" spans="1:6" ht="17" customHeight="1" x14ac:dyDescent="0.2">
      <c r="A5" s="32"/>
      <c r="C5" s="29" t="s">
        <v>94</v>
      </c>
      <c r="D5" s="31">
        <v>1114</v>
      </c>
      <c r="E5" s="18"/>
    </row>
    <row r="6" spans="1:6" ht="17" customHeight="1" x14ac:dyDescent="0.2">
      <c r="A6" s="32"/>
      <c r="B6" s="29" t="s">
        <v>103</v>
      </c>
      <c r="C6" s="29" t="s">
        <v>93</v>
      </c>
      <c r="D6" s="31"/>
      <c r="E6" s="31">
        <v>2650</v>
      </c>
    </row>
    <row r="7" spans="1:6" ht="17" customHeight="1" x14ac:dyDescent="0.2">
      <c r="A7" s="32"/>
      <c r="B7" s="29"/>
      <c r="C7" s="29"/>
      <c r="D7" s="31"/>
      <c r="E7" s="31"/>
      <c r="F7" s="31"/>
    </row>
    <row r="8" spans="1:6" ht="14" customHeight="1" x14ac:dyDescent="0.2">
      <c r="A8" s="24" t="s">
        <v>121</v>
      </c>
      <c r="B8" s="13" t="s">
        <v>104</v>
      </c>
      <c r="C8" s="13" t="s">
        <v>8</v>
      </c>
      <c r="E8" s="18">
        <v>3430</v>
      </c>
    </row>
    <row r="9" spans="1:6" x14ac:dyDescent="0.2">
      <c r="A9" s="24"/>
      <c r="C9" s="13" t="s">
        <v>9</v>
      </c>
      <c r="E9" s="18">
        <v>891</v>
      </c>
    </row>
    <row r="10" spans="1:6" x14ac:dyDescent="0.2">
      <c r="A10" s="24"/>
      <c r="B10" s="13" t="s">
        <v>105</v>
      </c>
      <c r="C10" s="13" t="s">
        <v>10</v>
      </c>
      <c r="D10" s="18">
        <v>1958</v>
      </c>
    </row>
    <row r="11" spans="1:6" x14ac:dyDescent="0.2">
      <c r="A11" s="24"/>
      <c r="B11" s="13" t="s">
        <v>117</v>
      </c>
      <c r="C11" s="13" t="s">
        <v>11</v>
      </c>
      <c r="E11" s="18">
        <v>2091</v>
      </c>
    </row>
    <row r="12" spans="1:6" x14ac:dyDescent="0.2">
      <c r="A12" s="24"/>
      <c r="C12" s="13" t="s">
        <v>12</v>
      </c>
      <c r="E12" s="18">
        <v>1463</v>
      </c>
    </row>
    <row r="13" spans="1:6" x14ac:dyDescent="0.2">
      <c r="A13" s="24"/>
      <c r="B13" s="13" t="s">
        <v>106</v>
      </c>
      <c r="C13" s="13" t="s">
        <v>7</v>
      </c>
      <c r="D13" s="18">
        <v>2973</v>
      </c>
    </row>
    <row r="14" spans="1:6" x14ac:dyDescent="0.2">
      <c r="A14" s="24"/>
      <c r="C14" s="13" t="s">
        <v>13</v>
      </c>
      <c r="D14" s="18">
        <v>2784</v>
      </c>
    </row>
    <row r="15" spans="1:6" x14ac:dyDescent="0.2">
      <c r="A15" s="24"/>
    </row>
    <row r="16" spans="1:6" x14ac:dyDescent="0.2">
      <c r="A16" s="24" t="s">
        <v>122</v>
      </c>
      <c r="B16" s="13" t="s">
        <v>107</v>
      </c>
      <c r="C16" s="13" t="s">
        <v>23</v>
      </c>
      <c r="F16" s="18">
        <v>1805</v>
      </c>
    </row>
    <row r="17" spans="1:6" x14ac:dyDescent="0.2">
      <c r="A17" s="24"/>
      <c r="C17" s="13" t="s">
        <v>24</v>
      </c>
      <c r="D17" s="18">
        <v>8301</v>
      </c>
    </row>
    <row r="18" spans="1:6" x14ac:dyDescent="0.2">
      <c r="A18" s="24"/>
      <c r="C18" s="13" t="s">
        <v>26</v>
      </c>
      <c r="F18" s="18">
        <v>1575</v>
      </c>
    </row>
    <row r="19" spans="1:6" x14ac:dyDescent="0.2">
      <c r="A19" s="24"/>
      <c r="C19" s="13" t="s">
        <v>27</v>
      </c>
      <c r="F19" s="18">
        <v>3975</v>
      </c>
    </row>
    <row r="20" spans="1:6" x14ac:dyDescent="0.2">
      <c r="A20" s="24"/>
      <c r="C20" s="13" t="s">
        <v>71</v>
      </c>
      <c r="F20" s="18">
        <v>1102</v>
      </c>
    </row>
    <row r="21" spans="1:6" x14ac:dyDescent="0.2">
      <c r="A21" s="24"/>
      <c r="B21" s="13" t="s">
        <v>108</v>
      </c>
      <c r="C21" s="13" t="s">
        <v>25</v>
      </c>
      <c r="F21" s="18">
        <v>2426</v>
      </c>
    </row>
    <row r="22" spans="1:6" x14ac:dyDescent="0.2">
      <c r="A22" s="24"/>
    </row>
    <row r="23" spans="1:6" x14ac:dyDescent="0.2">
      <c r="A23" s="24" t="s">
        <v>123</v>
      </c>
      <c r="B23" s="13" t="s">
        <v>118</v>
      </c>
      <c r="C23" s="13" t="s">
        <v>15</v>
      </c>
      <c r="D23" s="18">
        <v>22246</v>
      </c>
    </row>
    <row r="24" spans="1:6" ht="16" x14ac:dyDescent="0.2">
      <c r="A24" s="24"/>
      <c r="B24"/>
      <c r="C24" s="29" t="s">
        <v>55</v>
      </c>
      <c r="E24" s="18"/>
      <c r="F24" s="30">
        <v>1549</v>
      </c>
    </row>
    <row r="25" spans="1:6" ht="16" x14ac:dyDescent="0.2">
      <c r="A25" s="24"/>
      <c r="B25"/>
      <c r="C25" s="29" t="s">
        <v>57</v>
      </c>
      <c r="E25" s="18"/>
      <c r="F25" s="30">
        <v>4275</v>
      </c>
    </row>
    <row r="26" spans="1:6" ht="16" x14ac:dyDescent="0.2">
      <c r="A26" s="24"/>
      <c r="B26"/>
      <c r="C26" s="29" t="s">
        <v>56</v>
      </c>
      <c r="E26" s="18"/>
      <c r="F26" s="30">
        <v>13868</v>
      </c>
    </row>
    <row r="27" spans="1:6" ht="16" x14ac:dyDescent="0.2">
      <c r="A27" s="24"/>
      <c r="B27"/>
      <c r="C27" s="13" t="s">
        <v>53</v>
      </c>
      <c r="F27" s="18">
        <v>35734</v>
      </c>
    </row>
    <row r="28" spans="1:6" ht="16" x14ac:dyDescent="0.2">
      <c r="A28" s="24"/>
      <c r="B28"/>
      <c r="C28" s="35" t="s">
        <v>97</v>
      </c>
      <c r="F28" s="18">
        <v>1831</v>
      </c>
    </row>
    <row r="29" spans="1:6" ht="16" x14ac:dyDescent="0.2">
      <c r="A29" s="24"/>
      <c r="B29"/>
      <c r="C29" s="29" t="s">
        <v>59</v>
      </c>
      <c r="E29" s="18"/>
      <c r="F29" s="30">
        <v>4309</v>
      </c>
    </row>
    <row r="30" spans="1:6" ht="16" x14ac:dyDescent="0.2">
      <c r="A30" s="24"/>
      <c r="B30"/>
      <c r="C30" s="13" t="s">
        <v>16</v>
      </c>
      <c r="D30" s="18">
        <v>1180</v>
      </c>
    </row>
    <row r="31" spans="1:6" ht="16" x14ac:dyDescent="0.2">
      <c r="A31" s="24"/>
      <c r="B31"/>
      <c r="C31" s="29" t="s">
        <v>60</v>
      </c>
      <c r="E31" s="18"/>
      <c r="F31" s="30">
        <v>4681</v>
      </c>
    </row>
    <row r="32" spans="1:6" ht="16" x14ac:dyDescent="0.2">
      <c r="A32" s="24"/>
      <c r="B32"/>
      <c r="C32" s="29" t="s">
        <v>86</v>
      </c>
      <c r="E32" s="18"/>
      <c r="F32" s="30">
        <v>7141</v>
      </c>
    </row>
    <row r="33" spans="1:8" x14ac:dyDescent="0.2">
      <c r="A33" s="24"/>
      <c r="B33" s="36"/>
      <c r="C33" s="35"/>
    </row>
    <row r="34" spans="1:8" x14ac:dyDescent="0.2">
      <c r="A34" s="24" t="s">
        <v>124</v>
      </c>
      <c r="B34" s="13" t="s">
        <v>119</v>
      </c>
      <c r="C34" s="13" t="s">
        <v>6</v>
      </c>
      <c r="D34" s="18">
        <v>3543</v>
      </c>
    </row>
    <row r="35" spans="1:8" x14ac:dyDescent="0.2">
      <c r="A35" s="24"/>
      <c r="C35" s="13" t="s">
        <v>58</v>
      </c>
      <c r="D35" s="18">
        <v>1020</v>
      </c>
    </row>
    <row r="36" spans="1:8" x14ac:dyDescent="0.2">
      <c r="A36" s="24"/>
      <c r="C36" s="13" t="s">
        <v>55</v>
      </c>
      <c r="D36" s="18">
        <v>1509</v>
      </c>
      <c r="E36" s="18"/>
    </row>
    <row r="37" spans="1:8" x14ac:dyDescent="0.2">
      <c r="A37" s="24"/>
      <c r="E37" s="18"/>
    </row>
    <row r="38" spans="1:8" ht="16" x14ac:dyDescent="0.2">
      <c r="A38" s="24" t="s">
        <v>125</v>
      </c>
      <c r="B38" s="13" t="s">
        <v>109</v>
      </c>
      <c r="C38" s="13" t="s">
        <v>51</v>
      </c>
      <c r="D38" s="18">
        <v>28582</v>
      </c>
      <c r="G38"/>
      <c r="H38" s="18"/>
    </row>
    <row r="39" spans="1:8" x14ac:dyDescent="0.2">
      <c r="A39" s="24"/>
      <c r="C39" s="13" t="s">
        <v>50</v>
      </c>
      <c r="D39" s="18">
        <v>1843</v>
      </c>
    </row>
    <row r="40" spans="1:8" x14ac:dyDescent="0.2">
      <c r="A40" s="24"/>
    </row>
    <row r="41" spans="1:8" x14ac:dyDescent="0.2">
      <c r="A41" s="24" t="s">
        <v>64</v>
      </c>
      <c r="B41" s="13" t="s">
        <v>110</v>
      </c>
      <c r="C41" s="13" t="s">
        <v>17</v>
      </c>
      <c r="D41" s="18">
        <v>9040</v>
      </c>
    </row>
    <row r="42" spans="1:8" x14ac:dyDescent="0.2">
      <c r="A42" s="24"/>
      <c r="B42" s="13" t="s">
        <v>111</v>
      </c>
      <c r="C42" s="13" t="s">
        <v>18</v>
      </c>
      <c r="D42" s="18">
        <v>7574</v>
      </c>
    </row>
    <row r="43" spans="1:8" x14ac:dyDescent="0.2">
      <c r="A43" s="24"/>
      <c r="B43" s="13" t="s">
        <v>112</v>
      </c>
      <c r="C43" s="13" t="s">
        <v>19</v>
      </c>
      <c r="D43" s="18">
        <v>11031</v>
      </c>
    </row>
    <row r="44" spans="1:8" x14ac:dyDescent="0.2">
      <c r="A44" s="24"/>
      <c r="C44" s="13" t="s">
        <v>20</v>
      </c>
      <c r="D44" s="18">
        <v>1726</v>
      </c>
    </row>
    <row r="45" spans="1:8" x14ac:dyDescent="0.2">
      <c r="A45" s="24"/>
      <c r="B45" s="34"/>
      <c r="E45" s="18"/>
    </row>
    <row r="46" spans="1:8" x14ac:dyDescent="0.2">
      <c r="A46" s="24" t="s">
        <v>126</v>
      </c>
      <c r="B46" s="13" t="s">
        <v>113</v>
      </c>
      <c r="C46" s="13" t="s">
        <v>1</v>
      </c>
      <c r="D46" s="18">
        <v>3241</v>
      </c>
    </row>
    <row r="47" spans="1:8" x14ac:dyDescent="0.2">
      <c r="A47" s="24"/>
      <c r="C47" s="13" t="s">
        <v>2</v>
      </c>
      <c r="E47" s="18">
        <v>1258</v>
      </c>
    </row>
    <row r="48" spans="1:8" x14ac:dyDescent="0.2">
      <c r="A48" s="24"/>
      <c r="B48" s="13" t="s">
        <v>114</v>
      </c>
      <c r="C48" s="13" t="s">
        <v>4</v>
      </c>
      <c r="F48" s="18">
        <v>1589</v>
      </c>
    </row>
    <row r="49" spans="1:7" x14ac:dyDescent="0.2">
      <c r="A49" s="24"/>
      <c r="C49" s="13" t="s">
        <v>3</v>
      </c>
      <c r="F49" s="18">
        <v>2283</v>
      </c>
    </row>
    <row r="50" spans="1:7" x14ac:dyDescent="0.2">
      <c r="A50" s="24"/>
    </row>
    <row r="51" spans="1:7" x14ac:dyDescent="0.2">
      <c r="A51" s="24" t="s">
        <v>66</v>
      </c>
      <c r="B51" s="13" t="s">
        <v>115</v>
      </c>
      <c r="C51" s="13" t="s">
        <v>21</v>
      </c>
      <c r="D51" s="18">
        <v>6937</v>
      </c>
    </row>
    <row r="52" spans="1:7" x14ac:dyDescent="0.2">
      <c r="A52" s="24"/>
      <c r="C52" s="13" t="s">
        <v>22</v>
      </c>
      <c r="D52" s="18">
        <v>3377</v>
      </c>
    </row>
    <row r="53" spans="1:7" x14ac:dyDescent="0.2">
      <c r="A53" s="24"/>
    </row>
    <row r="54" spans="1:7" x14ac:dyDescent="0.2">
      <c r="A54" s="24" t="s">
        <v>87</v>
      </c>
      <c r="B54" s="13" t="s">
        <v>116</v>
      </c>
      <c r="C54" s="13" t="s">
        <v>28</v>
      </c>
      <c r="D54" s="18">
        <v>3154</v>
      </c>
    </row>
    <row r="55" spans="1:7" x14ac:dyDescent="0.2">
      <c r="A55" s="24"/>
      <c r="C55" s="13" t="s">
        <v>29</v>
      </c>
      <c r="D55" s="18">
        <v>9360</v>
      </c>
    </row>
    <row r="56" spans="1:7" x14ac:dyDescent="0.2">
      <c r="A56" s="24"/>
    </row>
    <row r="58" spans="1:7" ht="15" thickBot="1" x14ac:dyDescent="0.25">
      <c r="B58" s="25"/>
      <c r="C58" s="25" t="s">
        <v>14</v>
      </c>
      <c r="D58" s="26">
        <f>SUM(D3:D56)</f>
        <v>134921</v>
      </c>
      <c r="E58" s="26">
        <f>SUM(E3:E56)</f>
        <v>13040</v>
      </c>
      <c r="F58" s="26">
        <f>SUM(F3:F56)</f>
        <v>88143</v>
      </c>
      <c r="G58" s="27">
        <f>SUM(D58:F58)</f>
        <v>236104</v>
      </c>
    </row>
    <row r="59" spans="1:7" ht="15" thickTop="1" x14ac:dyDescent="0.2"/>
    <row r="60" spans="1:7" x14ac:dyDescent="0.2">
      <c r="B60" s="12"/>
      <c r="C60" s="12" t="s">
        <v>63</v>
      </c>
      <c r="D60" s="19" t="s">
        <v>65</v>
      </c>
      <c r="F60" s="18" t="s">
        <v>88</v>
      </c>
    </row>
    <row r="61" spans="1:7" x14ac:dyDescent="0.2">
      <c r="B61" s="12"/>
      <c r="C61" s="12" t="s">
        <v>127</v>
      </c>
    </row>
    <row r="62" spans="1:7" x14ac:dyDescent="0.2">
      <c r="B62" s="12"/>
      <c r="C62" s="12" t="s">
        <v>128</v>
      </c>
    </row>
    <row r="63" spans="1:7" x14ac:dyDescent="0.2">
      <c r="C63" s="13" t="s">
        <v>72</v>
      </c>
    </row>
    <row r="65" spans="2:7" ht="16" x14ac:dyDescent="0.2">
      <c r="F65" s="1"/>
      <c r="G65"/>
    </row>
    <row r="66" spans="2:7" ht="16" x14ac:dyDescent="0.2">
      <c r="F66" s="1"/>
      <c r="G66"/>
    </row>
    <row r="67" spans="2:7" ht="16" x14ac:dyDescent="0.2">
      <c r="F67" s="1"/>
      <c r="G67"/>
    </row>
    <row r="68" spans="2:7" ht="16" x14ac:dyDescent="0.2">
      <c r="F68" s="1"/>
      <c r="G68"/>
    </row>
    <row r="69" spans="2:7" ht="16" x14ac:dyDescent="0.2">
      <c r="F69" s="1"/>
      <c r="G69"/>
    </row>
    <row r="70" spans="2:7" ht="16" x14ac:dyDescent="0.2">
      <c r="F70" s="1"/>
      <c r="G70"/>
    </row>
    <row r="71" spans="2:7" ht="16" x14ac:dyDescent="0.2">
      <c r="F71" s="1"/>
      <c r="G71"/>
    </row>
    <row r="72" spans="2:7" ht="16" x14ac:dyDescent="0.2">
      <c r="F72" s="1"/>
      <c r="G72"/>
    </row>
    <row r="73" spans="2:7" ht="16" x14ac:dyDescent="0.2">
      <c r="B73" s="28"/>
      <c r="C73" s="28"/>
      <c r="F73" s="1"/>
      <c r="G73"/>
    </row>
  </sheetData>
  <sortState xmlns:xlrd2="http://schemas.microsoft.com/office/spreadsheetml/2017/richdata2" ref="B46:F49">
    <sortCondition ref="B46:B49"/>
  </sortState>
  <pageMargins left="0.7" right="0.7" top="0.25" bottom="0.25" header="0.3" footer="0.3"/>
  <pageSetup scale="85" orientation="portrait" horizontalDpi="0" verticalDpi="0" copies="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2A1E5-EBF6-CD41-9742-15E724909010}">
  <sheetPr>
    <pageSetUpPr fitToPage="1"/>
  </sheetPr>
  <dimension ref="A1:H44"/>
  <sheetViews>
    <sheetView zoomScaleNormal="100" workbookViewId="0">
      <selection activeCell="E28" sqref="E28:E30"/>
    </sheetView>
  </sheetViews>
  <sheetFormatPr baseColWidth="10" defaultRowHeight="16" x14ac:dyDescent="0.2"/>
  <cols>
    <col min="1" max="1" width="7.83203125" customWidth="1"/>
    <col min="2" max="2" width="15.5" customWidth="1"/>
    <col min="3" max="3" width="10.5" style="1" customWidth="1"/>
    <col min="4" max="4" width="10.83203125" customWidth="1"/>
    <col min="5" max="5" width="1.83203125" customWidth="1"/>
    <col min="6" max="6" width="10.5" customWidth="1"/>
    <col min="7" max="7" width="16.1640625" customWidth="1"/>
    <col min="8" max="8" width="13.33203125" style="1" customWidth="1"/>
  </cols>
  <sheetData>
    <row r="1" spans="1:8" x14ac:dyDescent="0.2">
      <c r="A1" t="s">
        <v>36</v>
      </c>
    </row>
    <row r="2" spans="1:8" ht="42" customHeight="1" x14ac:dyDescent="0.2">
      <c r="A2" s="3" t="s">
        <v>0</v>
      </c>
      <c r="B2" s="3" t="s">
        <v>5</v>
      </c>
      <c r="C2" s="6" t="s">
        <v>30</v>
      </c>
      <c r="D2" s="6" t="s">
        <v>31</v>
      </c>
      <c r="F2" s="3" t="s">
        <v>0</v>
      </c>
      <c r="G2" s="3" t="s">
        <v>5</v>
      </c>
      <c r="H2" s="6" t="s">
        <v>32</v>
      </c>
    </row>
    <row r="3" spans="1:8" x14ac:dyDescent="0.2">
      <c r="A3">
        <v>7</v>
      </c>
      <c r="B3" t="s">
        <v>23</v>
      </c>
      <c r="D3" s="1">
        <v>1885</v>
      </c>
      <c r="F3" s="2" t="s">
        <v>69</v>
      </c>
      <c r="G3" t="s">
        <v>7</v>
      </c>
      <c r="H3" s="1">
        <v>2996</v>
      </c>
    </row>
    <row r="4" spans="1:8" x14ac:dyDescent="0.2">
      <c r="B4" t="s">
        <v>24</v>
      </c>
      <c r="C4" s="1">
        <v>843</v>
      </c>
      <c r="F4" s="2"/>
      <c r="G4" t="s">
        <v>8</v>
      </c>
      <c r="H4" s="1">
        <v>3509</v>
      </c>
    </row>
    <row r="5" spans="1:8" x14ac:dyDescent="0.2">
      <c r="B5" t="s">
        <v>25</v>
      </c>
      <c r="D5" s="1">
        <v>2508</v>
      </c>
      <c r="F5" s="2"/>
      <c r="G5" t="s">
        <v>9</v>
      </c>
      <c r="H5" s="1">
        <v>882</v>
      </c>
    </row>
    <row r="6" spans="1:8" x14ac:dyDescent="0.2">
      <c r="B6" t="s">
        <v>26</v>
      </c>
      <c r="D6" s="1">
        <v>1558</v>
      </c>
      <c r="F6" s="2"/>
      <c r="G6" t="s">
        <v>10</v>
      </c>
      <c r="H6" s="1">
        <v>1958</v>
      </c>
    </row>
    <row r="7" spans="1:8" x14ac:dyDescent="0.2">
      <c r="B7" t="s">
        <v>27</v>
      </c>
      <c r="D7" s="1">
        <v>4035</v>
      </c>
      <c r="F7" s="2"/>
      <c r="G7" t="s">
        <v>11</v>
      </c>
      <c r="H7" s="1">
        <v>2108</v>
      </c>
    </row>
    <row r="8" spans="1:8" x14ac:dyDescent="0.2">
      <c r="A8" s="2" t="s">
        <v>67</v>
      </c>
      <c r="B8" t="s">
        <v>15</v>
      </c>
      <c r="C8" s="1">
        <v>23262</v>
      </c>
      <c r="F8" s="2"/>
      <c r="G8" t="s">
        <v>12</v>
      </c>
      <c r="H8" s="1">
        <v>1497</v>
      </c>
    </row>
    <row r="9" spans="1:8" x14ac:dyDescent="0.2">
      <c r="B9" t="s">
        <v>16</v>
      </c>
      <c r="C9" s="1">
        <v>1150</v>
      </c>
      <c r="F9" s="2"/>
      <c r="G9" t="s">
        <v>13</v>
      </c>
      <c r="H9" s="1">
        <v>2808</v>
      </c>
    </row>
    <row r="10" spans="1:8" x14ac:dyDescent="0.2">
      <c r="B10" t="s">
        <v>53</v>
      </c>
      <c r="D10" s="1">
        <v>35973</v>
      </c>
      <c r="F10" s="2"/>
    </row>
    <row r="11" spans="1:8" x14ac:dyDescent="0.2">
      <c r="B11" t="s">
        <v>62</v>
      </c>
      <c r="D11" s="1">
        <v>36979</v>
      </c>
      <c r="F11" s="2" t="s">
        <v>68</v>
      </c>
      <c r="G11" t="s">
        <v>6</v>
      </c>
      <c r="H11" s="1">
        <v>3609</v>
      </c>
    </row>
    <row r="12" spans="1:8" x14ac:dyDescent="0.2">
      <c r="F12" s="2"/>
    </row>
    <row r="13" spans="1:8" x14ac:dyDescent="0.2">
      <c r="A13" s="2" t="s">
        <v>49</v>
      </c>
      <c r="B13" s="11" t="s">
        <v>51</v>
      </c>
      <c r="C13" s="1">
        <v>29477</v>
      </c>
      <c r="F13" s="2" t="s">
        <v>70</v>
      </c>
      <c r="G13" t="s">
        <v>4</v>
      </c>
      <c r="H13" s="1">
        <v>1639</v>
      </c>
    </row>
    <row r="14" spans="1:8" x14ac:dyDescent="0.2">
      <c r="B14" t="s">
        <v>50</v>
      </c>
      <c r="C14" s="1">
        <v>1582</v>
      </c>
      <c r="F14" s="2"/>
      <c r="G14" t="s">
        <v>1</v>
      </c>
      <c r="H14" s="1">
        <v>3729</v>
      </c>
    </row>
    <row r="15" spans="1:8" x14ac:dyDescent="0.2">
      <c r="G15" t="s">
        <v>2</v>
      </c>
      <c r="H15" s="1">
        <v>1231</v>
      </c>
    </row>
    <row r="16" spans="1:8" x14ac:dyDescent="0.2">
      <c r="A16" s="2" t="s">
        <v>64</v>
      </c>
      <c r="B16" t="s">
        <v>17</v>
      </c>
      <c r="C16" s="1">
        <v>9189</v>
      </c>
      <c r="G16" t="s">
        <v>3</v>
      </c>
      <c r="H16" s="1">
        <v>2297</v>
      </c>
    </row>
    <row r="17" spans="1:8" x14ac:dyDescent="0.2">
      <c r="B17" t="s">
        <v>18</v>
      </c>
      <c r="C17" s="1">
        <v>7494</v>
      </c>
    </row>
    <row r="18" spans="1:8" x14ac:dyDescent="0.2">
      <c r="B18" t="s">
        <v>19</v>
      </c>
      <c r="C18" s="1">
        <v>11474</v>
      </c>
      <c r="G18" s="2" t="s">
        <v>14</v>
      </c>
      <c r="H18" s="1">
        <f>SUM(H3:H16)</f>
        <v>28263</v>
      </c>
    </row>
    <row r="19" spans="1:8" x14ac:dyDescent="0.2">
      <c r="B19" t="s">
        <v>20</v>
      </c>
      <c r="C19" s="1">
        <v>1768</v>
      </c>
    </row>
    <row r="21" spans="1:8" x14ac:dyDescent="0.2">
      <c r="A21" s="2" t="s">
        <v>66</v>
      </c>
      <c r="B21" t="s">
        <v>21</v>
      </c>
      <c r="C21" s="1">
        <v>6989</v>
      </c>
    </row>
    <row r="22" spans="1:8" x14ac:dyDescent="0.2">
      <c r="B22" t="s">
        <v>22</v>
      </c>
      <c r="C22" s="1">
        <v>3455</v>
      </c>
    </row>
    <row r="24" spans="1:8" x14ac:dyDescent="0.2">
      <c r="A24">
        <v>32</v>
      </c>
      <c r="B24" t="s">
        <v>28</v>
      </c>
      <c r="C24" s="1">
        <v>3128</v>
      </c>
    </row>
    <row r="25" spans="1:8" x14ac:dyDescent="0.2">
      <c r="B25" t="s">
        <v>29</v>
      </c>
      <c r="C25" s="1">
        <v>9513</v>
      </c>
    </row>
    <row r="26" spans="1:8" ht="17" thickBot="1" x14ac:dyDescent="0.25">
      <c r="B26" s="16" t="s">
        <v>14</v>
      </c>
      <c r="C26" s="17">
        <f>SUM(C3:C25)</f>
        <v>109324</v>
      </c>
      <c r="D26" s="17">
        <f>SUM(D3:D25)</f>
        <v>82938</v>
      </c>
    </row>
    <row r="27" spans="1:8" ht="17" thickTop="1" x14ac:dyDescent="0.2"/>
    <row r="28" spans="1:8" x14ac:dyDescent="0.2">
      <c r="B28" t="s">
        <v>33</v>
      </c>
      <c r="C28" s="1">
        <f>C26</f>
        <v>109324</v>
      </c>
      <c r="E28" s="12" t="s">
        <v>46</v>
      </c>
    </row>
    <row r="29" spans="1:8" x14ac:dyDescent="0.2">
      <c r="B29" t="s">
        <v>34</v>
      </c>
      <c r="C29" s="1">
        <f>D26</f>
        <v>82938</v>
      </c>
      <c r="E29" s="12" t="s">
        <v>47</v>
      </c>
    </row>
    <row r="30" spans="1:8" x14ac:dyDescent="0.2">
      <c r="B30" t="s">
        <v>35</v>
      </c>
      <c r="C30" s="1">
        <f>H18</f>
        <v>28263</v>
      </c>
      <c r="E30" s="13" t="s">
        <v>48</v>
      </c>
    </row>
    <row r="31" spans="1:8" x14ac:dyDescent="0.2">
      <c r="B31" s="16" t="s">
        <v>52</v>
      </c>
      <c r="C31" s="4">
        <f>SUM(C28:C30)</f>
        <v>220525</v>
      </c>
    </row>
    <row r="32" spans="1:8" x14ac:dyDescent="0.2">
      <c r="B32" s="2" t="s">
        <v>63</v>
      </c>
      <c r="C32" s="4"/>
    </row>
    <row r="33" spans="2:8" x14ac:dyDescent="0.2">
      <c r="B33" s="5" t="s">
        <v>65</v>
      </c>
      <c r="C33" s="4"/>
    </row>
    <row r="34" spans="2:8" x14ac:dyDescent="0.2">
      <c r="B34" s="9"/>
      <c r="C34" s="10"/>
      <c r="D34" s="9"/>
      <c r="E34" s="9"/>
      <c r="F34" s="9"/>
      <c r="G34" s="9"/>
      <c r="H34" s="10"/>
    </row>
    <row r="35" spans="2:8" x14ac:dyDescent="0.2">
      <c r="B35" t="s">
        <v>37</v>
      </c>
      <c r="C35"/>
    </row>
    <row r="36" spans="2:8" x14ac:dyDescent="0.2">
      <c r="C36"/>
    </row>
    <row r="37" spans="2:8" x14ac:dyDescent="0.2">
      <c r="B37" t="s">
        <v>38</v>
      </c>
      <c r="C37"/>
      <c r="F37" t="s">
        <v>39</v>
      </c>
    </row>
    <row r="38" spans="2:8" x14ac:dyDescent="0.2">
      <c r="B38" s="7">
        <v>300000</v>
      </c>
      <c r="C38" t="s">
        <v>42</v>
      </c>
      <c r="F38">
        <v>8</v>
      </c>
      <c r="G38" t="s">
        <v>40</v>
      </c>
    </row>
    <row r="39" spans="2:8" x14ac:dyDescent="0.2">
      <c r="B39" s="7">
        <v>25000</v>
      </c>
      <c r="C39" t="s">
        <v>43</v>
      </c>
      <c r="F39" s="7">
        <v>80000</v>
      </c>
      <c r="G39" t="s">
        <v>41</v>
      </c>
    </row>
    <row r="40" spans="2:8" x14ac:dyDescent="0.2">
      <c r="B40" s="7">
        <v>25000</v>
      </c>
      <c r="C40" t="s">
        <v>44</v>
      </c>
    </row>
    <row r="41" spans="2:8" ht="17" thickBot="1" x14ac:dyDescent="0.25">
      <c r="B41" s="14">
        <f>SUM(B38:B40)</f>
        <v>350000</v>
      </c>
      <c r="C41"/>
      <c r="F41" s="14">
        <f>F38*F39</f>
        <v>640000</v>
      </c>
      <c r="G41" t="s">
        <v>14</v>
      </c>
    </row>
    <row r="42" spans="2:8" ht="17" thickTop="1" x14ac:dyDescent="0.2">
      <c r="C42"/>
    </row>
    <row r="43" spans="2:8" ht="17" thickBot="1" x14ac:dyDescent="0.25">
      <c r="B43" s="14">
        <f>B41+F41</f>
        <v>990000</v>
      </c>
      <c r="C43" t="s">
        <v>45</v>
      </c>
    </row>
    <row r="44" spans="2:8" ht="17" thickTop="1" x14ac:dyDescent="0.2">
      <c r="C44"/>
    </row>
  </sheetData>
  <sortState xmlns:xlrd2="http://schemas.microsoft.com/office/spreadsheetml/2017/richdata2" ref="G13:G16">
    <sortCondition ref="G13:G16"/>
  </sortState>
  <pageMargins left="0.7" right="0.7" top="0.75" bottom="0.75" header="0.3" footer="0.3"/>
  <pageSetup scale="96" orientation="portrait" horizontalDpi="0" verticalDpi="0" copies="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D966-0346-B94A-98D6-7ABB4373D105}">
  <dimension ref="A1:C10"/>
  <sheetViews>
    <sheetView workbookViewId="0">
      <selection sqref="A1:B9"/>
    </sheetView>
  </sheetViews>
  <sheetFormatPr baseColWidth="10" defaultRowHeight="16" x14ac:dyDescent="0.2"/>
  <cols>
    <col min="1" max="1" width="21.83203125" customWidth="1"/>
    <col min="2" max="2" width="10.83203125" style="1"/>
  </cols>
  <sheetData>
    <row r="1" spans="1:3" x14ac:dyDescent="0.2">
      <c r="A1" s="3" t="s">
        <v>54</v>
      </c>
      <c r="B1" s="15"/>
      <c r="C1" s="3"/>
    </row>
    <row r="2" spans="1:3" x14ac:dyDescent="0.2">
      <c r="A2" t="s">
        <v>55</v>
      </c>
      <c r="B2" s="1">
        <v>1707</v>
      </c>
    </row>
    <row r="3" spans="1:3" x14ac:dyDescent="0.2">
      <c r="A3" t="s">
        <v>57</v>
      </c>
      <c r="B3" s="1">
        <v>4191</v>
      </c>
    </row>
    <row r="4" spans="1:3" x14ac:dyDescent="0.2">
      <c r="A4" t="s">
        <v>56</v>
      </c>
      <c r="B4" s="1">
        <v>13971</v>
      </c>
    </row>
    <row r="5" spans="1:3" x14ac:dyDescent="0.2">
      <c r="A5" t="s">
        <v>59</v>
      </c>
      <c r="B5" s="1">
        <v>4317</v>
      </c>
    </row>
    <row r="6" spans="1:3" x14ac:dyDescent="0.2">
      <c r="A6" t="s">
        <v>60</v>
      </c>
      <c r="B6" s="1">
        <v>4602</v>
      </c>
    </row>
    <row r="7" spans="1:3" x14ac:dyDescent="0.2">
      <c r="A7" t="s">
        <v>61</v>
      </c>
      <c r="B7" s="1">
        <v>7152</v>
      </c>
    </row>
    <row r="9" spans="1:3" ht="17" thickBot="1" x14ac:dyDescent="0.25">
      <c r="A9" s="2" t="s">
        <v>14</v>
      </c>
      <c r="B9" s="20">
        <f>SUM(B2:B8)</f>
        <v>35940</v>
      </c>
    </row>
    <row r="10" spans="1:3" ht="17" thickTop="1" x14ac:dyDescent="0.2"/>
  </sheetData>
  <pageMargins left="0.7" right="0.7" top="0.75" bottom="0.75" header="0.3" footer="0.3"/>
  <pageSetup orientation="portrait" horizontalDpi="0" verticalDpi="0" copies="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89A37-E333-2043-B3A1-EB1C9A10F7D2}">
  <dimension ref="A1:C26"/>
  <sheetViews>
    <sheetView workbookViewId="0">
      <selection activeCell="B23" sqref="B23"/>
    </sheetView>
  </sheetViews>
  <sheetFormatPr baseColWidth="10" defaultRowHeight="16" x14ac:dyDescent="0.2"/>
  <cols>
    <col min="1" max="1" width="12.5" bestFit="1" customWidth="1"/>
    <col min="2" max="2" width="11.5" bestFit="1" customWidth="1"/>
  </cols>
  <sheetData>
    <row r="1" spans="1:2" x14ac:dyDescent="0.2">
      <c r="A1" t="s">
        <v>82</v>
      </c>
    </row>
    <row r="3" spans="1:2" x14ac:dyDescent="0.2">
      <c r="A3" t="s">
        <v>80</v>
      </c>
    </row>
    <row r="4" spans="1:2" x14ac:dyDescent="0.2">
      <c r="A4" s="7">
        <v>300000</v>
      </c>
      <c r="B4" t="s">
        <v>42</v>
      </c>
    </row>
    <row r="5" spans="1:2" x14ac:dyDescent="0.2">
      <c r="A5" s="7">
        <v>25000</v>
      </c>
      <c r="B5" t="s">
        <v>43</v>
      </c>
    </row>
    <row r="6" spans="1:2" x14ac:dyDescent="0.2">
      <c r="A6" s="7">
        <v>25000</v>
      </c>
      <c r="B6" t="s">
        <v>44</v>
      </c>
    </row>
    <row r="7" spans="1:2" ht="17" thickBot="1" x14ac:dyDescent="0.25">
      <c r="A7" s="14">
        <f>SUM(A4:A6)</f>
        <v>350000</v>
      </c>
    </row>
    <row r="8" spans="1:2" ht="17" thickTop="1" x14ac:dyDescent="0.2"/>
    <row r="9" spans="1:2" x14ac:dyDescent="0.2">
      <c r="A9" t="s">
        <v>39</v>
      </c>
    </row>
    <row r="10" spans="1:2" x14ac:dyDescent="0.2">
      <c r="A10">
        <v>9</v>
      </c>
      <c r="B10" t="s">
        <v>40</v>
      </c>
    </row>
    <row r="11" spans="1:2" x14ac:dyDescent="0.2">
      <c r="A11" s="7">
        <v>70000</v>
      </c>
      <c r="B11" t="s">
        <v>41</v>
      </c>
    </row>
    <row r="12" spans="1:2" ht="17" thickBot="1" x14ac:dyDescent="0.25">
      <c r="A12" s="14">
        <f>A10*A11</f>
        <v>630000</v>
      </c>
      <c r="B12" t="s">
        <v>14</v>
      </c>
    </row>
    <row r="13" spans="1:2" ht="17" thickTop="1" x14ac:dyDescent="0.2"/>
    <row r="14" spans="1:2" x14ac:dyDescent="0.2">
      <c r="A14" s="8">
        <f>A7+A12</f>
        <v>980000</v>
      </c>
      <c r="B14" t="s">
        <v>45</v>
      </c>
    </row>
    <row r="17" spans="1:3" x14ac:dyDescent="0.2">
      <c r="A17" s="3" t="s">
        <v>81</v>
      </c>
      <c r="B17" s="3"/>
      <c r="C17" s="3"/>
    </row>
    <row r="18" spans="1:3" x14ac:dyDescent="0.2">
      <c r="A18" t="s">
        <v>74</v>
      </c>
      <c r="B18" s="7">
        <v>40000</v>
      </c>
    </row>
    <row r="19" spans="1:3" x14ac:dyDescent="0.2">
      <c r="A19" t="s">
        <v>75</v>
      </c>
      <c r="B19" s="7">
        <v>3060</v>
      </c>
    </row>
    <row r="20" spans="1:3" x14ac:dyDescent="0.2">
      <c r="A20" t="s">
        <v>76</v>
      </c>
      <c r="B20" s="7">
        <v>5576</v>
      </c>
    </row>
    <row r="21" spans="1:3" x14ac:dyDescent="0.2">
      <c r="A21" t="s">
        <v>77</v>
      </c>
      <c r="B21" s="7">
        <v>11160</v>
      </c>
    </row>
    <row r="22" spans="1:3" x14ac:dyDescent="0.2">
      <c r="A22" t="s">
        <v>78</v>
      </c>
      <c r="B22" s="7">
        <v>2634</v>
      </c>
    </row>
    <row r="23" spans="1:3" x14ac:dyDescent="0.2">
      <c r="A23" t="s">
        <v>79</v>
      </c>
      <c r="B23" s="7">
        <v>7570</v>
      </c>
    </row>
    <row r="25" spans="1:3" ht="17" thickBot="1" x14ac:dyDescent="0.25">
      <c r="A25" s="2" t="s">
        <v>14</v>
      </c>
      <c r="B25" s="14">
        <f>SUM(B18:B24)</f>
        <v>70000</v>
      </c>
    </row>
    <row r="26" spans="1:3" ht="17" thickTop="1" x14ac:dyDescent="0.2"/>
  </sheetData>
  <pageMargins left="0.7" right="0.7" top="0.75" bottom="0.75" header="0.3" footer="0.3"/>
  <pageSetup orientation="portrait" horizontalDpi="0" verticalDpi="0" copies="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HFI Circuits</vt:lpstr>
      <vt:lpstr>HFI Circuits &amp; Counties</vt:lpstr>
      <vt:lpstr>HFI Circuits and Systems (2)</vt:lpstr>
      <vt:lpstr>Other Jefferson County</vt:lpstr>
      <vt:lpstr>HFI Budget 2019-20</vt:lpstr>
      <vt:lpstr>'HFI Circuits'!Print_Area</vt:lpstr>
      <vt:lpstr>'HFI Circuits &amp; Counties'!Print_Area</vt:lpstr>
      <vt:lpstr>'HFI Circuits and Systems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Feldman</dc:creator>
  <cp:lastModifiedBy>Phil Feldman</cp:lastModifiedBy>
  <cp:lastPrinted>2019-06-17T15:07:45Z</cp:lastPrinted>
  <dcterms:created xsi:type="dcterms:W3CDTF">2018-11-01T16:38:24Z</dcterms:created>
  <dcterms:modified xsi:type="dcterms:W3CDTF">2019-06-17T15:07:58Z</dcterms:modified>
</cp:coreProperties>
</file>