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mdi\Documentos\CALCULOS FISCALES Y LABORALES\"/>
    </mc:Choice>
  </mc:AlternateContent>
  <bookViews>
    <workbookView xWindow="120" yWindow="105" windowWidth="28515" windowHeight="12600"/>
  </bookViews>
  <sheets>
    <sheet name="PRIMA DE RIESGO IMSS" sheetId="1" r:id="rId1"/>
  </sheets>
  <calcPr calcId="152511"/>
</workbook>
</file>

<file path=xl/calcChain.xml><?xml version="1.0" encoding="utf-8"?>
<calcChain xmlns="http://schemas.openxmlformats.org/spreadsheetml/2006/main">
  <c r="E18" i="1" l="1"/>
  <c r="E26" i="1" l="1"/>
  <c r="E22" i="1"/>
  <c r="E32" i="1" l="1"/>
  <c r="E16" i="1"/>
  <c r="E20" i="1" s="1"/>
  <c r="E24" i="1" s="1"/>
  <c r="E28" i="1" s="1"/>
  <c r="E30" i="1" l="1"/>
  <c r="E33" i="1" s="1"/>
  <c r="E34" i="1" s="1"/>
  <c r="D35" i="1" s="1"/>
</calcChain>
</file>

<file path=xl/sharedStrings.xml><?xml version="1.0" encoding="utf-8"?>
<sst xmlns="http://schemas.openxmlformats.org/spreadsheetml/2006/main" count="33" uniqueCount="32">
  <si>
    <t>S = Total de los días subsidiados a causa de incapacidad temporal.</t>
  </si>
  <si>
    <t>V = 28 años, que es la duración promedio de vida activa de un individuo que no haya sido víctima de</t>
  </si>
  <si>
    <t>un accidente mortal o de incapacidad permanente total.</t>
  </si>
  <si>
    <t>D = Número de defunciones.</t>
  </si>
  <si>
    <t>F = 2.3, que es el factor de prima.</t>
  </si>
  <si>
    <t>M = 0.005, que es la prima mínima de riesgo.</t>
  </si>
  <si>
    <t>N=Trabajadores promedio expeustos al riesgo</t>
  </si>
  <si>
    <t>I = Suma de los porcentajes de las incapacidades permanentes, parciales y totales, divididos entre 100</t>
  </si>
  <si>
    <t>PARTE 1</t>
  </si>
  <si>
    <t>PARTE 2</t>
  </si>
  <si>
    <t>PARTE 3</t>
  </si>
  <si>
    <t>PRIMA RESULTANTE</t>
  </si>
  <si>
    <t>PRIMA RESULTANTE =</t>
  </si>
  <si>
    <t>RESULTADO FINAL  =</t>
  </si>
  <si>
    <t>DATOS FIJOS</t>
  </si>
  <si>
    <t>PRIMA ANTERIOR</t>
  </si>
  <si>
    <t>M =</t>
  </si>
  <si>
    <t>RESULTADO FINAL (X) 100</t>
  </si>
  <si>
    <t>Art. 74 LSS, LA VARIACION ENTRE PRIMAS NO PUEDE SER MAYOR O MENOR AL 1%</t>
  </si>
  <si>
    <t xml:space="preserve">DETERMINACION DE LA PRIMA DE RIESGO </t>
  </si>
  <si>
    <t>Art. 72 LSS.- PRIMA = ( (S/365) + V * (I+D) ) * (F/N) + M</t>
  </si>
  <si>
    <t>APLICACIÓN DE LA FORMULA</t>
  </si>
  <si>
    <t>PRIMA NUEVA APLICABLE</t>
  </si>
  <si>
    <t>S/365</t>
  </si>
  <si>
    <t>RESULTADO 1</t>
  </si>
  <si>
    <t>LLENAR LOS DATOS VARIABLES (CELDAS EN VERDE)</t>
  </si>
  <si>
    <t>V*(I+D) =</t>
  </si>
  <si>
    <t>(S/365)+V*(I+D)</t>
  </si>
  <si>
    <t>RESULTADO 2</t>
  </si>
  <si>
    <t>(F/N)</t>
  </si>
  <si>
    <t>RESULTADO 1*(F/N)</t>
  </si>
  <si>
    <t>RESULTADO 2 (+)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</si>
</sst>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quotePrefix="1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4" borderId="11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164" fontId="0" fillId="0" borderId="11" xfId="0" applyNumberFormat="1" applyBorder="1"/>
    <xf numFmtId="0" fontId="0" fillId="10" borderId="1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3" xfId="0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/>
      <protection locked="0"/>
    </xf>
    <xf numFmtId="0" fontId="1" fillId="12" borderId="1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164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11" borderId="7" xfId="0" applyFont="1" applyFill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3" fillId="11" borderId="15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4" fillId="9" borderId="1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12" borderId="22" xfId="0" applyFont="1" applyFill="1" applyBorder="1" applyAlignment="1">
      <alignment horizontal="center" vertical="center"/>
    </xf>
    <xf numFmtId="0" fontId="1" fillId="12" borderId="24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3" fillId="11" borderId="16" xfId="0" applyFont="1" applyFill="1" applyBorder="1" applyAlignment="1">
      <alignment horizontal="center"/>
    </xf>
    <xf numFmtId="0" fontId="3" fillId="11" borderId="17" xfId="0" applyFont="1" applyFill="1" applyBorder="1" applyAlignment="1">
      <alignment horizontal="center"/>
    </xf>
    <xf numFmtId="0" fontId="3" fillId="11" borderId="18" xfId="0" applyFont="1" applyFill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5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8" xfId="0" applyBorder="1" applyAlignment="1">
      <alignment horizontal="left"/>
    </xf>
    <xf numFmtId="0" fontId="7" fillId="11" borderId="7" xfId="0" applyFont="1" applyFill="1" applyBorder="1" applyAlignment="1">
      <alignment horizontal="center"/>
    </xf>
    <xf numFmtId="0" fontId="7" fillId="11" borderId="14" xfId="0" applyFont="1" applyFill="1" applyBorder="1" applyAlignment="1">
      <alignment horizontal="center"/>
    </xf>
    <xf numFmtId="0" fontId="7" fillId="11" borderId="15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2" fillId="8" borderId="26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center"/>
    </xf>
    <xf numFmtId="0" fontId="5" fillId="7" borderId="19" xfId="0" applyFont="1" applyFill="1" applyBorder="1"/>
    <xf numFmtId="164" fontId="5" fillId="7" borderId="22" xfId="0" applyNumberFormat="1" applyFont="1" applyFill="1" applyBorder="1"/>
    <xf numFmtId="3" fontId="1" fillId="3" borderId="2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1" fillId="13" borderId="1" xfId="0" applyFont="1" applyFill="1" applyBorder="1"/>
    <xf numFmtId="164" fontId="1" fillId="13" borderId="11" xfId="0" applyNumberFormat="1" applyFont="1" applyFill="1" applyBorder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6"/>
  <sheetViews>
    <sheetView tabSelected="1" workbookViewId="0"/>
  </sheetViews>
  <sheetFormatPr baseColWidth="10" defaultRowHeight="15" x14ac:dyDescent="0.25"/>
  <cols>
    <col min="2" max="2" width="20.7109375" customWidth="1"/>
    <col min="4" max="4" width="30.7109375" customWidth="1"/>
    <col min="5" max="5" width="12" bestFit="1" customWidth="1"/>
    <col min="7" max="7" width="6" customWidth="1"/>
  </cols>
  <sheetData>
    <row r="1" spans="2:5" ht="15.75" thickBot="1" x14ac:dyDescent="0.3"/>
    <row r="2" spans="2:5" ht="27" thickBot="1" x14ac:dyDescent="0.45">
      <c r="B2" s="40" t="s">
        <v>19</v>
      </c>
      <c r="C2" s="41"/>
      <c r="D2" s="41"/>
      <c r="E2" s="42"/>
    </row>
    <row r="3" spans="2:5" ht="15.75" x14ac:dyDescent="0.25">
      <c r="B3" s="61" t="s">
        <v>25</v>
      </c>
      <c r="C3" s="62"/>
      <c r="D3" s="62"/>
      <c r="E3" s="63"/>
    </row>
    <row r="4" spans="2:5" ht="18.75" x14ac:dyDescent="0.3">
      <c r="B4" s="43" t="s">
        <v>15</v>
      </c>
      <c r="C4" s="44"/>
      <c r="D4" s="45"/>
      <c r="E4" s="29">
        <v>2.1474000000000002</v>
      </c>
    </row>
    <row r="5" spans="2:5" x14ac:dyDescent="0.25">
      <c r="B5" s="49" t="s">
        <v>0</v>
      </c>
      <c r="C5" s="50"/>
      <c r="D5" s="51"/>
      <c r="E5" s="74">
        <v>10</v>
      </c>
    </row>
    <row r="6" spans="2:5" ht="29.25" customHeight="1" x14ac:dyDescent="0.25">
      <c r="B6" s="52" t="s">
        <v>7</v>
      </c>
      <c r="C6" s="53"/>
      <c r="D6" s="54"/>
      <c r="E6" s="25">
        <v>0.2</v>
      </c>
    </row>
    <row r="7" spans="2:5" x14ac:dyDescent="0.25">
      <c r="B7" s="55" t="s">
        <v>3</v>
      </c>
      <c r="C7" s="56"/>
      <c r="D7" s="57"/>
      <c r="E7" s="24">
        <v>0</v>
      </c>
    </row>
    <row r="8" spans="2:5" ht="15.75" thickBot="1" x14ac:dyDescent="0.3">
      <c r="B8" s="58" t="s">
        <v>6</v>
      </c>
      <c r="C8" s="59"/>
      <c r="D8" s="60"/>
      <c r="E8" s="26">
        <v>20</v>
      </c>
    </row>
    <row r="9" spans="2:5" ht="16.5" thickBot="1" x14ac:dyDescent="0.3">
      <c r="B9" s="46" t="s">
        <v>14</v>
      </c>
      <c r="C9" s="47"/>
      <c r="D9" s="47"/>
      <c r="E9" s="48"/>
    </row>
    <row r="10" spans="2:5" x14ac:dyDescent="0.25">
      <c r="B10" s="20" t="s">
        <v>1</v>
      </c>
      <c r="C10" s="4"/>
      <c r="D10" s="4"/>
      <c r="E10" s="38">
        <v>28</v>
      </c>
    </row>
    <row r="11" spans="2:5" x14ac:dyDescent="0.25">
      <c r="B11" s="21" t="s">
        <v>2</v>
      </c>
      <c r="C11" s="5"/>
      <c r="D11" s="5"/>
      <c r="E11" s="39"/>
    </row>
    <row r="12" spans="2:5" x14ac:dyDescent="0.25">
      <c r="B12" s="22" t="s">
        <v>4</v>
      </c>
      <c r="C12" s="6"/>
      <c r="D12" s="6"/>
      <c r="E12" s="27">
        <v>2.2999999999999998</v>
      </c>
    </row>
    <row r="13" spans="2:5" ht="15.75" thickBot="1" x14ac:dyDescent="0.3">
      <c r="B13" s="23" t="s">
        <v>5</v>
      </c>
      <c r="C13" s="19"/>
      <c r="D13" s="19"/>
      <c r="E13" s="28">
        <v>5.0000000000000001E-3</v>
      </c>
    </row>
    <row r="14" spans="2:5" ht="16.5" thickBot="1" x14ac:dyDescent="0.3">
      <c r="B14" s="30" t="s">
        <v>21</v>
      </c>
      <c r="C14" s="31"/>
      <c r="D14" s="31"/>
      <c r="E14" s="32"/>
    </row>
    <row r="15" spans="2:5" ht="16.5" thickBot="1" x14ac:dyDescent="0.3">
      <c r="B15" s="33" t="s">
        <v>20</v>
      </c>
      <c r="C15" s="34"/>
      <c r="D15" s="34"/>
      <c r="E15" s="35"/>
    </row>
    <row r="16" spans="2:5" x14ac:dyDescent="0.25">
      <c r="B16" s="9"/>
      <c r="C16" s="64" t="s">
        <v>8</v>
      </c>
      <c r="D16" s="10" t="s">
        <v>23</v>
      </c>
      <c r="E16" s="65">
        <f>E5/365</f>
        <v>2.7397260273972601E-2</v>
      </c>
    </row>
    <row r="17" spans="2:5" x14ac:dyDescent="0.25">
      <c r="B17" s="11"/>
      <c r="C17" s="8"/>
      <c r="D17" s="8"/>
      <c r="E17" s="12"/>
    </row>
    <row r="18" spans="2:5" x14ac:dyDescent="0.25">
      <c r="B18" s="11"/>
      <c r="C18" s="17" t="s">
        <v>9</v>
      </c>
      <c r="D18" s="7" t="s">
        <v>26</v>
      </c>
      <c r="E18" s="18">
        <f>E10*(E7+E6)</f>
        <v>5.6000000000000005</v>
      </c>
    </row>
    <row r="19" spans="2:5" x14ac:dyDescent="0.25">
      <c r="B19" s="11"/>
      <c r="C19" s="66"/>
      <c r="D19" s="66"/>
      <c r="E19" s="67"/>
    </row>
    <row r="20" spans="2:5" x14ac:dyDescent="0.25">
      <c r="B20" s="14" t="s">
        <v>24</v>
      </c>
      <c r="C20" s="36" t="s">
        <v>27</v>
      </c>
      <c r="D20" s="37"/>
      <c r="E20" s="15">
        <f>E16+E18</f>
        <v>5.6273972602739732</v>
      </c>
    </row>
    <row r="21" spans="2:5" x14ac:dyDescent="0.25">
      <c r="B21" s="11"/>
      <c r="C21" s="8"/>
      <c r="D21" s="8"/>
      <c r="E21" s="12"/>
    </row>
    <row r="22" spans="2:5" x14ac:dyDescent="0.25">
      <c r="B22" s="11"/>
      <c r="C22" s="3" t="s">
        <v>10</v>
      </c>
      <c r="D22" s="7" t="s">
        <v>29</v>
      </c>
      <c r="E22" s="13">
        <f>E12/E8</f>
        <v>0.11499999999999999</v>
      </c>
    </row>
    <row r="23" spans="2:5" x14ac:dyDescent="0.25">
      <c r="B23" s="11"/>
      <c r="C23" s="8"/>
      <c r="D23" s="8"/>
      <c r="E23" s="12"/>
    </row>
    <row r="24" spans="2:5" x14ac:dyDescent="0.25">
      <c r="B24" s="14" t="s">
        <v>28</v>
      </c>
      <c r="C24" s="36" t="s">
        <v>30</v>
      </c>
      <c r="D24" s="37"/>
      <c r="E24" s="15">
        <f>E20*E22</f>
        <v>0.64715068493150685</v>
      </c>
    </row>
    <row r="25" spans="2:5" x14ac:dyDescent="0.25">
      <c r="B25" s="11"/>
      <c r="C25" s="8"/>
      <c r="D25" s="8"/>
      <c r="E25" s="12"/>
    </row>
    <row r="26" spans="2:5" x14ac:dyDescent="0.25">
      <c r="B26" s="11"/>
      <c r="C26" s="8"/>
      <c r="D26" s="1" t="s">
        <v>16</v>
      </c>
      <c r="E26" s="77">
        <f>E13</f>
        <v>5.0000000000000001E-3</v>
      </c>
    </row>
    <row r="27" spans="2:5" x14ac:dyDescent="0.25">
      <c r="B27" s="11"/>
      <c r="C27" s="8"/>
      <c r="D27" s="8"/>
      <c r="E27" s="12"/>
    </row>
    <row r="28" spans="2:5" x14ac:dyDescent="0.25">
      <c r="B28" s="68" t="s">
        <v>13</v>
      </c>
      <c r="C28" s="36" t="s">
        <v>31</v>
      </c>
      <c r="D28" s="37"/>
      <c r="E28" s="15">
        <f>E24+E26</f>
        <v>0.65215068493150685</v>
      </c>
    </row>
    <row r="29" spans="2:5" x14ac:dyDescent="0.25">
      <c r="B29" s="11"/>
      <c r="C29" s="8"/>
      <c r="D29" s="8"/>
      <c r="E29" s="12"/>
    </row>
    <row r="30" spans="2:5" x14ac:dyDescent="0.25">
      <c r="B30" s="68" t="s">
        <v>12</v>
      </c>
      <c r="C30" s="36" t="s">
        <v>17</v>
      </c>
      <c r="D30" s="37"/>
      <c r="E30" s="15">
        <f>E28*100</f>
        <v>65.215068493150682</v>
      </c>
    </row>
    <row r="31" spans="2:5" x14ac:dyDescent="0.25">
      <c r="B31" s="11"/>
      <c r="C31" s="8"/>
      <c r="D31" s="8"/>
      <c r="E31" s="12"/>
    </row>
    <row r="32" spans="2:5" x14ac:dyDescent="0.25">
      <c r="B32" s="11"/>
      <c r="C32" s="8"/>
      <c r="D32" s="78" t="s">
        <v>15</v>
      </c>
      <c r="E32" s="79">
        <f>E4</f>
        <v>2.1474000000000002</v>
      </c>
    </row>
    <row r="33" spans="2:5" x14ac:dyDescent="0.25">
      <c r="B33" s="11"/>
      <c r="C33" s="8"/>
      <c r="D33" s="2" t="s">
        <v>11</v>
      </c>
      <c r="E33" s="16">
        <f>E30</f>
        <v>65.215068493150682</v>
      </c>
    </row>
    <row r="34" spans="2:5" ht="18.75" x14ac:dyDescent="0.3">
      <c r="B34" s="11"/>
      <c r="C34" s="8"/>
      <c r="D34" s="72" t="s">
        <v>22</v>
      </c>
      <c r="E34" s="73">
        <f>IF(E33&gt;E32+1,(E32+1),IF(E33&lt;E32-1,(E32-1),E33))</f>
        <v>3.1474000000000002</v>
      </c>
    </row>
    <row r="35" spans="2:5" ht="18.75" x14ac:dyDescent="0.3">
      <c r="B35" s="11"/>
      <c r="C35" s="8"/>
      <c r="D35" s="75" t="str">
        <f>IF(E34&gt;15,"EL TOPE DE PRIMA ES DEL 15%","")</f>
        <v/>
      </c>
      <c r="E35" s="76"/>
    </row>
    <row r="36" spans="2:5" ht="15.75" thickBot="1" x14ac:dyDescent="0.3">
      <c r="B36" s="69" t="s">
        <v>18</v>
      </c>
      <c r="C36" s="70"/>
      <c r="D36" s="70"/>
      <c r="E36" s="71"/>
    </row>
  </sheetData>
  <sheetProtection algorithmName="SHA-512" hashValue="zBMA398ZCAj/9FvMQgEwtioNaeLG6NJq/l5+0DcoHa/i2wRsQur7yEHIuO6QwKL4LKS1lUQheYlAS7xjE5BnDw==" saltValue="+z2a8WM0BiZG1tvM2f7ceg==" spinCount="100000" sheet="1" objects="1" scenarios="1"/>
  <mergeCells count="17">
    <mergeCell ref="E10:E11"/>
    <mergeCell ref="B2:E2"/>
    <mergeCell ref="B4:D4"/>
    <mergeCell ref="B9:E9"/>
    <mergeCell ref="B5:D5"/>
    <mergeCell ref="B6:D6"/>
    <mergeCell ref="B7:D7"/>
    <mergeCell ref="B8:D8"/>
    <mergeCell ref="B3:E3"/>
    <mergeCell ref="B36:E36"/>
    <mergeCell ref="B14:E14"/>
    <mergeCell ref="B15:E15"/>
    <mergeCell ref="C24:D24"/>
    <mergeCell ref="C28:D28"/>
    <mergeCell ref="C30:D30"/>
    <mergeCell ref="C20:D20"/>
    <mergeCell ref="D35:E35"/>
  </mergeCells>
  <conditionalFormatting sqref="E34">
    <cfRule type="cellIs" dxfId="1" priority="2" operator="greaterThan">
      <formula>15</formula>
    </cfRule>
  </conditionalFormatting>
  <conditionalFormatting sqref="D35:E35">
    <cfRule type="containsText" dxfId="0" priority="1" operator="containsText" text="EL TOPE DE PRIMA ES DEL 15%">
      <formula>NOT(ISERROR(SEARCH("EL TOPE DE PRIMA ES DEL 15%",D35)))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PRIMA DE RIESGO IMSS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BENITO GUTIERREZ MEDRANO</cp:lastModifiedBy>
  <dcterms:created xsi:type="dcterms:W3CDTF">2022-02-07T17:12:16Z</dcterms:created>
  <dcterms:modified xsi:type="dcterms:W3CDTF">2023-02-13T20:56:32Z</dcterms:modified>
</cp:coreProperties>
</file>