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 Kruijer\OneDrive\Desktop\"/>
    </mc:Choice>
  </mc:AlternateContent>
  <xr:revisionPtr revIDLastSave="0" documentId="8_{4653F690-44B0-41EE-B6FB-DD574F11DFB2}" xr6:coauthVersionLast="47" xr6:coauthVersionMax="47" xr10:uidLastSave="{00000000-0000-0000-0000-000000000000}"/>
  <bookViews>
    <workbookView xWindow="-98" yWindow="-98" windowWidth="20715" windowHeight="13276" xr2:uid="{98CC6BAB-9468-F84E-9DE5-D8E3BF7E5359}"/>
  </bookViews>
  <sheets>
    <sheet name="Offerte DB" sheetId="1" r:id="rId1"/>
  </sheets>
  <definedNames>
    <definedName name="_xlnm.Print_Area" localSheetId="0">'Offerte DB'!$A$1:$B$43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" l="1"/>
  <c r="B18" i="1" l="1"/>
  <c r="B17" i="1"/>
  <c r="B34" i="1"/>
  <c r="B33" i="1"/>
  <c r="A21" i="1"/>
  <c r="A20" i="1"/>
  <c r="A18" i="1"/>
  <c r="B31" i="1" l="1"/>
  <c r="B36" i="1" s="1"/>
</calcChain>
</file>

<file path=xl/sharedStrings.xml><?xml version="1.0" encoding="utf-8"?>
<sst xmlns="http://schemas.openxmlformats.org/spreadsheetml/2006/main" count="23" uniqueCount="22">
  <si>
    <t>Delicious Burgers</t>
  </si>
  <si>
    <t>Dorpstraat 28</t>
  </si>
  <si>
    <t>1910 Kampehout</t>
  </si>
  <si>
    <t>info@deliciousburgers.be</t>
  </si>
  <si>
    <t>www.deliciousburgers.be</t>
  </si>
  <si>
    <t>OFFERTE</t>
  </si>
  <si>
    <t>Kies u optie</t>
  </si>
  <si>
    <t>BURGER FORFAIT</t>
  </si>
  <si>
    <t>Prijs per volwassenen</t>
  </si>
  <si>
    <t>Hoeveel km ben je verwijderd van onze thuishaven - Kampenhout (1910)</t>
  </si>
  <si>
    <t>(heen en terug niet vergeten!)</t>
  </si>
  <si>
    <t>ALL YOU CAN EAT</t>
  </si>
  <si>
    <t>Vaste Opstartkost</t>
  </si>
  <si>
    <t>Totaal Catering ex BTW</t>
  </si>
  <si>
    <t>Kilometer vergoeding (21% BTW reeds inclusief)</t>
  </si>
  <si>
    <t>Totaal te betalen</t>
  </si>
  <si>
    <t>Voor feesten boven de 150 personen, vraag je korting</t>
  </si>
  <si>
    <t>BTW: 0742.768.986</t>
  </si>
  <si>
    <t>Tapas / Extra</t>
  </si>
  <si>
    <t>Diensten</t>
  </si>
  <si>
    <t>Diensten (21%)</t>
  </si>
  <si>
    <t>Prijs burgers (minimale burger afname van 650€)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</si>
</sst>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Pamela want a Bike to Ride"/>
    </font>
    <font>
      <sz val="12"/>
      <color theme="1"/>
      <name val="Pamela want a Bike to Ride"/>
    </font>
    <font>
      <sz val="14"/>
      <color theme="1"/>
      <name val="Calibri"/>
      <family val="2"/>
      <scheme val="minor"/>
    </font>
    <font>
      <u/>
      <sz val="12"/>
      <color theme="10"/>
      <name val="Pamela want a Bike to Ride"/>
    </font>
    <font>
      <sz val="22"/>
      <color theme="1"/>
      <name val="Pamela want a Bike to Ride"/>
    </font>
    <font>
      <sz val="16"/>
      <color theme="1"/>
      <name val="Pamela want a Bike to Ride"/>
    </font>
    <font>
      <sz val="16"/>
      <color rgb="FF7A1924"/>
      <name val="Pamela want a Bike to Ride"/>
    </font>
    <font>
      <sz val="16"/>
      <color theme="1"/>
      <name val="Pamela wants to Ride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7A1924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Pamela want a Bike to Ride"/>
    </font>
    <font>
      <sz val="16"/>
      <name val="Pamela want a Bike to Ride"/>
    </font>
    <font>
      <b/>
      <sz val="14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A1924"/>
        <bgColor indexed="64"/>
      </patternFill>
    </fill>
    <fill>
      <patternFill patternType="solid">
        <fgColor rgb="FFEECCA1"/>
        <bgColor indexed="64"/>
      </patternFill>
    </fill>
  </fills>
  <borders count="6">
    <border>
      <left/>
      <right/>
      <top/>
      <bottom/>
      <diagonal/>
    </border>
    <border>
      <left style="medium">
        <color rgb="FF7A1924"/>
      </left>
      <right style="medium">
        <color rgb="FF7A1924"/>
      </right>
      <top style="medium">
        <color rgb="FF7A1924"/>
      </top>
      <bottom style="medium">
        <color rgb="FF7A1924"/>
      </bottom>
      <diagonal/>
    </border>
    <border>
      <left style="medium">
        <color rgb="FF7A1924"/>
      </left>
      <right style="medium">
        <color rgb="FF7A1924"/>
      </right>
      <top/>
      <bottom style="medium">
        <color rgb="FF7A1924"/>
      </bottom>
      <diagonal/>
    </border>
    <border>
      <left style="medium">
        <color rgb="FF7A1924"/>
      </left>
      <right/>
      <top style="medium">
        <color rgb="FF7A1924"/>
      </top>
      <bottom style="medium">
        <color rgb="FF7A1924"/>
      </bottom>
      <diagonal/>
    </border>
    <border>
      <left/>
      <right style="medium">
        <color rgb="FF7A1924"/>
      </right>
      <top style="medium">
        <color rgb="FF7A1924"/>
      </top>
      <bottom style="medium">
        <color rgb="FF7A1924"/>
      </bottom>
      <diagonal/>
    </border>
    <border>
      <left style="thin">
        <color rgb="FF94165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/>
    <xf numFmtId="0" fontId="6" fillId="2" borderId="0" xfId="1" applyFont="1" applyFill="1" applyAlignment="1" applyProtection="1"/>
    <xf numFmtId="0" fontId="0" fillId="2" borderId="0" xfId="0" applyFill="1" applyAlignment="1">
      <alignment horizontal="right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vertical="center"/>
    </xf>
    <xf numFmtId="0" fontId="0" fillId="3" borderId="0" xfId="0" applyFill="1"/>
    <xf numFmtId="0" fontId="0" fillId="2" borderId="0" xfId="0" quotePrefix="1" applyFill="1"/>
    <xf numFmtId="0" fontId="8" fillId="2" borderId="0" xfId="0" applyFont="1" applyFill="1" applyAlignment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/>
    </xf>
    <xf numFmtId="0" fontId="2" fillId="2" borderId="0" xfId="1" applyFill="1" applyAlignment="1">
      <alignment horizontal="right"/>
    </xf>
    <xf numFmtId="0" fontId="12" fillId="2" borderId="0" xfId="0" applyFont="1" applyFill="1" applyAlignment="1">
      <alignment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Protection="1">
      <protection hidden="1"/>
    </xf>
    <xf numFmtId="0" fontId="8" fillId="2" borderId="3" xfId="0" applyFont="1" applyFill="1" applyBorder="1" applyAlignment="1">
      <alignment vertical="center"/>
    </xf>
    <xf numFmtId="164" fontId="14" fillId="2" borderId="0" xfId="0" applyNumberFormat="1" applyFont="1" applyFill="1" applyAlignment="1">
      <alignment vertical="center"/>
    </xf>
    <xf numFmtId="0" fontId="0" fillId="4" borderId="5" xfId="0" quotePrefix="1" applyFill="1" applyBorder="1"/>
    <xf numFmtId="0" fontId="0" fillId="4" borderId="0" xfId="0" applyFill="1"/>
    <xf numFmtId="0" fontId="0" fillId="2" borderId="0" xfId="0" applyFill="1" applyAlignment="1" applyProtection="1">
      <alignment vertical="center"/>
      <protection locked="0"/>
    </xf>
    <xf numFmtId="164" fontId="11" fillId="2" borderId="0" xfId="0" applyNumberFormat="1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164" fontId="14" fillId="2" borderId="4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164" fontId="17" fillId="2" borderId="0" xfId="0" applyNumberFormat="1" applyFont="1" applyFill="1" applyAlignment="1">
      <alignment vertical="center"/>
    </xf>
    <xf numFmtId="0" fontId="18" fillId="2" borderId="0" xfId="0" applyFont="1" applyFill="1"/>
    <xf numFmtId="0" fontId="3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2" fillId="0" borderId="0" xfId="0" applyFont="1"/>
    <xf numFmtId="0" fontId="0" fillId="3" borderId="0" xfId="0" applyFill="1" applyAlignment="1">
      <alignment horizontal="center"/>
    </xf>
    <xf numFmtId="0" fontId="2" fillId="4" borderId="0" xfId="1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3238500</xdr:colOff>
      <xdr:row>0</xdr:row>
      <xdr:rowOff>0</xdr:rowOff>
    </xdr:from>
    <xdr:to>
      <xdr:col>2</xdr:col>
      <xdr:colOff>0</xdr:colOff>
      <xdr:row>12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FC8094-3256-5C4E-924F-6951E394D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0"/>
          <a:ext cx="2679700" cy="2679700"/>
        </a:xfrm>
        <a:prstGeom prst="rect">
          <a:avLst/>
        </a:prstGeom>
      </xdr:spPr>
    </xdr:pic>
    <xdr:clientData/>
  </xdr:twoCellAnchor>
  <xdr:twoCellAnchor editAs="oneCell">
    <xdr:from>
      <xdr:col>0</xdr:col>
      <xdr:colOff>56195</xdr:colOff>
      <xdr:row>39</xdr:row>
      <xdr:rowOff>57308</xdr:rowOff>
    </xdr:from>
    <xdr:to>
      <xdr:col>1</xdr:col>
      <xdr:colOff>1154330</xdr:colOff>
      <xdr:row>42</xdr:row>
      <xdr:rowOff>180876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8D498E-B858-5742-BB32-AB6DC0252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588179" y="7317024"/>
          <a:ext cx="728406" cy="5792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eliciousburgers.be/" TargetMode="External"/><Relationship Id="rId1" Type="http://schemas.openxmlformats.org/officeDocument/2006/relationships/hyperlink" Target="mailto:info@deliciousburgers.b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D0069-5BCB-8240-A0A5-5DA1AC2A5AEA}">
  <sheetPr>
    <pageSetUpPr fitToPage="1"/>
  </sheetPr>
  <dimension ref="A1:H47"/>
  <sheetViews>
    <sheetView tabSelected="1" view="pageBreakPreview" zoomScaleNormal="100" zoomScaleSheetLayoutView="100" zoomScalePageLayoutView="96" workbookViewId="0">
      <selection activeCell="B20" sqref="B20"/>
    </sheetView>
  </sheetViews>
  <sheetFormatPr defaultColWidth="11" defaultRowHeight="15.75"/>
  <cols>
    <col min="1" max="1" width="61.75" customWidth="1"/>
    <col min="2" max="2" width="16" bestFit="1" customWidth="1"/>
  </cols>
  <sheetData>
    <row r="1" spans="1:8" ht="18">
      <c r="A1" s="33"/>
      <c r="B1" s="33"/>
    </row>
    <row r="2" spans="1:8" ht="18.75">
      <c r="A2" s="1" t="s">
        <v>0</v>
      </c>
      <c r="B2" s="2"/>
      <c r="C2" s="3"/>
      <c r="D2" s="3"/>
      <c r="E2" s="3"/>
      <c r="F2" s="3"/>
      <c r="G2" s="3"/>
    </row>
    <row r="3" spans="1:8">
      <c r="A3" s="1" t="s">
        <v>1</v>
      </c>
      <c r="B3" s="4"/>
    </row>
    <row r="4" spans="1:8">
      <c r="A4" s="1" t="s">
        <v>2</v>
      </c>
      <c r="B4" s="4"/>
    </row>
    <row r="5" spans="1:8">
      <c r="A5" s="1" t="s">
        <v>17</v>
      </c>
      <c r="B5" s="4"/>
    </row>
    <row r="6" spans="1:8">
      <c r="A6" s="5" t="s">
        <v>3</v>
      </c>
      <c r="B6" s="4"/>
    </row>
    <row r="7" spans="1:8">
      <c r="A7" s="5" t="s">
        <v>4</v>
      </c>
      <c r="B7" s="4"/>
    </row>
    <row r="8" spans="1:8">
      <c r="A8" s="4"/>
      <c r="B8" s="4"/>
    </row>
    <row r="9" spans="1:8">
      <c r="A9" s="4"/>
      <c r="B9" s="6"/>
    </row>
    <row r="10" spans="1:8">
      <c r="A10" s="4"/>
      <c r="B10" s="6"/>
    </row>
    <row r="11" spans="1:8">
      <c r="A11" s="4"/>
      <c r="B11" s="6"/>
    </row>
    <row r="12" spans="1:8" ht="27">
      <c r="A12" s="7" t="s">
        <v>5</v>
      </c>
      <c r="B12" s="8"/>
    </row>
    <row r="13" spans="1:8">
      <c r="A13" s="9"/>
      <c r="B13" s="9"/>
      <c r="H13" s="6"/>
    </row>
    <row r="14" spans="1:8" ht="16.5" thickBot="1">
      <c r="A14" s="10"/>
      <c r="B14" s="4"/>
      <c r="H14" s="6"/>
    </row>
    <row r="15" spans="1:8" ht="37.15" customHeight="1" thickBot="1">
      <c r="A15" s="11" t="s">
        <v>6</v>
      </c>
      <c r="B15" s="12" t="s">
        <v>7</v>
      </c>
      <c r="H15" s="6"/>
    </row>
    <row r="16" spans="1:8" ht="20.25">
      <c r="A16" s="13"/>
      <c r="B16" s="23"/>
      <c r="H16" s="6"/>
    </row>
    <row r="17" spans="1:8" ht="31.15" customHeight="1">
      <c r="A17" s="11" t="s">
        <v>8</v>
      </c>
      <c r="B17" s="24">
        <f>IF(LEFT(B15,3)="All", 17,10.5)</f>
        <v>10.5</v>
      </c>
      <c r="H17" s="14"/>
    </row>
    <row r="18" spans="1:8" ht="31.15" customHeight="1">
      <c r="A18" s="11" t="str">
        <f>IF(LEFT(B15,3)="All", "Prijs per kind (-12)","Prijs per kind (-12)")</f>
        <v>Prijs per kind (-12)</v>
      </c>
      <c r="B18" s="24">
        <f>IF(LEFT(B16,3)="All", 13.5,10.5)</f>
        <v>10.5</v>
      </c>
      <c r="H18" s="14"/>
    </row>
    <row r="19" spans="1:8" ht="31.15" customHeight="1" thickBot="1">
      <c r="A19" s="15"/>
      <c r="B19" s="25"/>
      <c r="H19" s="6"/>
    </row>
    <row r="20" spans="1:8" ht="34.15" customHeight="1" thickBot="1">
      <c r="A20" s="11" t="str">
        <f>IF(LEFT(B15,3)="All", "Hoeveel volwassenen vieren er mee","Hoeveel burgers had u graag besteld")</f>
        <v>Hoeveel burgers had u graag besteld</v>
      </c>
      <c r="B20" s="16">
        <v>0</v>
      </c>
    </row>
    <row r="21" spans="1:8" ht="34.15" customHeight="1" thickBot="1">
      <c r="A21" s="11" t="str">
        <f>IF(LEFT(B15,3)="All", "Hoeveel kinderen vieren er mee","Hoeveel kinderburgers had u graag besteld")</f>
        <v>Hoeveel kinderburgers had u graag besteld</v>
      </c>
      <c r="B21" s="17">
        <v>0</v>
      </c>
    </row>
    <row r="22" spans="1:8" ht="31.5" customHeight="1" thickBot="1">
      <c r="A22" s="11" t="s">
        <v>9</v>
      </c>
      <c r="B22" s="17">
        <v>0</v>
      </c>
    </row>
    <row r="23" spans="1:8" ht="30" customHeight="1" thickBot="1">
      <c r="A23" s="26" t="s">
        <v>10</v>
      </c>
      <c r="B23" s="2"/>
    </row>
    <row r="24" spans="1:8" ht="24.4" customHeight="1" thickBot="1">
      <c r="A24" s="11" t="s">
        <v>18</v>
      </c>
      <c r="B24" s="16">
        <v>0</v>
      </c>
    </row>
    <row r="25" spans="1:8" ht="23.65" customHeight="1" thickBot="1">
      <c r="A25" s="11" t="s">
        <v>19</v>
      </c>
      <c r="B25" s="16">
        <v>0</v>
      </c>
    </row>
    <row r="26" spans="1:8" ht="18.75">
      <c r="A26" s="18" t="s">
        <v>7</v>
      </c>
      <c r="B26" s="2"/>
    </row>
    <row r="27" spans="1:8" ht="18.75">
      <c r="A27" s="18" t="s">
        <v>11</v>
      </c>
      <c r="B27" s="2"/>
    </row>
    <row r="28" spans="1:8" ht="20.25">
      <c r="A28" s="11" t="s">
        <v>21</v>
      </c>
      <c r="B28" s="27">
        <f>IF(SUM(B20*B17+B21*B18)&lt;650,650,SUM(B20*B17+B21*B18))</f>
        <v>650</v>
      </c>
    </row>
    <row r="29" spans="1:8" ht="20.25">
      <c r="A29" s="11" t="s">
        <v>12</v>
      </c>
      <c r="B29" s="27">
        <v>150</v>
      </c>
    </row>
    <row r="30" spans="1:8" ht="8.1" customHeight="1">
      <c r="A30" s="11"/>
      <c r="B30" s="28"/>
    </row>
    <row r="31" spans="1:8" ht="20.25">
      <c r="A31" s="11" t="s">
        <v>13</v>
      </c>
      <c r="B31" s="28">
        <f>SUM(B28+B29+B24)</f>
        <v>800</v>
      </c>
    </row>
    <row r="32" spans="1:8" ht="20.25">
      <c r="A32" s="11"/>
      <c r="B32" s="28"/>
    </row>
    <row r="33" spans="1:2" ht="20.25">
      <c r="A33" s="11" t="s">
        <v>20</v>
      </c>
      <c r="B33" s="28">
        <f>B25</f>
        <v>0</v>
      </c>
    </row>
    <row r="34" spans="1:2" ht="20.25">
      <c r="A34" s="30" t="s">
        <v>14</v>
      </c>
      <c r="B34" s="31">
        <f>IF(B22&lt;21, 0, B22*0.9)*1.21</f>
        <v>0</v>
      </c>
    </row>
    <row r="35" spans="1:2" ht="16.5" thickBot="1">
      <c r="A35" s="32"/>
      <c r="B35" s="32"/>
    </row>
    <row r="36" spans="1:2" ht="21.75" thickBot="1">
      <c r="A36" s="19" t="s">
        <v>15</v>
      </c>
      <c r="B36" s="29">
        <f>(B31*1.12)+B34+B33</f>
        <v>896.00000000000011</v>
      </c>
    </row>
    <row r="37" spans="1:2" ht="21">
      <c r="A37" s="11"/>
      <c r="B37" s="20"/>
    </row>
    <row r="38" spans="1:2" ht="21">
      <c r="A38" s="34" t="s">
        <v>16</v>
      </c>
      <c r="B38" s="35"/>
    </row>
    <row r="39" spans="1:2">
      <c r="A39" s="36"/>
      <c r="B39" s="36"/>
    </row>
    <row r="40" spans="1:2">
      <c r="A40" s="21"/>
      <c r="B40" s="22"/>
    </row>
    <row r="41" spans="1:2">
      <c r="A41" s="22"/>
      <c r="B41" s="22"/>
    </row>
    <row r="42" spans="1:2">
      <c r="A42" s="37"/>
      <c r="B42" s="38"/>
    </row>
    <row r="43" spans="1:2">
      <c r="A43" s="22"/>
      <c r="B43" s="22"/>
    </row>
    <row r="47" spans="1:2">
      <c r="A47" s="9"/>
    </row>
  </sheetData>
  <sheetProtection sheet="1" objects="1" scenarios="1" selectLockedCells="1"/>
  <mergeCells count="4">
    <mergeCell ref="A1:B1"/>
    <mergeCell ref="A38:B38"/>
    <mergeCell ref="A39:B39"/>
    <mergeCell ref="A42:B42"/>
  </mergeCells>
  <dataValidations count="2">
    <dataValidation type="list" allowBlank="1" showInputMessage="1" showErrorMessage="1" sqref="B16" xr:uid="{32F1DE06-A5A4-2248-9AEA-06A402476294}">
      <formula1>$B$15:$B$16</formula1>
    </dataValidation>
    <dataValidation type="list" allowBlank="1" showInputMessage="1" showErrorMessage="1" sqref="B15" xr:uid="{CCE189FA-5C2B-A647-95E3-095A7A557B2D}">
      <formula1>$A$26:$A$27</formula1>
    </dataValidation>
  </dataValidations>
  <hyperlinks>
    <hyperlink ref="A6" r:id="rId1" xr:uid="{AEE5B92D-BF96-C549-8C1E-1DBDF8F32CCB}"/>
    <hyperlink ref="A7" r:id="rId2" xr:uid="{CC0B12BC-25A9-4544-B0A0-DD2C646FD423}"/>
  </hyperlinks>
  <pageMargins left="0.70866141732283472" right="0.70866141732283472" top="0.74803149606299213" bottom="0.74803149606299213" header="0.31496062992125984" footer="0.31496062992125984"/>
  <pageSetup paperSize="9" scale="82" orientation="portrait" r:id="rId3"/>
  <headerFooter>
    <oddHeader xml:space="preserve">&amp;C
</oddHeader>
  </headerFooter>
  <colBreaks count="2" manualBreakCount="2">
    <brk id="2" max="37" man="1"/>
    <brk id="4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Offerte DB</vt:lpstr>
      <vt:lpstr>'Offerte DB'!Print_Area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Sportbreak Kampenhout</dc:creator>
  <cp:lastModifiedBy>Kathy Kruijer</cp:lastModifiedBy>
  <cp:lastPrinted>2023-07-20T09:35:16Z</cp:lastPrinted>
  <dcterms:created xsi:type="dcterms:W3CDTF">2021-06-15T17:02:46Z</dcterms:created>
  <dcterms:modified xsi:type="dcterms:W3CDTF">2023-07-20T10:11:40Z</dcterms:modified>
</cp:coreProperties>
</file>