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Users\ckwyn\OneDrive\Documents\Cindy's Files\GOHC\Trail Miles\2024\"/>
    </mc:Choice>
  </mc:AlternateContent>
  <xr:revisionPtr revIDLastSave="0" documentId="8_{F0A34749-1AC3-4E90-AF31-64A62B18D32F}" xr6:coauthVersionLast="47" xr6:coauthVersionMax="47" xr10:uidLastSave="{00000000-0000-0000-0000-000000000000}"/>
  <bookViews>
    <workbookView xWindow="-108" yWindow="-108" windowWidth="23256" windowHeight="12456" xr2:uid="{00000000-000D-0000-FFFF-FFFF00000000}"/>
  </bookViews>
  <sheets>
    <sheet name="Trail" sheetId="1" r:id="rId1"/>
    <sheet name="Saddle" sheetId="3" r:id="rId2"/>
    <sheet name="Summary" sheetId="4" r:id="rId3"/>
    <sheet name="Drop" sheetId="5" state="hidden" r:id="rId4"/>
    <sheet name="Sheet2" sheetId="6" state="hidden" r:id="rId5"/>
  </sheets>
  <definedNames>
    <definedName name="_xlnm._FilterDatabase" localSheetId="3" hidden="1">Drop!$A$2:$A$142</definedName>
    <definedName name="_xlnm._FilterDatabase" localSheetId="0" hidden="1">Trail!$A$7:$M$64</definedName>
    <definedName name="ALL">Drop!$A$6:$A$145</definedName>
    <definedName name="OutofState">Drop!#REF!</definedName>
    <definedName name="ParksForests">Drop!$A$6:$A$90</definedName>
    <definedName name="_xlnm.Print_Area" localSheetId="1">Saddle!$A$1:$G$347</definedName>
    <definedName name="_xlnm.Print_Area" localSheetId="2">Summary!$A$1:$G$61</definedName>
    <definedName name="_xlnm.Print_Area" localSheetId="0">Trail!$A$1:$F$106</definedName>
    <definedName name="PublicPrivate">Drop!#REF!</definedName>
    <definedName name="Saddle">Drop!$E$4:$E$7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4" l="1"/>
  <c r="D56" i="4"/>
  <c r="G20" i="4" l="1"/>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19" i="4"/>
  <c r="G14" i="4"/>
  <c r="G15" i="4"/>
  <c r="G16"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B19" i="4"/>
  <c r="B20" i="4"/>
  <c r="B21" i="4"/>
  <c r="B22" i="4"/>
  <c r="B23" i="4"/>
  <c r="B24" i="4"/>
  <c r="B25" i="4"/>
  <c r="B26" i="4"/>
  <c r="B27"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G55" i="4"/>
  <c r="G54" i="4"/>
  <c r="G53" i="4"/>
  <c r="G13" i="4"/>
  <c r="G12" i="4"/>
  <c r="G11" i="4"/>
  <c r="G10" i="4"/>
  <c r="G9" i="4"/>
  <c r="G8" i="4"/>
  <c r="G7" i="4"/>
  <c r="G6" i="4"/>
  <c r="G5" i="4"/>
  <c r="D7" i="4"/>
  <c r="D6" i="4"/>
  <c r="D5" i="4"/>
  <c r="B18" i="4"/>
  <c r="B17" i="4"/>
  <c r="B16" i="4"/>
  <c r="B15" i="4"/>
  <c r="B14" i="4"/>
  <c r="B13" i="4"/>
  <c r="B12" i="4"/>
  <c r="B11" i="4"/>
  <c r="B10" i="4"/>
  <c r="B9" i="4"/>
  <c r="B8" i="4"/>
  <c r="B7" i="4"/>
  <c r="B6" i="4"/>
  <c r="B5" i="4"/>
  <c r="G344" i="3"/>
  <c r="F102" i="1"/>
  <c r="E102" i="1"/>
  <c r="D102" i="1"/>
  <c r="D57" i="4" l="1"/>
  <c r="F104" i="1"/>
  <c r="G17" i="4"/>
  <c r="G57" i="4"/>
  <c r="G51" i="4"/>
  <c r="K30" i="1"/>
  <c r="J30" i="1" s="1"/>
  <c r="K31" i="1"/>
  <c r="J31" i="1" s="1"/>
  <c r="B3" i="4" l="1"/>
</calcChain>
</file>

<file path=xl/sharedStrings.xml><?xml version="1.0" encoding="utf-8"?>
<sst xmlns="http://schemas.openxmlformats.org/spreadsheetml/2006/main" count="398" uniqueCount="224">
  <si>
    <t>Date</t>
  </si>
  <si>
    <t>Miles Ridden Out of State</t>
  </si>
  <si>
    <t>Totals</t>
  </si>
  <si>
    <t>Total Miles</t>
  </si>
  <si>
    <t>MrCoolsMom@aol.com</t>
  </si>
  <si>
    <t>or 440/669-6369.</t>
  </si>
  <si>
    <t>Total</t>
  </si>
  <si>
    <t>PARKS / FORESTS</t>
  </si>
  <si>
    <t>MILES</t>
  </si>
  <si>
    <t>PARK / FORESTS</t>
  </si>
  <si>
    <t>PUBLIC / PRIVATE</t>
  </si>
  <si>
    <t>RAILS TO TRAILS</t>
  </si>
  <si>
    <t>ASHTABULA GULF</t>
  </si>
  <si>
    <t>TRI-COUNTY TRAILS</t>
  </si>
  <si>
    <t>BEARTOWN LAKES</t>
  </si>
  <si>
    <t>OUT OF STATE</t>
  </si>
  <si>
    <t>STATE</t>
  </si>
  <si>
    <t>BIG CREEK</t>
  </si>
  <si>
    <t xml:space="preserve">SHAWNEE NATIONAL </t>
  </si>
  <si>
    <t>IL</t>
  </si>
  <si>
    <t>BROWN COUNTY</t>
  </si>
  <si>
    <t>IN</t>
  </si>
  <si>
    <t>HARRISON CRAWFORD</t>
  </si>
  <si>
    <t>HOOSIER NATIONAL</t>
  </si>
  <si>
    <t>SALAMONIE</t>
  </si>
  <si>
    <t>VERSAILLES</t>
  </si>
  <si>
    <t>KY</t>
  </si>
  <si>
    <t>DANIEL BOONE NATIONAL</t>
  </si>
  <si>
    <t>MAMMOTH CAVE NATIONAL</t>
  </si>
  <si>
    <t>SHORE TO SHORE</t>
  </si>
  <si>
    <t>MI</t>
  </si>
  <si>
    <t>WATERLOO</t>
  </si>
  <si>
    <t>EMINENCE</t>
  </si>
  <si>
    <t>MO</t>
  </si>
  <si>
    <t>ALLEGHENY NATIONAL</t>
  </si>
  <si>
    <t>PA</t>
  </si>
  <si>
    <t>GEORGE ROGERS CLARK</t>
  </si>
  <si>
    <t>BENEZETTE</t>
  </si>
  <si>
    <t>SWINE CREEK</t>
  </si>
  <si>
    <t>COOK'S</t>
  </si>
  <si>
    <t>FLYING W RANCH</t>
  </si>
  <si>
    <t>SD</t>
  </si>
  <si>
    <t>BIG SOUTH FORK</t>
  </si>
  <si>
    <t>TN</t>
  </si>
  <si>
    <t>BUFFALO RIVER</t>
  </si>
  <si>
    <t>HIGH COUNTRY HORSE CAMP</t>
  </si>
  <si>
    <t>VA</t>
  </si>
  <si>
    <t>SADDLE HOURS</t>
  </si>
  <si>
    <t>HOURS</t>
  </si>
  <si>
    <t>COMPETITION</t>
  </si>
  <si>
    <t>SCHOOLING</t>
  </si>
  <si>
    <t>DRIVING</t>
  </si>
  <si>
    <t>BUCKEYE TRAIL</t>
  </si>
  <si>
    <t>CAMP TUSCAZOAR</t>
  </si>
  <si>
    <t>EAST BRANCH TRAIL</t>
  </si>
  <si>
    <t>SADDLE HOURS TOTAL</t>
  </si>
  <si>
    <t>PUBLIC / PRIVATE TOTAL</t>
  </si>
  <si>
    <t>PARK / FOREST TOTAL</t>
  </si>
  <si>
    <t>OUT OF STATE TOTAL</t>
  </si>
  <si>
    <t>Miles Ridden in Park/Forest</t>
  </si>
  <si>
    <t>Miles Ridden on Public / Private</t>
  </si>
  <si>
    <t>Saddle</t>
  </si>
  <si>
    <t xml:space="preserve">     General questions contact:  Linda Golding</t>
  </si>
  <si>
    <t xml:space="preserve">     Problems with form contact:  Cindy Wynne</t>
  </si>
  <si>
    <t>ckwynne1@yahoo.com</t>
  </si>
  <si>
    <t>or 440/796-5137</t>
  </si>
  <si>
    <t>General questions:  Linda Golding</t>
  </si>
  <si>
    <t>Form questions:  Cindy Wynne</t>
  </si>
  <si>
    <t xml:space="preserve">        Patches achieved throughout your lifetime!</t>
  </si>
  <si>
    <t>Minutes to Go 1 Mile</t>
  </si>
  <si>
    <t>Miles Covered Per Hour (MPH)</t>
  </si>
  <si>
    <t>Horses Walking Pace</t>
  </si>
  <si>
    <t>Miles Ridden</t>
  </si>
  <si>
    <t>Calculate Miles Ridden Based on Time Ridden</t>
  </si>
  <si>
    <t>MPH</t>
  </si>
  <si>
    <t>Minutes Ridden</t>
  </si>
  <si>
    <t>1.  Determine your horse's speed per hour using the chart above.</t>
  </si>
  <si>
    <t>2.  Enter minutes ridden &amp; MPH below.  Miles auto-calculate.</t>
  </si>
  <si>
    <t>Use your car's odometer to measure 1 mile of trail near the road. Walk your horse this mile at his normal pace, timing how long he takes to cover the distance. Use the chart to calculate how fast he typically walks per hour. Time your next trail ride. Now you can see how far you've gone based on how fast your horse walks. 
If you trot or canter during the trail ride, you may want to use 4 mph, the average most riders use.</t>
  </si>
  <si>
    <t>3.  Enter Miles Ridden in appropriate column in log.</t>
  </si>
  <si>
    <t xml:space="preserve">Need more rows? Insert rows above this line to ensure they are included in calculation. </t>
  </si>
  <si>
    <t>Pick from Drop Down</t>
  </si>
  <si>
    <t>Description</t>
  </si>
  <si>
    <t>Time Ridden Rounded to the Nearest 1/4 Hour</t>
  </si>
  <si>
    <t>Example</t>
  </si>
  <si>
    <t>In the Saddle</t>
  </si>
  <si>
    <r>
      <t>Description of Other</t>
    </r>
    <r>
      <rPr>
        <b/>
        <sz val="10"/>
        <color theme="1"/>
        <rFont val="Calibri"/>
        <family val="2"/>
        <scheme val="minor"/>
      </rPr>
      <t xml:space="preserve"> </t>
    </r>
  </si>
  <si>
    <r>
      <t xml:space="preserve">Ride Location
</t>
    </r>
    <r>
      <rPr>
        <sz val="11"/>
        <color theme="1"/>
        <rFont val="Calibri"/>
        <family val="2"/>
        <scheme val="minor"/>
      </rPr>
      <t>(Color Indicates Which Column to the Right to Enter Miles Ridden)</t>
    </r>
  </si>
  <si>
    <t>or 440/669-6369</t>
  </si>
  <si>
    <t>ALUM CREEK STATE PARK</t>
  </si>
  <si>
    <t>ALLARDALE</t>
  </si>
  <si>
    <t>BARKCAMP STATE PARK</t>
  </si>
  <si>
    <t>BATH NATURE PRESERVE</t>
  </si>
  <si>
    <t>BEAVER CREEK STATE PARK</t>
  </si>
  <si>
    <t>BLUE ROCK STATE FOREST</t>
  </si>
  <si>
    <t>BRUSH CREEK STATE FOREST</t>
  </si>
  <si>
    <t>BUCK CREEK STATE PARK</t>
  </si>
  <si>
    <t>BURR OAK STATE PARK</t>
  </si>
  <si>
    <t>CAESAR CREEK STATE PARK</t>
  </si>
  <si>
    <t>CARRIAGE HILL METRO PARK</t>
  </si>
  <si>
    <t>CHAPIN FOREST RESERVATION</t>
  </si>
  <si>
    <t>CHARLEMONT RESERVATION</t>
  </si>
  <si>
    <t>CLEVELAND METRO - BEDFORD</t>
  </si>
  <si>
    <t>CLEVELAND METRO - BRECKSVILLE</t>
  </si>
  <si>
    <t>CLEVELAND METRO - HINCKLEY</t>
  </si>
  <si>
    <t>CLEVELAND METRO - MILL STREAM RUN</t>
  </si>
  <si>
    <t>CLEVELAND METRO - NORTH CHAGRIN</t>
  </si>
  <si>
    <t>CLEVELAND METRO - SOUTH CHAGRIN</t>
  </si>
  <si>
    <t>DEAN STATE FOREST</t>
  </si>
  <si>
    <t>DEER CREEK STATE PARK</t>
  </si>
  <si>
    <t>DILLON STATE PARK</t>
  </si>
  <si>
    <t>EAST FORK STATE PARK</t>
  </si>
  <si>
    <t>EDISON WOODS PRESERVE</t>
  </si>
  <si>
    <t>ENGLEWOOD METRO PARK</t>
  </si>
  <si>
    <t>GIRDLED ROAD RESERVATION</t>
  </si>
  <si>
    <t>GREAT SEAL STATE PARK</t>
  </si>
  <si>
    <t>HAMMERTOWN LAKE</t>
  </si>
  <si>
    <t>HEADWATERS PARK</t>
  </si>
  <si>
    <t>INFIRMARY MOUND PARK</t>
  </si>
  <si>
    <t>KIPTON RESERVATION</t>
  </si>
  <si>
    <t>KISER LAKE STATE PARK</t>
  </si>
  <si>
    <t>KYLE PARK HORSE TRAIL</t>
  </si>
  <si>
    <t>LAKE SNOWDEN</t>
  </si>
  <si>
    <t>LETHA HOUSE PARK</t>
  </si>
  <si>
    <t>LOBDELL RESERVE</t>
  </si>
  <si>
    <t>MT GILEAD STATE PARK</t>
  </si>
  <si>
    <t>PERRY STATE FOREST</t>
  </si>
  <si>
    <t>PIKE LAKE STATE PARK</t>
  </si>
  <si>
    <t>SALT FORK STATE PARK</t>
  </si>
  <si>
    <t>SEBALD METRO PARK</t>
  </si>
  <si>
    <t>SHAWNEE STATE FOREST</t>
  </si>
  <si>
    <t>SLATE RUN METRO PARK</t>
  </si>
  <si>
    <t>SYCAMORE STATE PARK</t>
  </si>
  <si>
    <t>TAFT RESERVE</t>
  </si>
  <si>
    <t>THAYER RIDGE PARK</t>
  </si>
  <si>
    <t>VAN BUREN STATE PARK</t>
  </si>
  <si>
    <t>WALBORN RESERVOIR</t>
  </si>
  <si>
    <t>WELLINGTON RESERVATION</t>
  </si>
  <si>
    <t>WEST BRANCH STATE PARK</t>
  </si>
  <si>
    <t>WEST WOODS PARK</t>
  </si>
  <si>
    <t>WINTON WOODS PARK</t>
  </si>
  <si>
    <t>MOHICAN VALLEY BRIDGE OF DREAMS</t>
  </si>
  <si>
    <t>HOME</t>
  </si>
  <si>
    <t>WHITEWATER</t>
  </si>
  <si>
    <t>OUT OF THE USA - COUNTRY?</t>
  </si>
  <si>
    <t>CARLISLE RESERVATION</t>
  </si>
  <si>
    <t>HARRISON STATE FOREST</t>
  </si>
  <si>
    <t>MIAMI WHITEWATER-HAMILTON CO</t>
  </si>
  <si>
    <t>MIAMI WHITEWATER-SHAKER TRACE</t>
  </si>
  <si>
    <t>ZALESKI STATE FOREST</t>
  </si>
  <si>
    <t>OTHER - PARK &amp; FOREST</t>
  </si>
  <si>
    <t>OTHER - PUBLIC / PRIVATE</t>
  </si>
  <si>
    <t>OTHER - OUT OF STATE</t>
  </si>
  <si>
    <t>OTHER - Public / Private</t>
  </si>
  <si>
    <t>WHITE STAR PARK</t>
  </si>
  <si>
    <r>
      <t xml:space="preserve">YOUTH:  YES  </t>
    </r>
    <r>
      <rPr>
        <sz val="10"/>
        <color theme="1"/>
        <rFont val="Calibri"/>
        <family val="2"/>
      </rPr>
      <t xml:space="preserve">          NO  </t>
    </r>
  </si>
  <si>
    <t>INSTRUCTIONS FOR EXCEL FORMS</t>
  </si>
  <si>
    <r>
      <t>Enter ONLY member's names that have miles/hours.</t>
    </r>
    <r>
      <rPr>
        <sz val="12"/>
        <rFont val="Times New Roman"/>
        <family val="1"/>
      </rPr>
      <t xml:space="preserve">  </t>
    </r>
    <r>
      <rPr>
        <sz val="12"/>
        <rFont val="Times New Roman"/>
        <family val="1"/>
      </rPr>
      <t xml:space="preserve">Please use the </t>
    </r>
    <r>
      <rPr>
        <b/>
        <sz val="12"/>
        <rFont val="Times New Roman"/>
        <family val="1"/>
      </rPr>
      <t>membership proper name</t>
    </r>
    <r>
      <rPr>
        <sz val="12"/>
        <rFont val="Times New Roman"/>
        <family val="1"/>
      </rPr>
      <t xml:space="preserve"> each year not James one year, then Jimmy and Jim another year.  No nicknames.  Memberships are verified by ID number.  </t>
    </r>
    <r>
      <rPr>
        <sz val="12"/>
        <color rgb="FFFF0000"/>
        <rFont val="Times New Roman"/>
        <family val="1"/>
      </rPr>
      <t>Do not submit non-members - ask them to join!!!</t>
    </r>
  </si>
  <si>
    <r>
      <t xml:space="preserve">Save file and email as an attachment to YOUR COUNTY REPORTER.  The State must receive them </t>
    </r>
    <r>
      <rPr>
        <b/>
        <sz val="12"/>
        <rFont val="Times New Roman"/>
        <family val="1"/>
      </rPr>
      <t xml:space="preserve">by January 31 for inclusion in State Awards.  </t>
    </r>
    <r>
      <rPr>
        <b/>
        <sz val="12"/>
        <color rgb="FFFF0000"/>
        <rFont val="Times New Roman"/>
        <family val="1"/>
      </rPr>
      <t>Late submissions will be accepted for recording purposes, but will NOT be considered for awards.</t>
    </r>
  </si>
  <si>
    <t>INDIVIDUAL SUMMARY</t>
  </si>
  <si>
    <t>HOLBROOK HOLLOWS</t>
  </si>
  <si>
    <r>
      <t xml:space="preserve">Individuals are to use this form, or the form provided by their county, to submit miles to the county.  ONLY At-Large members - send this form directly to the state chairperson. 
</t>
    </r>
    <r>
      <rPr>
        <b/>
        <sz val="11"/>
        <color rgb="FFFF0000"/>
        <rFont val="Calibri"/>
        <family val="2"/>
        <scheme val="minor"/>
      </rPr>
      <t xml:space="preserve">Return this completed form to Linda Golding, 16650 Auburn Road, Chagrin Falls, OH 44023 or as an attachment to an email to mrcoolsmom@aol.com.  </t>
    </r>
  </si>
  <si>
    <t>HOCKING STATE FOREST</t>
  </si>
  <si>
    <t>EMAIL/PHONE:</t>
  </si>
  <si>
    <t>Lesson with Trainer</t>
  </si>
  <si>
    <t>Edgewater Beach</t>
  </si>
  <si>
    <t>CAESAR FORD PARK-XENIA</t>
  </si>
  <si>
    <t>CVNP - PERKINS/RIDING RUN</t>
  </si>
  <si>
    <t>CVNP - VALLEY TRAIL N. &amp; S.</t>
  </si>
  <si>
    <t>CVNP - WETMORE</t>
  </si>
  <si>
    <t>GLACIER RIDGE METRO</t>
  </si>
  <si>
    <t>HUESTON WOODS ST. PARK</t>
  </si>
  <si>
    <t>JEFFERSON LAKE ST. PARK</t>
  </si>
  <si>
    <t>LITTLE MIAMI ST. PARK</t>
  </si>
  <si>
    <t>MALABAR FARM ST. PARK</t>
  </si>
  <si>
    <t>MAUMEE STATE FOREST</t>
  </si>
  <si>
    <t>MOHICAN MEMORIAL ST. FOREST</t>
  </si>
  <si>
    <t>MOSQUITO LAKE ST. PARK</t>
  </si>
  <si>
    <t>MT AIRY FOREST</t>
  </si>
  <si>
    <t>OAK OPENINGS METRO</t>
  </si>
  <si>
    <t>OBSERVATORY PARK</t>
  </si>
  <si>
    <t>PAINT CREEK ST. PARK</t>
  </si>
  <si>
    <t>PLEASANT HILL LAKE</t>
  </si>
  <si>
    <t>POSSUM CREEK METRO</t>
  </si>
  <si>
    <t>QUAIL HOLLOW ST. PARK</t>
  </si>
  <si>
    <t>RICHFIELD HERITAGE PRESERVE</t>
  </si>
  <si>
    <t>ROCKY FORK METRO PARK</t>
  </si>
  <si>
    <t>SCIOTO TRAIL ST. FOREST</t>
  </si>
  <si>
    <t>STROUD'S RUN ST. PARK</t>
  </si>
  <si>
    <t>TAR HOLLOW ST. PARK</t>
  </si>
  <si>
    <t>TWIN CREEK METRO</t>
  </si>
  <si>
    <t>VICKERS NATURE PRESERVE</t>
  </si>
  <si>
    <t>WAYNE NF - KINDERHOOK</t>
  </si>
  <si>
    <t>WAYNE NF - LAKE VESUVIUS</t>
  </si>
  <si>
    <t>WAYNE NF - PLAINVIEW</t>
  </si>
  <si>
    <t>WAYNE NF - STONE CHURCH</t>
  </si>
  <si>
    <t>WHITEACRE GREER</t>
  </si>
  <si>
    <t>Add State Pk &amp; Forest</t>
  </si>
  <si>
    <t>AEP - FALLON PK COSHOCTON CO.</t>
  </si>
  <si>
    <t>AEP - MEIGS COUNTY</t>
  </si>
  <si>
    <t>CONG. REGULA CANAL TOWPATH</t>
  </si>
  <si>
    <t>NORTH COAST INLAND - HURON CO.</t>
  </si>
  <si>
    <t>add to list here</t>
  </si>
  <si>
    <t>CANEY MOUNTAIN</t>
  </si>
  <si>
    <t>SHAWNEE NATIONAL</t>
  </si>
  <si>
    <t>LAND BETWEEN THE LAKES</t>
  </si>
  <si>
    <t>BOB MARSHALL WILDERNESS</t>
  </si>
  <si>
    <t>BLACK HILLS NATIONAL - CUSTER</t>
  </si>
  <si>
    <t>NORTH BEND STATE PARK</t>
  </si>
  <si>
    <t>CLEVELAND METRO - ROCKY RIVER N. &amp; S.</t>
  </si>
  <si>
    <t>APPALACHIAN HILLS - MORGAN CO. (AEP)</t>
  </si>
  <si>
    <t>PENITENTIARY GLEN</t>
  </si>
  <si>
    <t>PRAIRIE OAKS METRO</t>
  </si>
  <si>
    <t>SILVER CREEK METRO</t>
  </si>
  <si>
    <t>SUGAR CREEK METRO</t>
  </si>
  <si>
    <r>
      <t xml:space="preserve">APPALACHIAN HILLS - </t>
    </r>
    <r>
      <rPr>
        <sz val="8"/>
        <color theme="1"/>
        <rFont val="Calibri"/>
        <family val="2"/>
        <scheme val="minor"/>
      </rPr>
      <t>MORGAN CO. (AEP)</t>
    </r>
  </si>
  <si>
    <t>Update the Summary form first and then copy/paste from summary form to column F and then put in alpha order and copy new list to column A.</t>
  </si>
  <si>
    <t>AR</t>
  </si>
  <si>
    <t>MT</t>
  </si>
  <si>
    <t>VW</t>
  </si>
  <si>
    <t>REVISED FEBRUARY 2024</t>
  </si>
  <si>
    <t>County:         Geauga    2025</t>
  </si>
  <si>
    <t>HIDDEN LAKE - LAKE METROPARK</t>
  </si>
  <si>
    <t xml:space="preserve">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</si>
</sst>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
    <numFmt numFmtId="166" formatCode="m/d/yy;@"/>
  </numFmts>
  <fonts count="37" x14ac:knownFonts="1">
    <font>
      <sz val="11"/>
      <color theme="1"/>
      <name val="Calibri"/>
      <family val="2"/>
      <scheme val="minor"/>
    </font>
    <font>
      <b/>
      <sz val="11"/>
      <color theme="1"/>
      <name val="Calibri"/>
      <family val="2"/>
      <scheme val="minor"/>
    </font>
    <font>
      <b/>
      <sz val="14"/>
      <color theme="1"/>
      <name val="Times New Roman"/>
      <family val="1"/>
    </font>
    <font>
      <u/>
      <sz val="11"/>
      <color theme="10"/>
      <name val="Calibri"/>
      <family val="2"/>
    </font>
    <font>
      <b/>
      <sz val="12"/>
      <color theme="1"/>
      <name val="Calibri"/>
      <family val="2"/>
      <scheme val="minor"/>
    </font>
    <font>
      <sz val="9"/>
      <color theme="1"/>
      <name val="Calibri"/>
      <family val="2"/>
      <scheme val="minor"/>
    </font>
    <font>
      <b/>
      <sz val="10"/>
      <color theme="1"/>
      <name val="Calibri"/>
      <family val="2"/>
      <scheme val="minor"/>
    </font>
    <font>
      <sz val="9"/>
      <name val="Calibri"/>
      <family val="2"/>
      <scheme val="minor"/>
    </font>
    <font>
      <b/>
      <sz val="11"/>
      <name val="Calibri"/>
      <family val="2"/>
      <scheme val="minor"/>
    </font>
    <font>
      <sz val="11"/>
      <color theme="1"/>
      <name val="Calibri"/>
      <family val="2"/>
      <scheme val="minor"/>
    </font>
    <font>
      <b/>
      <sz val="14"/>
      <color rgb="FF000000"/>
      <name val="Times New Roman"/>
      <family val="1"/>
    </font>
    <font>
      <sz val="11"/>
      <color rgb="FF000000"/>
      <name val="Calibri"/>
      <family val="2"/>
      <scheme val="minor"/>
    </font>
    <font>
      <sz val="6"/>
      <color rgb="FF000000"/>
      <name val="Calibri"/>
      <family val="2"/>
      <scheme val="minor"/>
    </font>
    <font>
      <i/>
      <sz val="9"/>
      <color rgb="FF323232"/>
      <name val="Arial"/>
      <family val="2"/>
    </font>
    <font>
      <b/>
      <sz val="12"/>
      <color rgb="FF0070C0"/>
      <name val="Calibri"/>
      <family val="2"/>
      <scheme val="minor"/>
    </font>
    <font>
      <sz val="11"/>
      <color rgb="FFFF0000"/>
      <name val="Calibri"/>
      <family val="2"/>
      <scheme val="minor"/>
    </font>
    <font>
      <b/>
      <sz val="11"/>
      <color rgb="FF3C3A3A"/>
      <name val="Calibri"/>
      <family val="2"/>
      <scheme val="minor"/>
    </font>
    <font>
      <sz val="11"/>
      <color rgb="FF3C3A3A"/>
      <name val="Calibri"/>
      <family val="2"/>
      <scheme val="minor"/>
    </font>
    <font>
      <b/>
      <sz val="11"/>
      <color rgb="FFFF0000"/>
      <name val="Calibri"/>
      <family val="2"/>
      <scheme val="minor"/>
    </font>
    <font>
      <b/>
      <sz val="14"/>
      <color theme="1"/>
      <name val="Calibri"/>
      <family val="2"/>
      <scheme val="minor"/>
    </font>
    <font>
      <b/>
      <sz val="14"/>
      <name val="Calibri"/>
      <family val="2"/>
      <scheme val="minor"/>
    </font>
    <font>
      <sz val="11"/>
      <color theme="1"/>
      <name val="Calibri"/>
      <family val="2"/>
      <scheme val="minor"/>
    </font>
    <font>
      <sz val="10"/>
      <color theme="1"/>
      <name val="Calibri"/>
      <family val="2"/>
      <scheme val="minor"/>
    </font>
    <font>
      <b/>
      <sz val="11"/>
      <name val="Calibri"/>
      <family val="2"/>
      <scheme val="minor"/>
    </font>
    <font>
      <sz val="9"/>
      <color theme="1"/>
      <name val="Calibri"/>
      <family val="2"/>
      <scheme val="minor"/>
    </font>
    <font>
      <b/>
      <sz val="10"/>
      <color theme="1"/>
      <name val="Calibri"/>
      <family val="2"/>
      <scheme val="minor"/>
    </font>
    <font>
      <i/>
      <sz val="8"/>
      <color theme="1"/>
      <name val="Calibri"/>
      <family val="2"/>
      <scheme val="minor"/>
    </font>
    <font>
      <sz val="8"/>
      <color theme="1"/>
      <name val="Calibri"/>
      <family val="2"/>
      <scheme val="minor"/>
    </font>
    <font>
      <sz val="10"/>
      <color theme="1"/>
      <name val="Calibri"/>
      <family val="2"/>
    </font>
    <font>
      <sz val="6"/>
      <color theme="1"/>
      <name val="Calibri"/>
      <family val="2"/>
      <scheme val="minor"/>
    </font>
    <font>
      <sz val="10"/>
      <name val="Arial"/>
      <family val="2"/>
    </font>
    <font>
      <sz val="12"/>
      <name val="Times New Roman"/>
      <family val="1"/>
    </font>
    <font>
      <b/>
      <sz val="12"/>
      <name val="Times New Roman"/>
      <family val="1"/>
    </font>
    <font>
      <sz val="12"/>
      <color rgb="FFFF0000"/>
      <name val="Times New Roman"/>
      <family val="1"/>
    </font>
    <font>
      <b/>
      <sz val="12"/>
      <color rgb="FFFF0000"/>
      <name val="Times New Roman"/>
      <family val="1"/>
    </font>
    <font>
      <sz val="14"/>
      <name val="Times New Roman"/>
      <family val="1"/>
    </font>
    <font>
      <b/>
      <sz val="11"/>
      <color rgb="FF669900"/>
      <name val="Calibri"/>
      <family val="2"/>
      <scheme val="minor"/>
    </font>
  </fonts>
  <fills count="15">
    <fill>
      <patternFill patternType="none"/>
    </fill>
    <fill>
      <patternFill patternType="gray125"/>
    </fill>
    <fill>
      <patternFill patternType="solid">
        <fgColor theme="6" tint="0.39997558519241921"/>
        <bgColor indexed="64"/>
      </patternFill>
    </fill>
    <fill>
      <patternFill patternType="solid">
        <fgColor rgb="FFFF9999"/>
        <bgColor indexed="64"/>
      </patternFill>
    </fill>
    <fill>
      <patternFill patternType="solid">
        <fgColor rgb="FFFFCC66"/>
        <bgColor indexed="64"/>
      </patternFill>
    </fill>
    <fill>
      <patternFill patternType="solid">
        <fgColor theme="3" tint="0.59999389629810485"/>
        <bgColor indexed="64"/>
      </patternFill>
    </fill>
    <fill>
      <patternFill patternType="solid">
        <fgColor rgb="FF66C2D4"/>
        <bgColor indexed="64"/>
      </patternFill>
    </fill>
    <fill>
      <patternFill patternType="solid">
        <fgColor theme="4" tint="0.59999389629810485"/>
        <bgColor indexed="64"/>
      </patternFill>
    </fill>
    <fill>
      <patternFill patternType="solid">
        <fgColor rgb="FFFFFFFF"/>
        <bgColor indexed="64"/>
      </patternFill>
    </fill>
    <fill>
      <patternFill patternType="solid">
        <fgColor rgb="FFCFCFBD"/>
        <bgColor indexed="64"/>
      </patternFill>
    </fill>
    <fill>
      <patternFill patternType="solid">
        <fgColor theme="9" tint="0.79998168889431442"/>
        <bgColor indexed="64"/>
      </patternFill>
    </fill>
    <fill>
      <patternFill patternType="solid">
        <fgColor rgb="FFC2D69A"/>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99"/>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ck">
        <color theme="5" tint="0.39994506668294322"/>
      </left>
      <right/>
      <top style="thick">
        <color theme="5" tint="0.39994506668294322"/>
      </top>
      <bottom/>
      <diagonal/>
    </border>
    <border>
      <left/>
      <right/>
      <top style="thick">
        <color theme="5" tint="0.39994506668294322"/>
      </top>
      <bottom/>
      <diagonal/>
    </border>
    <border>
      <left/>
      <right style="thick">
        <color theme="5" tint="0.39994506668294322"/>
      </right>
      <top style="thick">
        <color theme="5" tint="0.39994506668294322"/>
      </top>
      <bottom/>
      <diagonal/>
    </border>
    <border>
      <left style="thick">
        <color theme="5" tint="0.39994506668294322"/>
      </left>
      <right/>
      <top/>
      <bottom/>
      <diagonal/>
    </border>
    <border>
      <left/>
      <right style="thick">
        <color theme="5" tint="0.39994506668294322"/>
      </right>
      <top/>
      <bottom/>
      <diagonal/>
    </border>
    <border>
      <left style="thick">
        <color theme="5" tint="0.39994506668294322"/>
      </left>
      <right/>
      <top/>
      <bottom style="thick">
        <color theme="5" tint="0.39994506668294322"/>
      </bottom>
      <diagonal/>
    </border>
    <border>
      <left/>
      <right/>
      <top/>
      <bottom style="thick">
        <color theme="5" tint="0.39994506668294322"/>
      </bottom>
      <diagonal/>
    </border>
    <border>
      <left/>
      <right style="thick">
        <color theme="5" tint="0.39994506668294322"/>
      </right>
      <top/>
      <bottom style="thick">
        <color theme="5" tint="0.39994506668294322"/>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alignment vertical="top"/>
      <protection locked="0"/>
    </xf>
    <xf numFmtId="43" fontId="9" fillId="0" borderId="0" applyFont="0" applyFill="0" applyBorder="0" applyAlignment="0" applyProtection="0"/>
    <xf numFmtId="0" fontId="30" fillId="0" borderId="0"/>
  </cellStyleXfs>
  <cellXfs count="210">
    <xf numFmtId="0" fontId="0" fillId="0" borderId="0" xfId="0"/>
    <xf numFmtId="0" fontId="2" fillId="0" borderId="0" xfId="0" applyFont="1" applyAlignment="1">
      <alignment horizontal="left"/>
    </xf>
    <xf numFmtId="0" fontId="1" fillId="0" borderId="1" xfId="0" applyFont="1" applyBorder="1" applyAlignment="1">
      <alignment horizontal="center" vertical="center"/>
    </xf>
    <xf numFmtId="0" fontId="1" fillId="0" borderId="0" xfId="0" applyFont="1" applyAlignment="1">
      <alignment horizontal="right"/>
    </xf>
    <xf numFmtId="0" fontId="1" fillId="0" borderId="0" xfId="0" applyFont="1"/>
    <xf numFmtId="0" fontId="5" fillId="0" borderId="0" xfId="0" applyFont="1"/>
    <xf numFmtId="0" fontId="5" fillId="0" borderId="21" xfId="0" applyFont="1" applyBorder="1"/>
    <xf numFmtId="0" fontId="5" fillId="0" borderId="23" xfId="0" applyFont="1" applyBorder="1"/>
    <xf numFmtId="0" fontId="5" fillId="0" borderId="24" xfId="0" applyFont="1" applyBorder="1"/>
    <xf numFmtId="0" fontId="5" fillId="0" borderId="11" xfId="0" applyFont="1" applyBorder="1"/>
    <xf numFmtId="0" fontId="7" fillId="0" borderId="11" xfId="0" applyFont="1" applyBorder="1"/>
    <xf numFmtId="0" fontId="10" fillId="0" borderId="0" xfId="0" applyFont="1"/>
    <xf numFmtId="0" fontId="12" fillId="0" borderId="0" xfId="0" applyFont="1"/>
    <xf numFmtId="0" fontId="11" fillId="0" borderId="0" xfId="0" applyFont="1"/>
    <xf numFmtId="0" fontId="13" fillId="0" borderId="0" xfId="0" applyFont="1"/>
    <xf numFmtId="0" fontId="8" fillId="0" borderId="2" xfId="0" applyFont="1" applyBorder="1" applyAlignment="1">
      <alignment horizontal="center"/>
    </xf>
    <xf numFmtId="0" fontId="7" fillId="0" borderId="21" xfId="0" applyFont="1" applyBorder="1"/>
    <xf numFmtId="14" fontId="0" fillId="0" borderId="0" xfId="0" applyNumberFormat="1" applyAlignment="1">
      <alignment horizontal="center"/>
    </xf>
    <xf numFmtId="2" fontId="0" fillId="0" borderId="0" xfId="0" applyNumberFormat="1" applyAlignment="1">
      <alignment horizontal="center"/>
    </xf>
    <xf numFmtId="0" fontId="1" fillId="3"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0" borderId="4" xfId="0" applyBorder="1" applyProtection="1">
      <protection locked="0"/>
    </xf>
    <xf numFmtId="14" fontId="0" fillId="0" borderId="7" xfId="0" applyNumberFormat="1" applyBorder="1" applyAlignment="1" applyProtection="1">
      <alignment horizontal="center"/>
      <protection locked="0"/>
    </xf>
    <xf numFmtId="0" fontId="0" fillId="0" borderId="0" xfId="0" applyProtection="1">
      <protection locked="0"/>
    </xf>
    <xf numFmtId="2" fontId="0" fillId="0" borderId="4" xfId="0" applyNumberFormat="1" applyBorder="1" applyProtection="1">
      <protection locked="0"/>
    </xf>
    <xf numFmtId="2" fontId="0" fillId="0" borderId="0" xfId="0" applyNumberFormat="1"/>
    <xf numFmtId="2" fontId="4" fillId="0" borderId="0" xfId="2" applyNumberFormat="1" applyFont="1"/>
    <xf numFmtId="0" fontId="0" fillId="0" borderId="0" xfId="0" applyAlignment="1">
      <alignment horizontal="right"/>
    </xf>
    <xf numFmtId="39" fontId="0" fillId="0" borderId="8" xfId="2" applyNumberFormat="1" applyFont="1" applyBorder="1" applyAlignment="1" applyProtection="1">
      <alignment horizontal="right"/>
      <protection locked="0"/>
    </xf>
    <xf numFmtId="0" fontId="3" fillId="0" borderId="0" xfId="1" applyAlignment="1" applyProtection="1">
      <alignment horizontal="left"/>
    </xf>
    <xf numFmtId="0" fontId="0" fillId="0" borderId="0" xfId="0" applyAlignment="1">
      <alignment horizontal="left"/>
    </xf>
    <xf numFmtId="0" fontId="14" fillId="0" borderId="0" xfId="0" applyFont="1"/>
    <xf numFmtId="0" fontId="17" fillId="8" borderId="13" xfId="0" applyFont="1" applyFill="1" applyBorder="1" applyAlignment="1">
      <alignment horizontal="center" wrapText="1"/>
    </xf>
    <xf numFmtId="0" fontId="17" fillId="9" borderId="13" xfId="0" applyFont="1" applyFill="1" applyBorder="1" applyAlignment="1">
      <alignment horizontal="center" wrapText="1"/>
    </xf>
    <xf numFmtId="12" fontId="17" fillId="9" borderId="13" xfId="0" applyNumberFormat="1" applyFont="1" applyFill="1" applyBorder="1" applyAlignment="1">
      <alignment horizontal="center" wrapText="1"/>
    </xf>
    <xf numFmtId="12" fontId="17" fillId="9" borderId="14" xfId="0" applyNumberFormat="1" applyFont="1" applyFill="1" applyBorder="1" applyAlignment="1">
      <alignment horizontal="center" wrapText="1"/>
    </xf>
    <xf numFmtId="0" fontId="17" fillId="8" borderId="20" xfId="0" applyFont="1" applyFill="1" applyBorder="1" applyAlignment="1">
      <alignment horizontal="center" wrapText="1"/>
    </xf>
    <xf numFmtId="0" fontId="17" fillId="9" borderId="20" xfId="0" applyFont="1" applyFill="1" applyBorder="1" applyAlignment="1">
      <alignment horizontal="center" wrapText="1"/>
    </xf>
    <xf numFmtId="0" fontId="17" fillId="9" borderId="19" xfId="0" applyFont="1" applyFill="1" applyBorder="1" applyAlignment="1">
      <alignment horizontal="center" wrapText="1"/>
    </xf>
    <xf numFmtId="0" fontId="15" fillId="8" borderId="13" xfId="0" applyFont="1" applyFill="1" applyBorder="1" applyAlignment="1">
      <alignment horizontal="center" wrapText="1"/>
    </xf>
    <xf numFmtId="2" fontId="15" fillId="8" borderId="20" xfId="0" applyNumberFormat="1" applyFont="1" applyFill="1" applyBorder="1" applyAlignment="1">
      <alignment horizontal="center" wrapText="1"/>
    </xf>
    <xf numFmtId="2" fontId="16" fillId="9" borderId="19" xfId="0" applyNumberFormat="1" applyFont="1" applyFill="1" applyBorder="1" applyAlignment="1">
      <alignment horizontal="center" wrapText="1"/>
    </xf>
    <xf numFmtId="165" fontId="0" fillId="0" borderId="0" xfId="0" applyNumberFormat="1"/>
    <xf numFmtId="12" fontId="17" fillId="9" borderId="14" xfId="0" applyNumberFormat="1" applyFont="1" applyFill="1" applyBorder="1" applyAlignment="1" applyProtection="1">
      <alignment horizontal="center" wrapText="1"/>
      <protection locked="0"/>
    </xf>
    <xf numFmtId="2" fontId="15" fillId="8" borderId="25" xfId="0" applyNumberFormat="1" applyFont="1" applyFill="1" applyBorder="1" applyAlignment="1">
      <alignment horizontal="center" wrapText="1"/>
    </xf>
    <xf numFmtId="2" fontId="17" fillId="9" borderId="35" xfId="0" applyNumberFormat="1" applyFont="1" applyFill="1" applyBorder="1" applyAlignment="1" applyProtection="1">
      <alignment horizontal="center" wrapText="1"/>
      <protection locked="0"/>
    </xf>
    <xf numFmtId="0" fontId="1" fillId="4" borderId="17" xfId="0" applyFont="1" applyFill="1" applyBorder="1" applyAlignment="1">
      <alignment horizontal="center" vertical="center" wrapText="1"/>
    </xf>
    <xf numFmtId="14" fontId="18" fillId="0" borderId="15" xfId="0" applyNumberFormat="1" applyFont="1" applyBorder="1" applyAlignment="1" applyProtection="1">
      <alignment horizontal="center"/>
      <protection locked="0"/>
    </xf>
    <xf numFmtId="0" fontId="18" fillId="0" borderId="0" xfId="0" applyFont="1"/>
    <xf numFmtId="166" fontId="0" fillId="0" borderId="7" xfId="0" applyNumberFormat="1" applyBorder="1" applyProtection="1">
      <protection locked="0"/>
    </xf>
    <xf numFmtId="0" fontId="1" fillId="11" borderId="1" xfId="0" applyFont="1" applyFill="1" applyBorder="1" applyAlignment="1">
      <alignment horizontal="center" vertical="center" wrapText="1"/>
    </xf>
    <xf numFmtId="0" fontId="3" fillId="0" borderId="0" xfId="1" applyAlignment="1" applyProtection="1">
      <alignment horizontal="center"/>
    </xf>
    <xf numFmtId="0" fontId="0" fillId="0" borderId="2" xfId="0" applyBorder="1" applyAlignment="1">
      <alignment vertical="center"/>
    </xf>
    <xf numFmtId="0" fontId="0" fillId="0" borderId="9" xfId="0" applyBorder="1" applyAlignment="1">
      <alignment vertical="center"/>
    </xf>
    <xf numFmtId="0" fontId="1" fillId="0" borderId="3" xfId="0" applyFont="1" applyBorder="1" applyAlignment="1">
      <alignment horizontal="right" vertical="center"/>
    </xf>
    <xf numFmtId="2" fontId="1" fillId="0" borderId="1" xfId="2" applyNumberFormat="1" applyFont="1" applyBorder="1" applyAlignment="1">
      <alignment vertical="center"/>
    </xf>
    <xf numFmtId="0" fontId="0" fillId="0" borderId="0" xfId="0" applyAlignment="1">
      <alignment vertical="center"/>
    </xf>
    <xf numFmtId="0" fontId="1" fillId="12" borderId="1" xfId="0" applyFont="1" applyFill="1" applyBorder="1" applyAlignment="1">
      <alignment horizontal="center" vertical="center" wrapText="1"/>
    </xf>
    <xf numFmtId="2" fontId="18" fillId="0" borderId="6" xfId="0" applyNumberFormat="1" applyFont="1" applyBorder="1"/>
    <xf numFmtId="14" fontId="0" fillId="0" borderId="15" xfId="0" applyNumberFormat="1" applyBorder="1" applyAlignment="1" applyProtection="1">
      <alignment horizontal="center"/>
      <protection locked="0"/>
    </xf>
    <xf numFmtId="0" fontId="18" fillId="0" borderId="38" xfId="0" applyFont="1" applyBorder="1" applyProtection="1">
      <protection locked="0"/>
    </xf>
    <xf numFmtId="39" fontId="18" fillId="0" borderId="26" xfId="2" applyNumberFormat="1" applyFont="1" applyBorder="1" applyAlignment="1" applyProtection="1">
      <alignment horizontal="right"/>
      <protection locked="0"/>
    </xf>
    <xf numFmtId="43" fontId="0" fillId="0" borderId="8" xfId="0" applyNumberFormat="1" applyBorder="1" applyAlignment="1" applyProtection="1">
      <alignment horizontal="right"/>
      <protection locked="0"/>
    </xf>
    <xf numFmtId="0" fontId="1" fillId="0" borderId="1" xfId="0" applyFont="1" applyBorder="1" applyAlignment="1">
      <alignment horizontal="center" vertical="center" wrapText="1"/>
    </xf>
    <xf numFmtId="0" fontId="21" fillId="0" borderId="0" xfId="0" applyFont="1"/>
    <xf numFmtId="0" fontId="22" fillId="0" borderId="13" xfId="0" applyFont="1" applyBorder="1" applyProtection="1">
      <protection locked="0"/>
    </xf>
    <xf numFmtId="0" fontId="23" fillId="3" borderId="2" xfId="0" applyFont="1" applyFill="1" applyBorder="1" applyAlignment="1">
      <alignment horizontal="center"/>
    </xf>
    <xf numFmtId="0" fontId="23" fillId="3" borderId="27" xfId="0" applyFont="1" applyFill="1" applyBorder="1" applyAlignment="1">
      <alignment horizontal="center"/>
    </xf>
    <xf numFmtId="0" fontId="23" fillId="3" borderId="9" xfId="0" applyFont="1" applyFill="1" applyBorder="1" applyAlignment="1">
      <alignment horizontal="center"/>
    </xf>
    <xf numFmtId="0" fontId="23" fillId="2" borderId="27" xfId="0" applyFont="1" applyFill="1" applyBorder="1" applyAlignment="1">
      <alignment horizontal="center"/>
    </xf>
    <xf numFmtId="0" fontId="24" fillId="0" borderId="23" xfId="0" applyFont="1" applyBorder="1"/>
    <xf numFmtId="0" fontId="24" fillId="0" borderId="24" xfId="0" applyFont="1" applyBorder="1"/>
    <xf numFmtId="0" fontId="24" fillId="0" borderId="11" xfId="0" applyFont="1" applyBorder="1"/>
    <xf numFmtId="0" fontId="24" fillId="0" borderId="21" xfId="0" applyFont="1" applyBorder="1"/>
    <xf numFmtId="0" fontId="24" fillId="0" borderId="11" xfId="0" applyFont="1" applyBorder="1" applyProtection="1">
      <protection locked="0"/>
    </xf>
    <xf numFmtId="0" fontId="24" fillId="0" borderId="23" xfId="0" applyFont="1" applyBorder="1" applyProtection="1">
      <protection locked="0"/>
    </xf>
    <xf numFmtId="0" fontId="24" fillId="0" borderId="0" xfId="0" applyFont="1" applyProtection="1">
      <protection locked="0"/>
    </xf>
    <xf numFmtId="0" fontId="25" fillId="2" borderId="2" xfId="0" applyFont="1" applyFill="1" applyBorder="1"/>
    <xf numFmtId="0" fontId="24" fillId="2" borderId="9" xfId="0" applyFont="1" applyFill="1" applyBorder="1"/>
    <xf numFmtId="0" fontId="23" fillId="5" borderId="2" xfId="0" applyFont="1" applyFill="1" applyBorder="1" applyAlignment="1">
      <alignment horizontal="center"/>
    </xf>
    <xf numFmtId="0" fontId="23" fillId="5" borderId="29" xfId="0" applyFont="1" applyFill="1" applyBorder="1" applyAlignment="1">
      <alignment horizontal="center"/>
    </xf>
    <xf numFmtId="164" fontId="23" fillId="5" borderId="27" xfId="2" applyNumberFormat="1" applyFont="1" applyFill="1" applyBorder="1" applyAlignment="1">
      <alignment horizontal="center"/>
    </xf>
    <xf numFmtId="0" fontId="24" fillId="0" borderId="10" xfId="0" applyFont="1" applyBorder="1" applyAlignment="1">
      <alignment horizontal="center"/>
    </xf>
    <xf numFmtId="0" fontId="24" fillId="0" borderId="30" xfId="0" applyFont="1" applyBorder="1"/>
    <xf numFmtId="0" fontId="24" fillId="0" borderId="30" xfId="0" applyFont="1" applyBorder="1" applyProtection="1">
      <protection locked="0"/>
    </xf>
    <xf numFmtId="0" fontId="24" fillId="0" borderId="25" xfId="0" applyFont="1" applyBorder="1" applyProtection="1">
      <protection locked="0"/>
    </xf>
    <xf numFmtId="0" fontId="25" fillId="5" borderId="2" xfId="0" applyFont="1" applyFill="1" applyBorder="1"/>
    <xf numFmtId="0" fontId="25" fillId="5" borderId="28" xfId="0" applyFont="1" applyFill="1" applyBorder="1"/>
    <xf numFmtId="0" fontId="25" fillId="4" borderId="2" xfId="0" applyFont="1" applyFill="1" applyBorder="1"/>
    <xf numFmtId="0" fontId="25" fillId="4" borderId="9" xfId="0" applyFont="1" applyFill="1" applyBorder="1"/>
    <xf numFmtId="0" fontId="26" fillId="0" borderId="0" xfId="0" applyFont="1"/>
    <xf numFmtId="43" fontId="27" fillId="0" borderId="0" xfId="2" applyFont="1"/>
    <xf numFmtId="0" fontId="8" fillId="0" borderId="0" xfId="0" applyFont="1" applyAlignment="1">
      <alignment horizontal="center"/>
    </xf>
    <xf numFmtId="0" fontId="5" fillId="0" borderId="23" xfId="0" applyFont="1" applyBorder="1" applyProtection="1">
      <protection locked="0"/>
    </xf>
    <xf numFmtId="0" fontId="5" fillId="0" borderId="7" xfId="0" applyFont="1" applyBorder="1"/>
    <xf numFmtId="0" fontId="5" fillId="0" borderId="42" xfId="0" applyFont="1" applyBorder="1"/>
    <xf numFmtId="0" fontId="5" fillId="0" borderId="31" xfId="0" applyFont="1" applyBorder="1"/>
    <xf numFmtId="0" fontId="24" fillId="0" borderId="7" xfId="0" applyFont="1" applyBorder="1"/>
    <xf numFmtId="0" fontId="5" fillId="0" borderId="41" xfId="0" applyFont="1" applyBorder="1"/>
    <xf numFmtId="0" fontId="7" fillId="0" borderId="24" xfId="0" applyFont="1" applyBorder="1"/>
    <xf numFmtId="0" fontId="5" fillId="0" borderId="24" xfId="0" applyFont="1" applyBorder="1" applyProtection="1">
      <protection locked="0"/>
    </xf>
    <xf numFmtId="0" fontId="1" fillId="14" borderId="0" xfId="0" applyFont="1" applyFill="1" applyAlignment="1">
      <alignment horizontal="right"/>
    </xf>
    <xf numFmtId="2" fontId="4" fillId="14" borderId="0" xfId="2" applyNumberFormat="1" applyFont="1" applyFill="1"/>
    <xf numFmtId="0" fontId="15" fillId="0" borderId="0" xfId="0" applyFont="1" applyAlignment="1">
      <alignment horizontal="right"/>
    </xf>
    <xf numFmtId="0" fontId="7" fillId="0" borderId="7" xfId="0" applyFont="1" applyBorder="1"/>
    <xf numFmtId="0" fontId="22" fillId="0" borderId="9" xfId="0" applyFont="1" applyBorder="1" applyProtection="1">
      <protection locked="0"/>
    </xf>
    <xf numFmtId="0" fontId="8" fillId="0" borderId="13" xfId="0" applyFont="1" applyBorder="1" applyAlignment="1">
      <alignment horizontal="center"/>
    </xf>
    <xf numFmtId="0" fontId="1" fillId="14" borderId="17" xfId="0" applyFont="1" applyFill="1" applyBorder="1" applyAlignment="1">
      <alignment horizontal="right"/>
    </xf>
    <xf numFmtId="39" fontId="1" fillId="14" borderId="17" xfId="2" applyNumberFormat="1" applyFont="1" applyFill="1" applyBorder="1" applyAlignment="1">
      <alignment horizontal="right"/>
    </xf>
    <xf numFmtId="0" fontId="22" fillId="0" borderId="0" xfId="0" applyFont="1" applyAlignment="1">
      <alignment horizontal="center"/>
    </xf>
    <xf numFmtId="0" fontId="30" fillId="0" borderId="0" xfId="3"/>
    <xf numFmtId="0" fontId="31" fillId="0" borderId="0" xfId="0" applyFont="1"/>
    <xf numFmtId="166" fontId="8" fillId="0" borderId="5" xfId="0" applyNumberFormat="1" applyFont="1" applyBorder="1"/>
    <xf numFmtId="0" fontId="8" fillId="0" borderId="36" xfId="0" applyFont="1" applyBorder="1"/>
    <xf numFmtId="2" fontId="8" fillId="0" borderId="6" xfId="0" applyNumberFormat="1" applyFont="1" applyBorder="1"/>
    <xf numFmtId="0" fontId="35" fillId="0" borderId="0" xfId="0" applyFont="1"/>
    <xf numFmtId="0" fontId="36" fillId="0" borderId="6" xfId="0" applyFont="1" applyBorder="1"/>
    <xf numFmtId="0" fontId="5" fillId="0" borderId="4" xfId="0" applyFont="1" applyBorder="1" applyAlignment="1">
      <alignment horizontal="center"/>
    </xf>
    <xf numFmtId="0" fontId="32" fillId="0" borderId="25" xfId="0" applyFont="1" applyBorder="1" applyAlignment="1">
      <alignment vertical="top" wrapText="1"/>
    </xf>
    <xf numFmtId="0" fontId="32" fillId="0" borderId="0" xfId="0" applyFont="1" applyAlignment="1">
      <alignment vertical="top" wrapText="1"/>
    </xf>
    <xf numFmtId="0" fontId="31" fillId="0" borderId="25" xfId="0" applyFont="1" applyBorder="1" applyAlignment="1">
      <alignment vertical="top" wrapText="1"/>
    </xf>
    <xf numFmtId="0" fontId="31" fillId="0" borderId="0" xfId="0" applyFont="1" applyAlignment="1">
      <alignment vertical="top" wrapText="1"/>
    </xf>
    <xf numFmtId="0" fontId="31" fillId="0" borderId="25" xfId="0" applyFont="1" applyBorder="1" applyAlignment="1">
      <alignment horizontal="left" vertical="top" wrapText="1"/>
    </xf>
    <xf numFmtId="0" fontId="31" fillId="0" borderId="0" xfId="0" applyFont="1" applyAlignment="1">
      <alignment horizontal="left" vertical="top" wrapText="1"/>
    </xf>
    <xf numFmtId="0" fontId="32" fillId="0" borderId="25" xfId="0" applyFont="1" applyBorder="1" applyAlignment="1">
      <alignment horizontal="center"/>
    </xf>
    <xf numFmtId="0" fontId="32" fillId="0" borderId="0" xfId="0" applyFont="1" applyAlignment="1">
      <alignment horizontal="center"/>
    </xf>
    <xf numFmtId="0" fontId="5" fillId="0" borderId="0" xfId="0" applyFont="1" applyAlignment="1">
      <alignment wrapText="1"/>
    </xf>
    <xf numFmtId="43" fontId="24" fillId="0" borderId="43" xfId="2" applyFont="1" applyBorder="1"/>
    <xf numFmtId="164" fontId="24" fillId="0" borderId="22" xfId="2" applyNumberFormat="1" applyFont="1" applyBorder="1"/>
    <xf numFmtId="164" fontId="25" fillId="2" borderId="27" xfId="2" applyNumberFormat="1" applyFont="1" applyFill="1" applyBorder="1"/>
    <xf numFmtId="164" fontId="23" fillId="4" borderId="27" xfId="0" applyNumberFormat="1" applyFont="1" applyFill="1" applyBorder="1" applyAlignment="1">
      <alignment horizontal="center"/>
    </xf>
    <xf numFmtId="0" fontId="23" fillId="4" borderId="2" xfId="0" applyFont="1" applyFill="1" applyBorder="1" applyAlignment="1">
      <alignment horizontal="center"/>
    </xf>
    <xf numFmtId="0" fontId="23" fillId="4" borderId="28" xfId="0" applyFont="1" applyFill="1" applyBorder="1" applyAlignment="1">
      <alignment horizontal="center"/>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7" fillId="0" borderId="24" xfId="3" applyFont="1" applyBorder="1" applyAlignment="1">
      <alignment horizontal="left" shrinkToFit="1"/>
    </xf>
    <xf numFmtId="0" fontId="7" fillId="0" borderId="24" xfId="3" applyFont="1" applyBorder="1" applyAlignment="1">
      <alignment shrinkToFit="1"/>
    </xf>
    <xf numFmtId="0" fontId="8" fillId="0" borderId="25" xfId="0" applyFont="1" applyBorder="1" applyAlignment="1">
      <alignment horizontal="center"/>
    </xf>
    <xf numFmtId="0" fontId="5" fillId="0" borderId="45" xfId="0" applyFont="1" applyBorder="1"/>
    <xf numFmtId="0" fontId="25" fillId="3" borderId="1" xfId="0" applyFont="1" applyFill="1" applyBorder="1"/>
    <xf numFmtId="0" fontId="5" fillId="0" borderId="46" xfId="0" applyFont="1" applyBorder="1"/>
    <xf numFmtId="0" fontId="5" fillId="0" borderId="30" xfId="0" applyFont="1" applyBorder="1" applyAlignment="1">
      <alignment horizontal="center"/>
    </xf>
    <xf numFmtId="0" fontId="7" fillId="0" borderId="5" xfId="0" applyFont="1" applyBorder="1" applyAlignment="1">
      <alignment horizontal="left"/>
    </xf>
    <xf numFmtId="0" fontId="5" fillId="0" borderId="10" xfId="0" applyFont="1" applyBorder="1" applyAlignment="1">
      <alignment horizontal="center"/>
    </xf>
    <xf numFmtId="0" fontId="29" fillId="0" borderId="0" xfId="0" applyFont="1"/>
    <xf numFmtId="0" fontId="15" fillId="0" borderId="0" xfId="0" applyFont="1"/>
    <xf numFmtId="43" fontId="24" fillId="0" borderId="8" xfId="2" applyFont="1" applyBorder="1"/>
    <xf numFmtId="43" fontId="24" fillId="0" borderId="22" xfId="2" applyFont="1" applyBorder="1"/>
    <xf numFmtId="43" fontId="6" fillId="13" borderId="1" xfId="2" applyFont="1" applyFill="1" applyBorder="1"/>
    <xf numFmtId="43" fontId="24" fillId="0" borderId="44" xfId="2" applyFont="1" applyBorder="1"/>
    <xf numFmtId="43" fontId="25" fillId="5" borderId="27" xfId="2" applyFont="1" applyFill="1" applyBorder="1"/>
    <xf numFmtId="43" fontId="25" fillId="4" borderId="27" xfId="2" applyFont="1" applyFill="1" applyBorder="1"/>
    <xf numFmtId="43" fontId="24" fillId="3" borderId="1" xfId="2" applyFont="1" applyFill="1" applyBorder="1"/>
    <xf numFmtId="43" fontId="24" fillId="0" borderId="55" xfId="2" applyFont="1" applyBorder="1"/>
    <xf numFmtId="0" fontId="0" fillId="10" borderId="31" xfId="0" applyFill="1" applyBorder="1" applyAlignment="1">
      <alignment horizontal="center"/>
    </xf>
    <xf numFmtId="0" fontId="0" fillId="0" borderId="13" xfId="0" applyBorder="1" applyAlignment="1">
      <alignment vertical="top" wrapText="1"/>
    </xf>
    <xf numFmtId="0" fontId="0" fillId="0" borderId="0" xfId="0" applyAlignment="1">
      <alignment vertical="top" wrapText="1"/>
    </xf>
    <xf numFmtId="0" fontId="16" fillId="9" borderId="16" xfId="0" applyFont="1" applyFill="1" applyBorder="1" applyAlignment="1">
      <alignment horizontal="center" wrapText="1"/>
    </xf>
    <xf numFmtId="0" fontId="16" fillId="9" borderId="18" xfId="0" applyFont="1" applyFill="1" applyBorder="1" applyAlignment="1">
      <alignment horizontal="center" wrapText="1"/>
    </xf>
    <xf numFmtId="0" fontId="16" fillId="9" borderId="14" xfId="0" applyFont="1" applyFill="1" applyBorder="1" applyAlignment="1">
      <alignment horizontal="center" wrapText="1"/>
    </xf>
    <xf numFmtId="0" fontId="16" fillId="9" borderId="26" xfId="0" applyFont="1" applyFill="1" applyBorder="1" applyAlignment="1">
      <alignment horizontal="center" wrapText="1"/>
    </xf>
    <xf numFmtId="0" fontId="16" fillId="9" borderId="19" xfId="0" applyFont="1" applyFill="1" applyBorder="1" applyAlignment="1">
      <alignment horizontal="center" wrapText="1"/>
    </xf>
    <xf numFmtId="12" fontId="17" fillId="9" borderId="32" xfId="0" applyNumberFormat="1" applyFont="1" applyFill="1" applyBorder="1" applyAlignment="1">
      <alignment horizontal="center" wrapText="1"/>
    </xf>
    <xf numFmtId="12" fontId="17" fillId="9" borderId="33" xfId="0" applyNumberFormat="1" applyFont="1" applyFill="1" applyBorder="1" applyAlignment="1">
      <alignment horizontal="center" wrapText="1"/>
    </xf>
    <xf numFmtId="0" fontId="17" fillId="9" borderId="34"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26" xfId="0" applyFont="1" applyFill="1" applyBorder="1" applyAlignment="1">
      <alignment horizontal="center" wrapText="1"/>
    </xf>
    <xf numFmtId="0" fontId="17" fillId="9" borderId="19" xfId="0" applyFont="1" applyFill="1" applyBorder="1" applyAlignment="1">
      <alignment horizontal="center" wrapText="1"/>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0" xfId="0"/>
    <xf numFmtId="0" fontId="18" fillId="0" borderId="34" xfId="0" applyFont="1" applyBorder="1" applyProtection="1">
      <protection locked="0"/>
    </xf>
    <xf numFmtId="0" fontId="18" fillId="0" borderId="17" xfId="0" applyFont="1" applyBorder="1" applyProtection="1">
      <protection locked="0"/>
    </xf>
    <xf numFmtId="0" fontId="18" fillId="0" borderId="39" xfId="0" applyFont="1" applyBorder="1" applyProtection="1">
      <protection locked="0"/>
    </xf>
    <xf numFmtId="0" fontId="19" fillId="4" borderId="2"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3"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3" xfId="0" applyFont="1" applyFill="1" applyBorder="1" applyAlignment="1">
      <alignment horizontal="center" vertical="center"/>
    </xf>
    <xf numFmtId="0" fontId="0" fillId="10" borderId="40" xfId="0" applyFill="1" applyBorder="1" applyAlignment="1">
      <alignment horizontal="center"/>
    </xf>
    <xf numFmtId="0" fontId="0" fillId="10" borderId="37" xfId="0" applyFill="1" applyBorder="1" applyAlignment="1">
      <alignment horizontal="center"/>
    </xf>
    <xf numFmtId="0" fontId="5" fillId="0" borderId="0" xfId="0" applyFont="1" applyAlignment="1">
      <alignment wrapText="1"/>
    </xf>
    <xf numFmtId="0" fontId="31" fillId="0" borderId="25" xfId="0" applyFont="1" applyBorder="1" applyAlignment="1">
      <alignment vertical="top" wrapText="1"/>
    </xf>
    <xf numFmtId="0" fontId="31" fillId="0" borderId="0" xfId="0" applyFont="1" applyAlignment="1">
      <alignment vertical="top" wrapText="1"/>
    </xf>
    <xf numFmtId="0" fontId="20" fillId="6" borderId="16" xfId="0" applyFont="1" applyFill="1" applyBorder="1" applyAlignment="1">
      <alignment horizontal="center"/>
    </xf>
    <xf numFmtId="0" fontId="20" fillId="6" borderId="17" xfId="0" applyFont="1" applyFill="1" applyBorder="1" applyAlignment="1">
      <alignment horizontal="center"/>
    </xf>
    <xf numFmtId="0" fontId="20" fillId="6" borderId="18" xfId="0" applyFont="1" applyFill="1" applyBorder="1" applyAlignment="1">
      <alignment horizontal="center"/>
    </xf>
    <xf numFmtId="0" fontId="22" fillId="0" borderId="29" xfId="0" applyFont="1" applyBorder="1" applyProtection="1">
      <protection locked="0"/>
    </xf>
    <xf numFmtId="0" fontId="22" fillId="0" borderId="9" xfId="0" applyFont="1" applyBorder="1" applyProtection="1">
      <protection locked="0"/>
    </xf>
    <xf numFmtId="0" fontId="22" fillId="0" borderId="3" xfId="0" applyFont="1" applyBorder="1" applyProtection="1">
      <protection locked="0"/>
    </xf>
    <xf numFmtId="0" fontId="23" fillId="2" borderId="2" xfId="0" applyFont="1" applyFill="1" applyBorder="1" applyAlignment="1">
      <alignment horizontal="center"/>
    </xf>
    <xf numFmtId="0" fontId="23" fillId="2" borderId="28" xfId="0" applyFont="1" applyFill="1" applyBorder="1" applyAlignment="1">
      <alignment horizontal="center"/>
    </xf>
    <xf numFmtId="0" fontId="22" fillId="0" borderId="2" xfId="0" applyFont="1" applyBorder="1" applyProtection="1">
      <protection locked="0"/>
    </xf>
    <xf numFmtId="0" fontId="22" fillId="0" borderId="29" xfId="0" applyFont="1" applyBorder="1" applyAlignment="1">
      <alignment horizontal="left"/>
    </xf>
    <xf numFmtId="0" fontId="22" fillId="0" borderId="9" xfId="0" applyFont="1" applyBorder="1" applyAlignment="1">
      <alignment horizontal="left"/>
    </xf>
    <xf numFmtId="0" fontId="22" fillId="0" borderId="3" xfId="0" applyFont="1" applyBorder="1" applyAlignment="1">
      <alignment horizontal="left"/>
    </xf>
    <xf numFmtId="0" fontId="0" fillId="0" borderId="47" xfId="0" applyBorder="1" applyAlignment="1">
      <alignment horizontal="center" wrapText="1"/>
    </xf>
    <xf numFmtId="0" fontId="0" fillId="0" borderId="48" xfId="0" applyBorder="1" applyAlignment="1">
      <alignment horizontal="center" wrapText="1"/>
    </xf>
    <xf numFmtId="0" fontId="0" fillId="0" borderId="49" xfId="0" applyBorder="1" applyAlignment="1">
      <alignment horizontal="center" wrapText="1"/>
    </xf>
    <xf numFmtId="0" fontId="0" fillId="0" borderId="50" xfId="0" applyBorder="1" applyAlignment="1">
      <alignment horizontal="center" wrapText="1"/>
    </xf>
    <xf numFmtId="0" fontId="0" fillId="0" borderId="0" xfId="0" applyAlignment="1">
      <alignment horizontal="center" wrapText="1"/>
    </xf>
    <xf numFmtId="0" fontId="0" fillId="0" borderId="51" xfId="0" applyBorder="1" applyAlignment="1">
      <alignment horizontal="center" wrapText="1"/>
    </xf>
    <xf numFmtId="0" fontId="0" fillId="0" borderId="52" xfId="0" applyBorder="1" applyAlignment="1">
      <alignment horizontal="center" wrapText="1"/>
    </xf>
    <xf numFmtId="0" fontId="0" fillId="0" borderId="53" xfId="0" applyBorder="1" applyAlignment="1">
      <alignment horizontal="center" wrapText="1"/>
    </xf>
    <xf numFmtId="0" fontId="0" fillId="0" borderId="54" xfId="0" applyBorder="1" applyAlignment="1">
      <alignment horizontal="center" wrapText="1"/>
    </xf>
  </cellXfs>
  <cellStyles count="4">
    <cellStyle name="Comma" xfId="2" builtinId="3"/>
    <cellStyle name="Hyperlink" xfId="1" builtinId="8"/>
    <cellStyle name="Normal" xfId="0" builtinId="0"/>
    <cellStyle name="Normal_County Summary Form 09 final" xfId="3" xr:uid="{00000000-0005-0000-0000-000003000000}"/>
  </cellStyles>
  <dxfs count="198">
    <dxf>
      <font>
        <b/>
        <i val="0"/>
        <color rgb="FFFF7C80"/>
      </font>
    </dxf>
    <dxf>
      <font>
        <b/>
        <i val="0"/>
        <color rgb="FFFFC000"/>
      </font>
    </dxf>
    <dxf>
      <font>
        <b/>
        <i val="0"/>
        <color rgb="FFFF9933"/>
      </font>
    </dxf>
    <dxf>
      <font>
        <b/>
        <i val="0"/>
        <color rgb="FFFF9933"/>
      </font>
    </dxf>
    <dxf>
      <font>
        <b/>
        <i val="0"/>
        <color rgb="FFFF9933"/>
      </font>
    </dxf>
    <dxf>
      <font>
        <b/>
        <i val="0"/>
      </font>
    </dxf>
    <dxf>
      <font>
        <b/>
        <i val="0"/>
        <color rgb="FFFF9933"/>
      </font>
    </dxf>
    <dxf>
      <font>
        <b/>
        <i val="0"/>
        <color rgb="FF669900"/>
      </font>
    </dxf>
    <dxf>
      <font>
        <b/>
        <i val="0"/>
        <color rgb="FF669900"/>
      </font>
    </dxf>
    <dxf>
      <font>
        <b/>
        <i val="0"/>
        <color rgb="FF669900"/>
      </font>
    </dxf>
    <dxf>
      <font>
        <b/>
        <i val="0"/>
        <color rgb="FF669900"/>
      </font>
    </dxf>
    <dxf>
      <font>
        <b/>
        <i val="0"/>
        <color rgb="FF669900"/>
      </font>
    </dxf>
    <dxf>
      <font>
        <b/>
        <i val="0"/>
        <color rgb="FF669900"/>
      </font>
    </dxf>
    <dxf>
      <font>
        <b/>
        <i val="0"/>
        <color theme="3" tint="0.39994506668294322"/>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7C80"/>
      </font>
    </dxf>
    <dxf>
      <font>
        <b/>
        <i val="0"/>
        <color rgb="FFFF9999"/>
      </font>
    </dxf>
    <dxf>
      <font>
        <b/>
        <i val="0"/>
        <color rgb="FFFF7C80"/>
      </font>
    </dxf>
    <dxf>
      <font>
        <b/>
        <i val="0"/>
        <color rgb="FFFF7C80"/>
      </font>
    </dxf>
    <dxf>
      <font>
        <b/>
        <i val="0"/>
        <color rgb="FFFF7C80"/>
      </font>
    </dxf>
    <dxf>
      <font>
        <b/>
        <i val="0"/>
        <color rgb="FF669900"/>
      </font>
    </dxf>
    <dxf>
      <font>
        <b/>
        <i val="0"/>
        <color theme="3" tint="0.39994506668294322"/>
      </font>
    </dxf>
    <dxf>
      <font>
        <b/>
        <i val="0"/>
        <color rgb="FFFF7C80"/>
      </font>
    </dxf>
    <dxf>
      <font>
        <b/>
        <i val="0"/>
        <color theme="3" tint="0.39994506668294322"/>
      </font>
    </dxf>
    <dxf>
      <font>
        <b/>
        <i val="0"/>
        <color rgb="FFFF7C80"/>
      </font>
    </dxf>
    <dxf>
      <font>
        <b/>
        <i val="0"/>
        <color rgb="FFFF7C80"/>
      </font>
    </dxf>
    <dxf>
      <font>
        <b/>
        <i val="0"/>
        <color theme="3" tint="0.39994506668294322"/>
      </font>
    </dxf>
    <dxf>
      <font>
        <b/>
        <i val="0"/>
        <color rgb="FFFF7C80"/>
      </font>
    </dxf>
    <dxf>
      <font>
        <b/>
        <i val="0"/>
        <color rgb="FF669900"/>
      </font>
    </dxf>
    <dxf>
      <font>
        <b/>
        <i val="0"/>
        <color rgb="FF669900"/>
      </font>
    </dxf>
    <dxf>
      <font>
        <b/>
        <i val="0"/>
        <color theme="3" tint="0.39994506668294322"/>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9999"/>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rgb="FFFF9933"/>
      </font>
    </dxf>
    <dxf>
      <font>
        <b/>
        <i val="0"/>
        <color rgb="FFFF9933"/>
      </font>
    </dxf>
    <dxf>
      <font>
        <b/>
        <i val="0"/>
        <color rgb="FFFF9933"/>
      </font>
    </dxf>
    <dxf>
      <font>
        <b/>
        <i val="0"/>
        <color theme="3" tint="0.39994506668294322"/>
      </font>
    </dxf>
    <dxf>
      <font>
        <b/>
        <i val="0"/>
        <color rgb="FFFF7C80"/>
      </font>
    </dxf>
    <dxf>
      <font>
        <b/>
        <i val="0"/>
        <color rgb="FF669900"/>
      </font>
    </dxf>
    <dxf>
      <font>
        <b/>
        <i val="0"/>
        <color rgb="FF66990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theme="6" tint="-0.24994659260841701"/>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9999"/>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s>
  <tableStyles count="0" defaultTableStyle="TableStyleMedium9" defaultPivotStyle="PivotStyleLight16"/>
  <colors>
    <mruColors>
      <color rgb="FFFF7C80"/>
      <color rgb="FF669900"/>
      <color rgb="FFFF9999"/>
      <color rgb="FFFFFF99"/>
      <color rgb="FFFFFFCC"/>
      <color rgb="FFC2D69A"/>
      <color rgb="FFFF9933"/>
      <color rgb="FFCCFFCC"/>
      <color rgb="FFFFCC00"/>
      <color rgb="FFCFB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51760</xdr:rowOff>
    </xdr:from>
    <xdr:to>
      <xdr:col>1</xdr:col>
      <xdr:colOff>421723</xdr:colOff>
      <xdr:row>4</xdr:row>
      <xdr:rowOff>149453</xdr:rowOff>
    </xdr:to>
    <xdr:pic>
      <xdr:nvPicPr>
        <xdr:cNvPr id="1025" name="Picture 1" descr="http://nebula.wsimg.com/a07b346cc180a1301b70df0cd7599515?AccessKeyId=1DB69B5BB014A01F3175&amp;disposition=0&amp;alloworigi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1760"/>
          <a:ext cx="1082411" cy="862640"/>
        </a:xfrm>
        <a:prstGeom prst="rect">
          <a:avLst/>
        </a:prstGeom>
        <a:noFill/>
      </xdr:spPr>
    </xdr:pic>
    <xdr:clientData/>
  </xdr:twoCellAnchor>
  <xdr:twoCellAnchor>
    <xdr:from>
      <xdr:col>1</xdr:col>
      <xdr:colOff>534832</xdr:colOff>
      <xdr:row>0</xdr:row>
      <xdr:rowOff>122925</xdr:rowOff>
    </xdr:from>
    <xdr:to>
      <xdr:col>5</xdr:col>
      <xdr:colOff>681487</xdr:colOff>
      <xdr:row>5</xdr:row>
      <xdr:rowOff>200025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440" y="122925"/>
          <a:ext cx="5667560" cy="1034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i="0" u="none" strike="noStrike">
              <a:solidFill>
                <a:schemeClr val="dk1"/>
              </a:solidFill>
              <a:latin typeface="Times New Roman" pitchFamily="18" charset="0"/>
              <a:ea typeface="+mn-ea"/>
              <a:cs typeface="Times New Roman" pitchFamily="18" charset="0"/>
            </a:rPr>
            <a:t>TRAIL MILE LOG FORM</a:t>
          </a:r>
          <a:r>
            <a:rPr lang="en-US" sz="1400">
              <a:latin typeface="Times New Roman" pitchFamily="18" charset="0"/>
              <a:cs typeface="Times New Roman" pitchFamily="18" charset="0"/>
            </a:rPr>
            <a:t> </a:t>
          </a:r>
        </a:p>
        <a:p>
          <a:r>
            <a:rPr lang="en-US" sz="1100"/>
            <a:t>USE THIS FORM TO LOG YOUR RIDING MILES &amp; MAINTENANCE HOURS</a:t>
          </a:r>
        </a:p>
        <a:p>
          <a:r>
            <a:rPr lang="en-US" sz="600"/>
            <a:t>       </a:t>
          </a:r>
        </a:p>
        <a:p>
          <a:r>
            <a:rPr lang="en-US" sz="1100"/>
            <a:t>             This form is for logging only and not the end of year report form.</a:t>
          </a:r>
        </a:p>
        <a:p>
          <a:endParaRPr lang="en-US" sz="600"/>
        </a:p>
        <a:p>
          <a:r>
            <a:rPr lang="en-US" sz="1400">
              <a:sym typeface="Wingdings"/>
            </a:rPr>
            <a:t></a:t>
          </a:r>
          <a:r>
            <a:rPr lang="en-US" sz="1100">
              <a:sym typeface="Wingdings"/>
            </a:rPr>
            <a:t> Member Summary Form will appear in the fall issues of the GOHC "News &amp; Views."</a:t>
          </a:r>
          <a:endParaRPr lang="en-US" sz="1100"/>
        </a:p>
        <a:p>
          <a:endParaRPr lang="en-US" sz="1100"/>
        </a:p>
      </xdr:txBody>
    </xdr:sp>
    <xdr:clientData/>
  </xdr:twoCellAnchor>
  <xdr:twoCellAnchor>
    <xdr:from>
      <xdr:col>6</xdr:col>
      <xdr:colOff>0</xdr:colOff>
      <xdr:row>2</xdr:row>
      <xdr:rowOff>8620</xdr:rowOff>
    </xdr:from>
    <xdr:to>
      <xdr:col>6</xdr:col>
      <xdr:colOff>0</xdr:colOff>
      <xdr:row>6</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763773" y="370929"/>
          <a:ext cx="5193101" cy="1130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i="0" u="none" strike="noStrike">
              <a:solidFill>
                <a:schemeClr val="dk1"/>
              </a:solidFill>
              <a:latin typeface="Times New Roman" pitchFamily="18" charset="0"/>
              <a:ea typeface="+mn-ea"/>
              <a:cs typeface="Times New Roman" pitchFamily="18" charset="0"/>
            </a:rPr>
            <a:t>TIME IN THE SADDLE LOG FORM</a:t>
          </a:r>
          <a:r>
            <a:rPr lang="en-US" sz="1400" b="1" i="0" u="none" strike="noStrike" baseline="0">
              <a:solidFill>
                <a:schemeClr val="dk1"/>
              </a:solidFill>
              <a:latin typeface="Times New Roman" pitchFamily="18" charset="0"/>
              <a:ea typeface="+mn-ea"/>
              <a:cs typeface="Times New Roman" pitchFamily="18" charset="0"/>
            </a:rPr>
            <a:t> </a:t>
          </a:r>
          <a:r>
            <a:rPr lang="en-US" sz="1100"/>
            <a:t>to be used for any time spent in the saddle that does not fall into the trail mile category (i.e., arena</a:t>
          </a:r>
          <a:r>
            <a:rPr lang="en-US" sz="1100" baseline="0"/>
            <a:t> work, showing, driving time, etc.).</a:t>
          </a:r>
          <a:endParaRPr lang="en-US" sz="1100"/>
        </a:p>
        <a:p>
          <a:r>
            <a:rPr lang="en-US" sz="600"/>
            <a:t>       </a:t>
          </a:r>
        </a:p>
        <a:p>
          <a:r>
            <a:rPr lang="en-US" sz="1100"/>
            <a:t>This form is for logging only and not the end of year report form.</a:t>
          </a:r>
          <a:r>
            <a:rPr lang="en-US" sz="1100" baseline="0"/>
            <a:t>  </a:t>
          </a:r>
          <a:r>
            <a:rPr lang="en-US" sz="1100">
              <a:sym typeface="Wingdings"/>
            </a:rPr>
            <a:t>Member Summary Form will appear in the fall issues of the GOHC "News &amp; Views."</a:t>
          </a:r>
          <a:endParaRPr lang="en-US" sz="1100"/>
        </a:p>
        <a:p>
          <a:endParaRPr lang="en-US" sz="1100"/>
        </a:p>
      </xdr:txBody>
    </xdr:sp>
    <xdr:clientData/>
  </xdr:twoCellAnchor>
  <xdr:twoCellAnchor editAs="oneCell">
    <xdr:from>
      <xdr:col>6</xdr:col>
      <xdr:colOff>62506</xdr:colOff>
      <xdr:row>35</xdr:row>
      <xdr:rowOff>64877</xdr:rowOff>
    </xdr:from>
    <xdr:to>
      <xdr:col>9</xdr:col>
      <xdr:colOff>643913</xdr:colOff>
      <xdr:row>47</xdr:row>
      <xdr:rowOff>116945</xdr:rowOff>
    </xdr:to>
    <xdr:pic>
      <xdr:nvPicPr>
        <xdr:cNvPr id="2" name="Picture 1" descr="http://www.ohiohorsemanscouncil.com/docuploads/files/Patches.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68415" y="6991888"/>
          <a:ext cx="3280948" cy="2231005"/>
        </a:xfrm>
        <a:prstGeom prst="rect">
          <a:avLst/>
        </a:prstGeom>
        <a:noFill/>
      </xdr:spPr>
    </xdr:pic>
    <xdr:clientData/>
  </xdr:twoCellAnchor>
  <xdr:twoCellAnchor>
    <xdr:from>
      <xdr:col>1</xdr:col>
      <xdr:colOff>443756</xdr:colOff>
      <xdr:row>7</xdr:row>
      <xdr:rowOff>6722</xdr:rowOff>
    </xdr:from>
    <xdr:to>
      <xdr:col>2</xdr:col>
      <xdr:colOff>1013459</xdr:colOff>
      <xdr:row>7</xdr:row>
      <xdr:rowOff>198119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076216" y="1866002"/>
          <a:ext cx="3046203" cy="19139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a:solidFill>
                <a:schemeClr val="bg1">
                  <a:lumMod val="65000"/>
                </a:schemeClr>
              </a:solidFill>
            </a:rPr>
            <a:t>EXAMPLE</a:t>
          </a:r>
          <a:endParaRPr lang="en-US" sz="1100">
            <a:solidFill>
              <a:schemeClr val="dk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43132</xdr:colOff>
      <xdr:row>0</xdr:row>
      <xdr:rowOff>25879</xdr:rowOff>
    </xdr:from>
    <xdr:to>
      <xdr:col>1</xdr:col>
      <xdr:colOff>416428</xdr:colOff>
      <xdr:row>4</xdr:row>
      <xdr:rowOff>33655</xdr:rowOff>
    </xdr:to>
    <xdr:pic>
      <xdr:nvPicPr>
        <xdr:cNvPr id="2" name="Picture 1" descr="http://nebula.wsimg.com/a07b346cc180a1301b70df0cd7599515?AccessKeyId=1DB69B5BB014A01F3175&amp;disposition=0&amp;alloworigin=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132" y="25879"/>
          <a:ext cx="1127676" cy="887251"/>
        </a:xfrm>
        <a:prstGeom prst="rect">
          <a:avLst/>
        </a:prstGeom>
        <a:noFill/>
      </xdr:spPr>
    </xdr:pic>
    <xdr:clientData/>
  </xdr:twoCellAnchor>
  <xdr:oneCellAnchor>
    <xdr:from>
      <xdr:col>1</xdr:col>
      <xdr:colOff>381932</xdr:colOff>
      <xdr:row>0</xdr:row>
      <xdr:rowOff>19699</xdr:rowOff>
    </xdr:from>
    <xdr:ext cx="4951563" cy="1250828"/>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136312" y="19699"/>
          <a:ext cx="4951563" cy="125082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400" b="1" i="0">
              <a:solidFill>
                <a:schemeClr val="tx1"/>
              </a:solidFill>
              <a:latin typeface="Times New Roman" pitchFamily="18" charset="0"/>
              <a:ea typeface="+mn-ea"/>
              <a:cs typeface="Times New Roman" pitchFamily="18" charset="0"/>
            </a:rPr>
            <a:t>TIME IN THE SADDLE LOG FORM</a:t>
          </a:r>
          <a:r>
            <a:rPr lang="en-US" sz="1400" b="1" i="0" baseline="0">
              <a:solidFill>
                <a:schemeClr val="tx1"/>
              </a:solidFill>
              <a:latin typeface="Times New Roman" pitchFamily="18" charset="0"/>
              <a:ea typeface="+mn-ea"/>
              <a:cs typeface="Times New Roman" pitchFamily="18" charset="0"/>
            </a:rPr>
            <a:t> </a:t>
          </a:r>
          <a:r>
            <a:rPr lang="en-US" sz="1100">
              <a:solidFill>
                <a:schemeClr val="tx1"/>
              </a:solidFill>
              <a:latin typeface="+mn-lt"/>
              <a:ea typeface="+mn-ea"/>
              <a:cs typeface="+mn-cs"/>
            </a:rPr>
            <a:t>to be used for any time spent in the saddle that does not fall into the trail mile category (i.e., arena</a:t>
          </a:r>
          <a:r>
            <a:rPr lang="en-US" sz="1100" baseline="0">
              <a:solidFill>
                <a:schemeClr val="tx1"/>
              </a:solidFill>
              <a:latin typeface="+mn-lt"/>
              <a:ea typeface="+mn-ea"/>
              <a:cs typeface="+mn-cs"/>
            </a:rPr>
            <a:t> work, showing, driving time, etc.).</a:t>
          </a:r>
          <a:endParaRPr lang="en-US" sz="1100">
            <a:solidFill>
              <a:schemeClr val="tx1"/>
            </a:solidFill>
            <a:latin typeface="+mn-lt"/>
            <a:ea typeface="+mn-ea"/>
            <a:cs typeface="+mn-cs"/>
          </a:endParaRPr>
        </a:p>
        <a:p>
          <a:r>
            <a:rPr lang="en-US" sz="1100">
              <a:solidFill>
                <a:schemeClr val="tx1"/>
              </a:solidFill>
              <a:latin typeface="+mn-lt"/>
              <a:ea typeface="+mn-ea"/>
              <a:cs typeface="+mn-cs"/>
            </a:rPr>
            <a:t>       </a:t>
          </a:r>
          <a:endParaRPr lang="en-US"/>
        </a:p>
        <a:p>
          <a:r>
            <a:rPr lang="en-US" sz="1100">
              <a:solidFill>
                <a:schemeClr val="tx1"/>
              </a:solidFill>
              <a:latin typeface="+mn-lt"/>
              <a:ea typeface="+mn-ea"/>
              <a:cs typeface="+mn-cs"/>
            </a:rPr>
            <a:t>This form is for logging only and not the end of year report form.</a:t>
          </a:r>
          <a:r>
            <a:rPr lang="en-US" sz="1100" baseline="0">
              <a:solidFill>
                <a:schemeClr val="tx1"/>
              </a:solidFill>
              <a:latin typeface="+mn-lt"/>
              <a:ea typeface="+mn-ea"/>
              <a:cs typeface="+mn-cs"/>
            </a:rPr>
            <a:t>  </a:t>
          </a:r>
          <a:r>
            <a:rPr lang="en-US" sz="1100">
              <a:solidFill>
                <a:schemeClr val="tx1"/>
              </a:solidFill>
              <a:latin typeface="+mn-lt"/>
              <a:ea typeface="+mn-ea"/>
              <a:cs typeface="+mn-cs"/>
            </a:rPr>
            <a:t>Member Summary Form will appear in the fall issues of the GOHC "News &amp; Views."</a:t>
          </a:r>
        </a:p>
        <a:p>
          <a:endParaRPr lang="en-US" sz="1100"/>
        </a:p>
      </xdr:txBody>
    </xdr:sp>
    <xdr:clientData/>
  </xdr:oneCellAnchor>
  <xdr:twoCellAnchor>
    <xdr:from>
      <xdr:col>0</xdr:col>
      <xdr:colOff>0</xdr:colOff>
      <xdr:row>8</xdr:row>
      <xdr:rowOff>7332</xdr:rowOff>
    </xdr:from>
    <xdr:to>
      <xdr:col>6</xdr:col>
      <xdr:colOff>793630</xdr:colOff>
      <xdr:row>9</xdr:row>
      <xdr:rowOff>7620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0" y="2361912"/>
          <a:ext cx="5967610" cy="18316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200">
              <a:solidFill>
                <a:schemeClr val="bg1">
                  <a:lumMod val="65000"/>
                </a:schemeClr>
              </a:solidFill>
            </a:rPr>
            <a:t>                                                                                                  EXAMPLE</a:t>
          </a:r>
          <a:endParaRPr lang="en-US" sz="1100">
            <a:solidFill>
              <a:schemeClr val="dk1"/>
            </a:solidFill>
          </a:endParaRPr>
        </a:p>
      </xdr:txBody>
    </xdr:sp>
    <xdr:clientData/>
  </xdr:twoCellAnchor>
  <xdr:twoCellAnchor>
    <xdr:from>
      <xdr:col>0</xdr:col>
      <xdr:colOff>0</xdr:colOff>
      <xdr:row>8</xdr:row>
      <xdr:rowOff>7332</xdr:rowOff>
    </xdr:from>
    <xdr:to>
      <xdr:col>6</xdr:col>
      <xdr:colOff>793630</xdr:colOff>
      <xdr:row>9</xdr:row>
      <xdr:rowOff>7620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2405727"/>
          <a:ext cx="5855215" cy="19078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200">
              <a:solidFill>
                <a:schemeClr val="bg1">
                  <a:lumMod val="65000"/>
                </a:schemeClr>
              </a:solidFill>
            </a:rPr>
            <a:t>                                                                                                  EXAMPLE</a:t>
          </a:r>
          <a:endParaRPr lang="en-US" sz="1100">
            <a:solidFill>
              <a:schemeClr val="dk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998220</xdr:colOff>
          <xdr:row>1</xdr:row>
          <xdr:rowOff>152400</xdr:rowOff>
        </xdr:from>
        <xdr:to>
          <xdr:col>2</xdr:col>
          <xdr:colOff>1211580</xdr:colOff>
          <xdr:row>3</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xdr:row>
          <xdr:rowOff>83820</xdr:rowOff>
        </xdr:from>
        <xdr:to>
          <xdr:col>2</xdr:col>
          <xdr:colOff>1722120</xdr:colOff>
          <xdr:row>3</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kwynne1@yahoo.com" TargetMode="External"/><Relationship Id="rId1" Type="http://schemas.openxmlformats.org/officeDocument/2006/relationships/hyperlink" Target="mailto:MrCoolsMom@ao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kwynne1@yahoo.com" TargetMode="External"/><Relationship Id="rId1" Type="http://schemas.openxmlformats.org/officeDocument/2006/relationships/hyperlink" Target="mailto:MrCoolsMom@ao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4:M106"/>
  <sheetViews>
    <sheetView tabSelected="1" zoomScaleNormal="100" workbookViewId="0">
      <pane xSplit="2" ySplit="7" topLeftCell="C8" activePane="bottomRight" state="frozen"/>
      <selection pane="topRight" activeCell="C1" sqref="C1"/>
      <selection pane="bottomLeft" activeCell="A8" sqref="A8"/>
      <selection pane="bottomRight" activeCell="F9" sqref="F9"/>
    </sheetView>
  </sheetViews>
  <sheetFormatPr defaultRowHeight="14.4" x14ac:dyDescent="0.3"/>
  <cols>
    <col min="1" max="1" width="9.44140625" customWidth="1"/>
    <col min="2" max="2" width="37.109375" customWidth="1"/>
    <col min="3" max="3" width="28.44140625" customWidth="1"/>
    <col min="4" max="4" width="11" customWidth="1"/>
    <col min="5" max="5" width="12.33203125" customWidth="1"/>
    <col min="6" max="6" width="11" customWidth="1"/>
    <col min="7" max="7" width="11.33203125" customWidth="1"/>
    <col min="8" max="8" width="13.109375" customWidth="1"/>
    <col min="9" max="9" width="15" customWidth="1"/>
    <col min="10" max="10" width="11" customWidth="1"/>
  </cols>
  <sheetData>
    <row r="4" spans="1:13" ht="17.399999999999999" x14ac:dyDescent="0.3">
      <c r="B4" s="1"/>
      <c r="C4" s="1"/>
    </row>
    <row r="5" spans="1:13" ht="15" customHeight="1" x14ac:dyDescent="0.3"/>
    <row r="6" spans="1:13" ht="21.15" customHeight="1" thickBot="1" x14ac:dyDescent="0.35"/>
    <row r="7" spans="1:13" ht="46.95" customHeight="1" thickBot="1" x14ac:dyDescent="0.35">
      <c r="A7" s="2" t="s">
        <v>0</v>
      </c>
      <c r="B7" s="65" t="s">
        <v>87</v>
      </c>
      <c r="C7" s="59" t="s">
        <v>86</v>
      </c>
      <c r="D7" s="19" t="s">
        <v>59</v>
      </c>
      <c r="E7" s="52" t="s">
        <v>60</v>
      </c>
      <c r="F7" s="20" t="s">
        <v>1</v>
      </c>
    </row>
    <row r="8" spans="1:13" ht="15" thickBot="1" x14ac:dyDescent="0.35">
      <c r="A8" s="114">
        <v>45292</v>
      </c>
      <c r="B8" s="118" t="s">
        <v>151</v>
      </c>
      <c r="C8" s="115" t="s">
        <v>165</v>
      </c>
      <c r="D8" s="60"/>
      <c r="E8" s="116">
        <v>3</v>
      </c>
      <c r="F8" s="60"/>
      <c r="H8" s="160" t="s">
        <v>71</v>
      </c>
      <c r="I8" s="161"/>
    </row>
    <row r="9" spans="1:13" ht="15.6" customHeight="1" x14ac:dyDescent="0.3">
      <c r="A9" s="51"/>
      <c r="B9" s="23"/>
      <c r="C9" s="23"/>
      <c r="D9" s="26"/>
      <c r="E9" s="26"/>
      <c r="F9" s="26"/>
      <c r="H9" s="160" t="s">
        <v>69</v>
      </c>
      <c r="I9" s="163" t="s">
        <v>70</v>
      </c>
    </row>
    <row r="10" spans="1:13" ht="15.6" customHeight="1" thickBot="1" x14ac:dyDescent="0.35">
      <c r="A10" s="51"/>
      <c r="B10" s="23"/>
      <c r="C10" s="23"/>
      <c r="D10" s="26"/>
      <c r="E10" s="26"/>
      <c r="F10" s="26"/>
      <c r="H10" s="162"/>
      <c r="I10" s="164"/>
    </row>
    <row r="11" spans="1:13" x14ac:dyDescent="0.3">
      <c r="A11" s="51"/>
      <c r="B11" s="23"/>
      <c r="C11" s="23"/>
      <c r="D11" s="26"/>
      <c r="E11" s="26"/>
      <c r="F11" s="26"/>
      <c r="H11" s="34">
        <v>30</v>
      </c>
      <c r="I11" s="38">
        <v>2</v>
      </c>
      <c r="J11" s="158" t="s">
        <v>78</v>
      </c>
      <c r="K11" s="159"/>
      <c r="L11" s="159"/>
      <c r="M11" s="159"/>
    </row>
    <row r="12" spans="1:13" x14ac:dyDescent="0.3">
      <c r="A12" s="51"/>
      <c r="B12" s="23"/>
      <c r="C12" s="23"/>
      <c r="D12" s="26"/>
      <c r="E12" s="26"/>
      <c r="F12" s="26"/>
      <c r="H12" s="35">
        <v>20</v>
      </c>
      <c r="I12" s="39">
        <v>3</v>
      </c>
      <c r="J12" s="158"/>
      <c r="K12" s="159"/>
      <c r="L12" s="159"/>
      <c r="M12" s="159"/>
    </row>
    <row r="13" spans="1:13" ht="15.75" customHeight="1" x14ac:dyDescent="0.3">
      <c r="A13" s="51"/>
      <c r="B13" s="23"/>
      <c r="C13" s="23"/>
      <c r="D13" s="26"/>
      <c r="E13" s="26"/>
      <c r="F13" s="26"/>
      <c r="H13" s="34">
        <v>17</v>
      </c>
      <c r="I13" s="38">
        <v>3.5</v>
      </c>
      <c r="J13" s="158"/>
      <c r="K13" s="159"/>
      <c r="L13" s="159"/>
      <c r="M13" s="159"/>
    </row>
    <row r="14" spans="1:13" ht="15.75" customHeight="1" x14ac:dyDescent="0.3">
      <c r="A14" s="51"/>
      <c r="B14" s="23"/>
      <c r="C14" s="23"/>
      <c r="D14" s="26"/>
      <c r="E14" s="26"/>
      <c r="F14" s="26"/>
      <c r="H14" s="35">
        <v>15</v>
      </c>
      <c r="I14" s="39">
        <v>4</v>
      </c>
      <c r="J14" s="158"/>
      <c r="K14" s="159"/>
      <c r="L14" s="159"/>
      <c r="M14" s="159"/>
    </row>
    <row r="15" spans="1:13" ht="15.75" customHeight="1" x14ac:dyDescent="0.3">
      <c r="A15" s="51"/>
      <c r="B15" s="23"/>
      <c r="C15" s="23"/>
      <c r="D15" s="26"/>
      <c r="E15" s="26"/>
      <c r="F15" s="26"/>
      <c r="H15" s="34">
        <v>13</v>
      </c>
      <c r="I15" s="38">
        <v>4.5</v>
      </c>
      <c r="J15" s="158"/>
      <c r="K15" s="159"/>
      <c r="L15" s="159"/>
      <c r="M15" s="159"/>
    </row>
    <row r="16" spans="1:13" ht="15.75" customHeight="1" x14ac:dyDescent="0.3">
      <c r="A16" s="51"/>
      <c r="B16" s="23"/>
      <c r="C16" s="23"/>
      <c r="D16" s="26"/>
      <c r="E16" s="26"/>
      <c r="F16" s="26"/>
      <c r="H16" s="35">
        <v>12</v>
      </c>
      <c r="I16" s="39">
        <v>5</v>
      </c>
      <c r="J16" s="158"/>
      <c r="K16" s="159"/>
      <c r="L16" s="159"/>
      <c r="M16" s="159"/>
    </row>
    <row r="17" spans="1:13" ht="15.75" customHeight="1" x14ac:dyDescent="0.3">
      <c r="A17" s="51"/>
      <c r="B17" s="23"/>
      <c r="C17" s="23"/>
      <c r="D17" s="26"/>
      <c r="E17" s="26"/>
      <c r="F17" s="26"/>
      <c r="H17" s="34">
        <v>11</v>
      </c>
      <c r="I17" s="38">
        <v>5.5</v>
      </c>
      <c r="J17" s="158"/>
      <c r="K17" s="159"/>
      <c r="L17" s="159"/>
      <c r="M17" s="159"/>
    </row>
    <row r="18" spans="1:13" x14ac:dyDescent="0.3">
      <c r="A18" s="51"/>
      <c r="B18" s="23"/>
      <c r="C18" s="23"/>
      <c r="D18" s="26"/>
      <c r="E18" s="26"/>
      <c r="F18" s="26"/>
      <c r="H18" s="35">
        <v>10</v>
      </c>
      <c r="I18" s="39">
        <v>6</v>
      </c>
      <c r="J18" s="158"/>
      <c r="K18" s="159"/>
      <c r="L18" s="159"/>
      <c r="M18" s="159"/>
    </row>
    <row r="19" spans="1:13" ht="15.75" customHeight="1" x14ac:dyDescent="0.3">
      <c r="A19" s="51"/>
      <c r="B19" s="23"/>
      <c r="C19" s="23"/>
      <c r="D19" s="26"/>
      <c r="E19" s="26"/>
      <c r="F19" s="26"/>
      <c r="H19" s="34">
        <v>9</v>
      </c>
      <c r="I19" s="38">
        <v>5.5</v>
      </c>
      <c r="J19" s="158"/>
      <c r="K19" s="159"/>
      <c r="L19" s="159"/>
      <c r="M19" s="159"/>
    </row>
    <row r="20" spans="1:13" ht="15.75" customHeight="1" x14ac:dyDescent="0.3">
      <c r="A20" s="51"/>
      <c r="B20" s="23"/>
      <c r="C20" s="23"/>
      <c r="D20" s="26"/>
      <c r="E20" s="26"/>
      <c r="F20" s="26"/>
      <c r="H20" s="36">
        <v>8.5</v>
      </c>
      <c r="I20" s="39">
        <v>7</v>
      </c>
      <c r="J20" s="158"/>
      <c r="K20" s="159"/>
      <c r="L20" s="159"/>
      <c r="M20" s="159"/>
    </row>
    <row r="21" spans="1:13" ht="15.75" customHeight="1" x14ac:dyDescent="0.3">
      <c r="A21" s="51"/>
      <c r="B21" s="23"/>
      <c r="C21" s="23"/>
      <c r="D21" s="26"/>
      <c r="E21" s="26"/>
      <c r="F21" s="26"/>
      <c r="H21" s="34">
        <v>8</v>
      </c>
      <c r="I21" s="38">
        <v>7.5</v>
      </c>
      <c r="J21" s="158"/>
      <c r="K21" s="159"/>
      <c r="L21" s="159"/>
      <c r="M21" s="159"/>
    </row>
    <row r="22" spans="1:13" ht="15.75" customHeight="1" thickBot="1" x14ac:dyDescent="0.35">
      <c r="A22" s="51"/>
      <c r="B22" s="23"/>
      <c r="C22" s="23"/>
      <c r="D22" s="26"/>
      <c r="E22" s="26"/>
      <c r="F22" s="26"/>
      <c r="H22" s="37">
        <v>7.5</v>
      </c>
      <c r="I22" s="40">
        <v>8</v>
      </c>
    </row>
    <row r="23" spans="1:13" x14ac:dyDescent="0.3">
      <c r="A23" s="51"/>
      <c r="B23" s="23"/>
      <c r="C23" s="23"/>
      <c r="D23" s="26"/>
      <c r="E23" s="26"/>
      <c r="F23" s="26"/>
    </row>
    <row r="24" spans="1:13" x14ac:dyDescent="0.3">
      <c r="A24" s="51"/>
      <c r="B24" s="23"/>
      <c r="C24" s="23"/>
      <c r="D24" s="26"/>
      <c r="E24" s="26"/>
      <c r="F24" s="26"/>
      <c r="G24" s="4"/>
      <c r="H24" s="4" t="s">
        <v>73</v>
      </c>
    </row>
    <row r="25" spans="1:13" x14ac:dyDescent="0.3">
      <c r="A25" s="51"/>
      <c r="B25" s="23"/>
      <c r="C25" s="23"/>
      <c r="D25" s="26"/>
      <c r="E25" s="26"/>
      <c r="F25" s="26"/>
      <c r="H25" s="32" t="s">
        <v>76</v>
      </c>
    </row>
    <row r="26" spans="1:13" x14ac:dyDescent="0.3">
      <c r="A26" s="51"/>
      <c r="B26" s="23"/>
      <c r="C26" s="23"/>
      <c r="D26" s="26"/>
      <c r="E26" s="26"/>
      <c r="F26" s="26"/>
      <c r="H26" t="s">
        <v>77</v>
      </c>
    </row>
    <row r="27" spans="1:13" ht="15" thickBot="1" x14ac:dyDescent="0.35">
      <c r="A27" s="51"/>
      <c r="B27" s="23"/>
      <c r="C27" s="23"/>
      <c r="D27" s="26"/>
      <c r="E27" s="26"/>
      <c r="F27" s="26"/>
      <c r="H27" t="s">
        <v>79</v>
      </c>
    </row>
    <row r="28" spans="1:13" x14ac:dyDescent="0.3">
      <c r="A28" s="51"/>
      <c r="B28" s="23"/>
      <c r="C28" s="23"/>
      <c r="D28" s="26"/>
      <c r="E28" s="26"/>
      <c r="F28" s="26"/>
      <c r="H28" s="165" t="s">
        <v>75</v>
      </c>
      <c r="I28" s="167" t="s">
        <v>74</v>
      </c>
      <c r="J28" s="169" t="s">
        <v>72</v>
      </c>
    </row>
    <row r="29" spans="1:13" ht="15" thickBot="1" x14ac:dyDescent="0.35">
      <c r="A29" s="51"/>
      <c r="B29" s="23"/>
      <c r="C29" s="23"/>
      <c r="D29" s="26"/>
      <c r="E29" s="26"/>
      <c r="F29" s="26"/>
      <c r="H29" s="166"/>
      <c r="I29" s="168"/>
      <c r="J29" s="170"/>
    </row>
    <row r="30" spans="1:13" ht="14.25" customHeight="1" x14ac:dyDescent="0.3">
      <c r="A30" s="51"/>
      <c r="B30" s="23"/>
      <c r="C30" s="23"/>
      <c r="D30" s="26"/>
      <c r="E30" s="26"/>
      <c r="F30" s="26"/>
      <c r="G30" s="105" t="s">
        <v>84</v>
      </c>
      <c r="H30" s="41">
        <v>120</v>
      </c>
      <c r="I30" s="46">
        <v>4</v>
      </c>
      <c r="J30" s="42">
        <f>I30*K30</f>
        <v>8</v>
      </c>
      <c r="K30" s="44">
        <f>H30/60</f>
        <v>2</v>
      </c>
    </row>
    <row r="31" spans="1:13" ht="15" thickBot="1" x14ac:dyDescent="0.35">
      <c r="A31" s="51"/>
      <c r="B31" s="23"/>
      <c r="C31" s="23"/>
      <c r="D31" s="26"/>
      <c r="E31" s="26"/>
      <c r="F31" s="26"/>
      <c r="H31" s="45">
        <v>45</v>
      </c>
      <c r="I31" s="47">
        <v>3.5</v>
      </c>
      <c r="J31" s="43">
        <f>I31*K31</f>
        <v>2.625</v>
      </c>
      <c r="K31" s="44">
        <f>H31/60</f>
        <v>0.75</v>
      </c>
    </row>
    <row r="32" spans="1:13" x14ac:dyDescent="0.3">
      <c r="A32" s="51"/>
      <c r="B32" s="23"/>
      <c r="C32" s="23"/>
      <c r="D32" s="26"/>
      <c r="E32" s="26"/>
      <c r="F32" s="26"/>
      <c r="K32" s="27"/>
    </row>
    <row r="33" spans="1:7" x14ac:dyDescent="0.3">
      <c r="A33" s="51"/>
      <c r="B33" s="23"/>
      <c r="C33" s="23"/>
      <c r="D33" s="26"/>
      <c r="E33" s="26"/>
      <c r="F33" s="26"/>
    </row>
    <row r="34" spans="1:7" x14ac:dyDescent="0.3">
      <c r="A34" s="51"/>
      <c r="B34" s="23"/>
      <c r="C34" s="23"/>
      <c r="D34" s="26"/>
      <c r="E34" s="26"/>
      <c r="F34" s="26"/>
    </row>
    <row r="35" spans="1:7" ht="15.6" x14ac:dyDescent="0.3">
      <c r="A35" s="51"/>
      <c r="B35" s="23"/>
      <c r="C35" s="23"/>
      <c r="D35" s="26"/>
      <c r="E35" s="26"/>
      <c r="F35" s="26"/>
      <c r="G35" s="33" t="s">
        <v>68</v>
      </c>
    </row>
    <row r="36" spans="1:7" x14ac:dyDescent="0.3">
      <c r="A36" s="51"/>
      <c r="B36" s="23"/>
      <c r="C36" s="23"/>
      <c r="D36" s="26"/>
      <c r="E36" s="26"/>
      <c r="F36" s="26"/>
    </row>
    <row r="37" spans="1:7" x14ac:dyDescent="0.3">
      <c r="A37" s="51"/>
      <c r="B37" s="23"/>
      <c r="C37" s="23"/>
      <c r="D37" s="26"/>
      <c r="E37" s="26"/>
      <c r="F37" s="26"/>
    </row>
    <row r="38" spans="1:7" x14ac:dyDescent="0.3">
      <c r="A38" s="51"/>
      <c r="B38" s="23"/>
      <c r="C38" s="23"/>
      <c r="D38" s="26"/>
      <c r="E38" s="26"/>
      <c r="F38" s="26"/>
    </row>
    <row r="39" spans="1:7" x14ac:dyDescent="0.3">
      <c r="A39" s="51"/>
      <c r="B39" s="23"/>
      <c r="C39" s="23"/>
      <c r="D39" s="26"/>
      <c r="E39" s="26"/>
      <c r="F39" s="26"/>
    </row>
    <row r="40" spans="1:7" x14ac:dyDescent="0.3">
      <c r="A40" s="51"/>
      <c r="B40" s="23"/>
      <c r="C40" s="23"/>
      <c r="D40" s="26"/>
      <c r="E40" s="26"/>
      <c r="F40" s="26"/>
    </row>
    <row r="41" spans="1:7" x14ac:dyDescent="0.3">
      <c r="A41" s="51"/>
      <c r="B41" s="23"/>
      <c r="C41" s="23"/>
      <c r="D41" s="26"/>
      <c r="E41" s="26"/>
      <c r="F41" s="26"/>
    </row>
    <row r="42" spans="1:7" x14ac:dyDescent="0.3">
      <c r="A42" s="51"/>
      <c r="B42" s="23"/>
      <c r="C42" s="23"/>
      <c r="D42" s="26"/>
      <c r="E42" s="26"/>
      <c r="F42" s="26"/>
    </row>
    <row r="43" spans="1:7" x14ac:dyDescent="0.3">
      <c r="A43" s="51"/>
      <c r="B43" s="23"/>
      <c r="C43" s="23"/>
      <c r="D43" s="26"/>
      <c r="E43" s="26"/>
      <c r="F43" s="26"/>
    </row>
    <row r="44" spans="1:7" x14ac:dyDescent="0.3">
      <c r="A44" s="51"/>
      <c r="B44" s="23"/>
      <c r="C44" s="23"/>
      <c r="D44" s="26"/>
      <c r="E44" s="26"/>
      <c r="F44" s="26"/>
    </row>
    <row r="45" spans="1:7" x14ac:dyDescent="0.3">
      <c r="A45" s="51"/>
      <c r="B45" s="23"/>
      <c r="C45" s="23"/>
      <c r="D45" s="26"/>
      <c r="E45" s="26"/>
      <c r="F45" s="26"/>
    </row>
    <row r="46" spans="1:7" x14ac:dyDescent="0.3">
      <c r="A46" s="51"/>
      <c r="B46" s="23"/>
      <c r="C46" s="23"/>
      <c r="D46" s="26"/>
      <c r="E46" s="26"/>
      <c r="F46" s="26"/>
    </row>
    <row r="47" spans="1:7" x14ac:dyDescent="0.3">
      <c r="A47" s="51"/>
      <c r="B47" s="23"/>
      <c r="C47" s="23"/>
      <c r="D47" s="26"/>
      <c r="E47" s="26"/>
      <c r="F47" s="26"/>
    </row>
    <row r="48" spans="1:7" x14ac:dyDescent="0.3">
      <c r="A48" s="51"/>
      <c r="B48" s="23"/>
      <c r="C48" s="23"/>
      <c r="D48" s="26"/>
      <c r="E48" s="26"/>
      <c r="F48" s="26"/>
    </row>
    <row r="49" spans="1:6" x14ac:dyDescent="0.3">
      <c r="A49" s="51"/>
      <c r="B49" s="23"/>
      <c r="C49" s="23"/>
      <c r="D49" s="26"/>
      <c r="E49" s="26"/>
      <c r="F49" s="26"/>
    </row>
    <row r="50" spans="1:6" x14ac:dyDescent="0.3">
      <c r="A50" s="51"/>
      <c r="B50" s="23"/>
      <c r="C50" s="23"/>
      <c r="D50" s="26"/>
      <c r="E50" s="26"/>
      <c r="F50" s="26"/>
    </row>
    <row r="51" spans="1:6" x14ac:dyDescent="0.3">
      <c r="A51" s="51"/>
      <c r="B51" s="23"/>
      <c r="C51" s="23"/>
      <c r="D51" s="26"/>
      <c r="E51" s="26"/>
      <c r="F51" s="26"/>
    </row>
    <row r="52" spans="1:6" x14ac:dyDescent="0.3">
      <c r="A52" s="51"/>
      <c r="B52" s="23"/>
      <c r="C52" s="23"/>
      <c r="D52" s="26"/>
      <c r="E52" s="26"/>
      <c r="F52" s="26"/>
    </row>
    <row r="53" spans="1:6" x14ac:dyDescent="0.3">
      <c r="A53" s="51"/>
      <c r="B53" s="23"/>
      <c r="C53" s="23"/>
      <c r="D53" s="26"/>
      <c r="E53" s="26"/>
      <c r="F53" s="26"/>
    </row>
    <row r="54" spans="1:6" x14ac:dyDescent="0.3">
      <c r="A54" s="51"/>
      <c r="B54" s="23"/>
      <c r="C54" s="23"/>
      <c r="D54" s="26"/>
      <c r="E54" s="26"/>
      <c r="F54" s="26"/>
    </row>
    <row r="55" spans="1:6" x14ac:dyDescent="0.3">
      <c r="A55" s="51"/>
      <c r="B55" s="23"/>
      <c r="C55" s="23"/>
      <c r="D55" s="26"/>
      <c r="E55" s="26"/>
      <c r="F55" s="26"/>
    </row>
    <row r="56" spans="1:6" x14ac:dyDescent="0.3">
      <c r="A56" s="51"/>
      <c r="B56" s="23"/>
      <c r="C56" s="23"/>
      <c r="D56" s="26"/>
      <c r="E56" s="26"/>
      <c r="F56" s="26"/>
    </row>
    <row r="57" spans="1:6" x14ac:dyDescent="0.3">
      <c r="A57" s="51"/>
      <c r="B57" s="23"/>
      <c r="C57" s="23"/>
      <c r="D57" s="26"/>
      <c r="E57" s="26"/>
      <c r="F57" s="26"/>
    </row>
    <row r="58" spans="1:6" x14ac:dyDescent="0.3">
      <c r="A58" s="51"/>
      <c r="B58" s="23"/>
      <c r="C58" s="23"/>
      <c r="D58" s="26"/>
      <c r="E58" s="26"/>
      <c r="F58" s="26"/>
    </row>
    <row r="59" spans="1:6" x14ac:dyDescent="0.3">
      <c r="A59" s="51"/>
      <c r="B59" s="23"/>
      <c r="C59" s="23"/>
      <c r="D59" s="26"/>
      <c r="E59" s="26"/>
      <c r="F59" s="26"/>
    </row>
    <row r="60" spans="1:6" x14ac:dyDescent="0.3">
      <c r="A60" s="51"/>
      <c r="B60" s="23"/>
      <c r="C60" s="23"/>
      <c r="D60" s="26"/>
      <c r="E60" s="26"/>
      <c r="F60" s="26"/>
    </row>
    <row r="61" spans="1:6" x14ac:dyDescent="0.3">
      <c r="A61" s="51"/>
      <c r="B61" s="23"/>
      <c r="C61" s="23"/>
      <c r="D61" s="26"/>
      <c r="E61" s="26"/>
      <c r="F61" s="26"/>
    </row>
    <row r="62" spans="1:6" x14ac:dyDescent="0.3">
      <c r="A62" s="51"/>
      <c r="B62" s="23"/>
      <c r="C62" s="23"/>
      <c r="D62" s="26"/>
      <c r="E62" s="26"/>
      <c r="F62" s="26"/>
    </row>
    <row r="63" spans="1:6" x14ac:dyDescent="0.3">
      <c r="A63" s="51"/>
      <c r="B63" s="23"/>
      <c r="C63" s="23"/>
      <c r="D63" s="26"/>
      <c r="E63" s="26"/>
      <c r="F63" s="26"/>
    </row>
    <row r="64" spans="1:6" x14ac:dyDescent="0.3">
      <c r="A64" s="51"/>
      <c r="B64" s="23"/>
      <c r="C64" s="23"/>
      <c r="D64" s="26"/>
      <c r="E64" s="26"/>
      <c r="F64" s="26"/>
    </row>
    <row r="65" spans="1:6" x14ac:dyDescent="0.3">
      <c r="A65" s="51"/>
      <c r="B65" s="23"/>
      <c r="C65" s="23"/>
      <c r="D65" s="26"/>
      <c r="E65" s="26"/>
      <c r="F65" s="26"/>
    </row>
    <row r="66" spans="1:6" x14ac:dyDescent="0.3">
      <c r="A66" s="51"/>
      <c r="B66" s="23"/>
      <c r="C66" s="23"/>
      <c r="D66" s="26"/>
      <c r="E66" s="26"/>
      <c r="F66" s="26"/>
    </row>
    <row r="67" spans="1:6" x14ac:dyDescent="0.3">
      <c r="A67" s="51"/>
      <c r="B67" s="23"/>
      <c r="C67" s="23"/>
      <c r="D67" s="26"/>
      <c r="E67" s="26"/>
      <c r="F67" s="26"/>
    </row>
    <row r="68" spans="1:6" x14ac:dyDescent="0.3">
      <c r="A68" s="51"/>
      <c r="B68" s="23"/>
      <c r="C68" s="23"/>
      <c r="D68" s="26"/>
      <c r="E68" s="26"/>
      <c r="F68" s="26"/>
    </row>
    <row r="69" spans="1:6" x14ac:dyDescent="0.3">
      <c r="A69" s="51"/>
      <c r="B69" s="23"/>
      <c r="C69" s="23"/>
      <c r="D69" s="26"/>
      <c r="E69" s="26"/>
      <c r="F69" s="26"/>
    </row>
    <row r="70" spans="1:6" x14ac:dyDescent="0.3">
      <c r="A70" s="51"/>
      <c r="B70" s="23"/>
      <c r="C70" s="23"/>
      <c r="D70" s="26"/>
      <c r="E70" s="26"/>
      <c r="F70" s="26"/>
    </row>
    <row r="71" spans="1:6" x14ac:dyDescent="0.3">
      <c r="A71" s="51"/>
      <c r="B71" s="23"/>
      <c r="C71" s="23"/>
      <c r="D71" s="26"/>
      <c r="E71" s="26"/>
      <c r="F71" s="26"/>
    </row>
    <row r="72" spans="1:6" x14ac:dyDescent="0.3">
      <c r="A72" s="51"/>
      <c r="B72" s="23"/>
      <c r="C72" s="23"/>
      <c r="D72" s="26"/>
      <c r="E72" s="26"/>
      <c r="F72" s="26"/>
    </row>
    <row r="73" spans="1:6" x14ac:dyDescent="0.3">
      <c r="A73" s="51"/>
      <c r="B73" s="23"/>
      <c r="C73" s="23"/>
      <c r="D73" s="26"/>
      <c r="E73" s="26"/>
      <c r="F73" s="26"/>
    </row>
    <row r="74" spans="1:6" x14ac:dyDescent="0.3">
      <c r="A74" s="51"/>
      <c r="B74" s="23"/>
      <c r="C74" s="23"/>
      <c r="D74" s="26"/>
      <c r="E74" s="26"/>
      <c r="F74" s="26"/>
    </row>
    <row r="75" spans="1:6" x14ac:dyDescent="0.3">
      <c r="A75" s="51"/>
      <c r="B75" s="23"/>
      <c r="C75" s="23"/>
      <c r="D75" s="26"/>
      <c r="E75" s="26"/>
      <c r="F75" s="26"/>
    </row>
    <row r="76" spans="1:6" x14ac:dyDescent="0.3">
      <c r="A76" s="51"/>
      <c r="B76" s="23"/>
      <c r="C76" s="23"/>
      <c r="D76" s="26"/>
      <c r="E76" s="26"/>
      <c r="F76" s="26"/>
    </row>
    <row r="77" spans="1:6" x14ac:dyDescent="0.3">
      <c r="A77" s="51"/>
      <c r="B77" s="23"/>
      <c r="C77" s="23"/>
      <c r="D77" s="26"/>
      <c r="E77" s="26"/>
      <c r="F77" s="26"/>
    </row>
    <row r="78" spans="1:6" x14ac:dyDescent="0.3">
      <c r="A78" s="51"/>
      <c r="B78" s="23"/>
      <c r="C78" s="23"/>
      <c r="D78" s="26"/>
      <c r="E78" s="26"/>
      <c r="F78" s="26"/>
    </row>
    <row r="79" spans="1:6" x14ac:dyDescent="0.3">
      <c r="A79" s="51"/>
      <c r="B79" s="23"/>
      <c r="C79" s="23"/>
      <c r="D79" s="26"/>
      <c r="E79" s="26"/>
      <c r="F79" s="26"/>
    </row>
    <row r="80" spans="1:6" x14ac:dyDescent="0.3">
      <c r="A80" s="51"/>
      <c r="B80" s="23"/>
      <c r="C80" s="23"/>
      <c r="D80" s="26"/>
      <c r="E80" s="26"/>
      <c r="F80" s="26"/>
    </row>
    <row r="81" spans="1:6" x14ac:dyDescent="0.3">
      <c r="A81" s="51"/>
      <c r="B81" s="23"/>
      <c r="C81" s="23"/>
      <c r="D81" s="26"/>
      <c r="E81" s="26"/>
      <c r="F81" s="26"/>
    </row>
    <row r="82" spans="1:6" x14ac:dyDescent="0.3">
      <c r="A82" s="51"/>
      <c r="B82" s="23"/>
      <c r="C82" s="23"/>
      <c r="D82" s="26"/>
      <c r="E82" s="26"/>
      <c r="F82" s="26"/>
    </row>
    <row r="83" spans="1:6" x14ac:dyDescent="0.3">
      <c r="A83" s="51"/>
      <c r="B83" s="23"/>
      <c r="C83" s="23"/>
      <c r="D83" s="26"/>
      <c r="E83" s="26"/>
      <c r="F83" s="26"/>
    </row>
    <row r="84" spans="1:6" x14ac:dyDescent="0.3">
      <c r="A84" s="51"/>
      <c r="B84" s="23"/>
      <c r="C84" s="23"/>
      <c r="D84" s="26"/>
      <c r="E84" s="26"/>
      <c r="F84" s="26"/>
    </row>
    <row r="85" spans="1:6" x14ac:dyDescent="0.3">
      <c r="A85" s="51"/>
      <c r="B85" s="23"/>
      <c r="C85" s="23"/>
      <c r="D85" s="26"/>
      <c r="E85" s="26"/>
      <c r="F85" s="26"/>
    </row>
    <row r="86" spans="1:6" x14ac:dyDescent="0.3">
      <c r="A86" s="51"/>
      <c r="B86" s="23"/>
      <c r="C86" s="23"/>
      <c r="D86" s="26"/>
      <c r="E86" s="26"/>
      <c r="F86" s="26"/>
    </row>
    <row r="87" spans="1:6" x14ac:dyDescent="0.3">
      <c r="A87" s="51"/>
      <c r="B87" s="23"/>
      <c r="C87" s="23"/>
      <c r="D87" s="26"/>
      <c r="E87" s="26"/>
      <c r="F87" s="26"/>
    </row>
    <row r="88" spans="1:6" x14ac:dyDescent="0.3">
      <c r="A88" s="51"/>
      <c r="B88" s="23"/>
      <c r="C88" s="23"/>
      <c r="D88" s="26"/>
      <c r="E88" s="26"/>
      <c r="F88" s="26"/>
    </row>
    <row r="89" spans="1:6" x14ac:dyDescent="0.3">
      <c r="A89" s="51"/>
      <c r="B89" s="23"/>
      <c r="C89" s="23"/>
      <c r="D89" s="26"/>
      <c r="E89" s="26"/>
      <c r="F89" s="26"/>
    </row>
    <row r="90" spans="1:6" x14ac:dyDescent="0.3">
      <c r="A90" s="51"/>
      <c r="B90" s="23"/>
      <c r="C90" s="23"/>
      <c r="D90" s="26"/>
      <c r="E90" s="26"/>
      <c r="F90" s="26"/>
    </row>
    <row r="91" spans="1:6" s="25" customFormat="1" x14ac:dyDescent="0.3">
      <c r="A91" s="51"/>
      <c r="B91" s="23"/>
      <c r="C91" s="23"/>
      <c r="D91" s="26"/>
      <c r="E91" s="26"/>
      <c r="F91" s="26"/>
    </row>
    <row r="92" spans="1:6" s="25" customFormat="1" x14ac:dyDescent="0.3">
      <c r="A92" s="51"/>
      <c r="B92" s="23"/>
      <c r="C92" s="23"/>
      <c r="D92" s="26"/>
      <c r="E92" s="26"/>
      <c r="F92" s="26"/>
    </row>
    <row r="93" spans="1:6" s="25" customFormat="1" x14ac:dyDescent="0.3">
      <c r="A93" s="51"/>
      <c r="B93" s="23"/>
      <c r="C93" s="23"/>
      <c r="D93" s="26"/>
      <c r="E93" s="26"/>
      <c r="F93" s="26"/>
    </row>
    <row r="94" spans="1:6" s="25" customFormat="1" x14ac:dyDescent="0.3">
      <c r="A94" s="51"/>
      <c r="B94" s="23"/>
      <c r="C94" s="23"/>
      <c r="D94" s="26"/>
      <c r="E94" s="26"/>
      <c r="F94" s="26"/>
    </row>
    <row r="95" spans="1:6" s="25" customFormat="1" x14ac:dyDescent="0.3">
      <c r="A95" s="51"/>
      <c r="B95" s="23"/>
      <c r="C95" s="23"/>
      <c r="D95" s="26"/>
      <c r="E95" s="26"/>
      <c r="F95" s="26"/>
    </row>
    <row r="96" spans="1:6" s="25" customFormat="1" x14ac:dyDescent="0.3">
      <c r="A96" s="51"/>
      <c r="B96" s="23"/>
      <c r="C96" s="23"/>
      <c r="D96" s="26"/>
      <c r="E96" s="26"/>
      <c r="F96" s="26"/>
    </row>
    <row r="97" spans="1:6" s="25" customFormat="1" x14ac:dyDescent="0.3">
      <c r="A97" s="51"/>
      <c r="B97" s="23"/>
      <c r="C97" s="23"/>
      <c r="D97" s="26"/>
      <c r="E97" s="26"/>
      <c r="F97" s="26"/>
    </row>
    <row r="98" spans="1:6" s="25" customFormat="1" x14ac:dyDescent="0.3">
      <c r="A98" s="51"/>
      <c r="B98" s="23"/>
      <c r="C98" s="23"/>
      <c r="D98" s="26"/>
      <c r="E98" s="26"/>
      <c r="F98" s="26"/>
    </row>
    <row r="99" spans="1:6" s="25" customFormat="1" x14ac:dyDescent="0.3">
      <c r="A99" s="51"/>
      <c r="B99" s="23"/>
      <c r="C99" s="23"/>
      <c r="D99" s="26"/>
      <c r="E99" s="26"/>
      <c r="F99" s="26"/>
    </row>
    <row r="100" spans="1:6" s="25" customFormat="1" x14ac:dyDescent="0.3">
      <c r="A100" s="51"/>
      <c r="B100" s="23"/>
      <c r="C100" s="23"/>
      <c r="D100" s="26"/>
      <c r="E100" s="26"/>
      <c r="F100" s="26"/>
    </row>
    <row r="101" spans="1:6" ht="15" thickBot="1" x14ac:dyDescent="0.35">
      <c r="A101" s="157" t="s">
        <v>80</v>
      </c>
      <c r="B101" s="157"/>
      <c r="C101" s="157"/>
      <c r="D101" s="157"/>
      <c r="E101" s="157"/>
      <c r="F101" s="157"/>
    </row>
    <row r="102" spans="1:6" s="58" customFormat="1" ht="24.45" customHeight="1" thickBot="1" x14ac:dyDescent="0.35">
      <c r="A102" s="54"/>
      <c r="B102" s="55"/>
      <c r="C102" s="56" t="s">
        <v>2</v>
      </c>
      <c r="D102" s="57">
        <f>ROUND(SUM(D9:D101),0)</f>
        <v>0</v>
      </c>
      <c r="E102" s="57">
        <f>ROUND(SUM(E9:E101),0)</f>
        <v>0</v>
      </c>
      <c r="F102" s="57">
        <f>ROUND(SUM(F9:F101),0)</f>
        <v>0</v>
      </c>
    </row>
    <row r="103" spans="1:6" ht="7.5" customHeight="1" x14ac:dyDescent="0.3">
      <c r="D103" s="27"/>
      <c r="E103" s="27"/>
      <c r="F103" s="27"/>
    </row>
    <row r="104" spans="1:6" ht="13.65" customHeight="1" x14ac:dyDescent="0.3">
      <c r="C104" s="3"/>
      <c r="D104" s="28"/>
      <c r="E104" s="103" t="s">
        <v>3</v>
      </c>
      <c r="F104" s="104">
        <f>ROUND(SUM(D102:F102),0)</f>
        <v>0</v>
      </c>
    </row>
    <row r="105" spans="1:6" ht="19.2" customHeight="1" x14ac:dyDescent="0.3">
      <c r="A105" t="s">
        <v>62</v>
      </c>
      <c r="C105" s="53" t="s">
        <v>4</v>
      </c>
      <c r="D105" t="s">
        <v>5</v>
      </c>
    </row>
    <row r="106" spans="1:6" x14ac:dyDescent="0.3">
      <c r="A106" t="s">
        <v>63</v>
      </c>
      <c r="C106" s="53" t="s">
        <v>64</v>
      </c>
      <c r="D106" t="s">
        <v>65</v>
      </c>
    </row>
  </sheetData>
  <sheetProtection algorithmName="SHA-512" hashValue="mpxm2/l/xeC7Bhkoy1jhlj0AqD+Ipz1XkD1VGneW2OC1JA1QIBYrJ08hk7tPwnFpoFzTUaNr53ls4Gvr2OdHuQ==" saltValue="ZBckwikVHwGc1ctAz5S9XA==" spinCount="100000" sheet="1" insertRows="0" selectLockedCells="1"/>
  <autoFilter ref="A7:M64" xr:uid="{00000000-0001-0000-0000-000000000000}"/>
  <mergeCells count="8">
    <mergeCell ref="A101:F101"/>
    <mergeCell ref="J11:M21"/>
    <mergeCell ref="H8:I8"/>
    <mergeCell ref="H9:H10"/>
    <mergeCell ref="I9:I10"/>
    <mergeCell ref="H28:H29"/>
    <mergeCell ref="I28:I29"/>
    <mergeCell ref="J28:J29"/>
  </mergeCells>
  <conditionalFormatting sqref="B8:B100">
    <cfRule type="containsText" dxfId="197" priority="181" operator="containsText" text="BUCK CREEK">
      <formula>NOT(ISERROR(SEARCH("BUCK CREEK",B8)))</formula>
    </cfRule>
    <cfRule type="containsText" dxfId="196" priority="158" operator="containsText" text="HOCKING">
      <formula>NOT(ISERROR(SEARCH("HOCKING",B8)))</formula>
    </cfRule>
    <cfRule type="containsText" dxfId="195" priority="159" operator="containsText" text="HINCKLEY">
      <formula>NOT(ISERROR(SEARCH("HINCKLEY",B8)))</formula>
    </cfRule>
    <cfRule type="containsText" dxfId="194" priority="160" operator="containsText" text="HELL'S HOLLOW">
      <formula>NOT(ISERROR(SEARCH("HELL'S HOLLOW",B8)))</formula>
    </cfRule>
    <cfRule type="containsText" dxfId="193" priority="161" operator="containsText" text="HEADWATERS">
      <formula>NOT(ISERROR(SEARCH("HEADWATERS",B8)))</formula>
    </cfRule>
    <cfRule type="containsText" dxfId="192" priority="162" operator="containsText" text="HARRISON">
      <formula>NOT(ISERROR(SEARCH("HARRISON",B8)))</formula>
    </cfRule>
    <cfRule type="containsText" dxfId="191" priority="163" operator="containsText" text="HAMMERTOWN">
      <formula>NOT(ISERROR(SEARCH("HAMMERTOWN",B8)))</formula>
    </cfRule>
    <cfRule type="containsText" dxfId="190" priority="164" operator="containsText" text="GREAT SEAL">
      <formula>NOT(ISERROR(SEARCH("GREAT SEAL",B8)))</formula>
    </cfRule>
    <cfRule type="containsText" dxfId="189" priority="165" operator="containsText" text="GIRDLED ROAD">
      <formula>NOT(ISERROR(SEARCH("GIRDLED ROAD",B8)))</formula>
    </cfRule>
    <cfRule type="containsText" dxfId="188" priority="166" operator="containsText" text="GEORGE ROGERS CLARK">
      <formula>NOT(ISERROR(SEARCH("GEORGE ROGERS CLARK",B8)))</formula>
    </cfRule>
    <cfRule type="containsText" dxfId="187" priority="167" operator="containsText" text="FARMPARK">
      <formula>NOT(ISERROR(SEARCH("FARMPARK",B8)))</formula>
    </cfRule>
    <cfRule type="containsText" dxfId="186" priority="168" operator="containsText" text="ENGLEWOOD">
      <formula>NOT(ISERROR(SEARCH("ENGLEWOOD",B8)))</formula>
    </cfRule>
    <cfRule type="containsText" dxfId="185" priority="169" operator="containsText" text="EDISON WOODS">
      <formula>NOT(ISERROR(SEARCH("EDISON WOODS",B8)))</formula>
    </cfRule>
    <cfRule type="containsText" dxfId="184" priority="170" operator="containsText" text="EAST FORK">
      <formula>NOT(ISERROR(SEARCH("EAST FORK",B8)))</formula>
    </cfRule>
    <cfRule type="containsText" dxfId="183" priority="171" operator="containsText" text="DILLON">
      <formula>NOT(ISERROR(SEARCH("DILLON",B8)))</formula>
    </cfRule>
    <cfRule type="containsText" dxfId="182" priority="172" operator="containsText" text="DEER CREEK">
      <formula>NOT(ISERROR(SEARCH("DEER CREEK",B8)))</formula>
    </cfRule>
    <cfRule type="containsText" dxfId="181" priority="173" operator="containsText" text="DEAN">
      <formula>NOT(ISERROR(SEARCH("DEAN",B8)))</formula>
    </cfRule>
    <cfRule type="containsText" dxfId="180" priority="174" operator="containsText" text="CUYAHOGA VALLEY NATIONAL">
      <formula>NOT(ISERROR(SEARCH("CUYAHOGA VALLEY NATIONAL",B8)))</formula>
    </cfRule>
    <cfRule type="containsText" dxfId="179" priority="175" operator="containsText" text="CHARLEMONT">
      <formula>NOT(ISERROR(SEARCH("CHARLEMONT",B8)))</formula>
    </cfRule>
    <cfRule type="containsText" dxfId="178" priority="176" operator="containsText" text="CHAPIN">
      <formula>NOT(ISERROR(SEARCH("CHAPIN",B8)))</formula>
    </cfRule>
    <cfRule type="containsText" dxfId="177" priority="177" operator="containsText" text="CARRIAGE HILL">
      <formula>NOT(ISERROR(SEARCH("CARRIAGE HILL",B8)))</formula>
    </cfRule>
    <cfRule type="containsText" dxfId="176" priority="178" operator="containsText" text="CARISLE">
      <formula>NOT(ISERROR(SEARCH("CARISLE",B8)))</formula>
    </cfRule>
    <cfRule type="containsText" dxfId="175" priority="179" operator="containsText" text="CAESAR CREEK">
      <formula>NOT(ISERROR(SEARCH("CAESAR CREEK",B8)))</formula>
    </cfRule>
    <cfRule type="containsText" dxfId="174" priority="180" operator="containsText" text="BURR OAK">
      <formula>NOT(ISERROR(SEARCH("BURR OAK",B8)))</formula>
    </cfRule>
    <cfRule type="containsText" dxfId="173" priority="182" operator="containsText" text="BRUSH CREEK">
      <formula>NOT(ISERROR(SEARCH("BRUSH CREEK",B8)))</formula>
    </cfRule>
    <cfRule type="containsText" dxfId="172" priority="183" operator="containsText" text="BRECKSVILLE">
      <formula>NOT(ISERROR(SEARCH("BRECKSVILLE",B8)))</formula>
    </cfRule>
    <cfRule type="containsText" dxfId="171" priority="184" operator="containsText" text="BLUE ROCK">
      <formula>NOT(ISERROR(SEARCH("BLUE ROCK",B8)))</formula>
    </cfRule>
    <cfRule type="containsText" dxfId="170" priority="185" operator="containsText" text="BIG CREEK">
      <formula>NOT(ISERROR(SEARCH("BIG CREEK",B8)))</formula>
    </cfRule>
    <cfRule type="containsText" dxfId="169" priority="186" operator="containsText" text="RAILS TO TRAILS">
      <formula>NOT(ISERROR(SEARCH("RAILS TO TRAILS",B8)))</formula>
    </cfRule>
    <cfRule type="containsText" dxfId="168" priority="187" operator="containsText" text="BRECKSVILLE">
      <formula>NOT(ISERROR(SEARCH("BRECKSVILLE",B8)))</formula>
    </cfRule>
    <cfRule type="containsText" dxfId="167" priority="188" operator="containsText" text="BLUE ROCK">
      <formula>NOT(ISERROR(SEARCH("BLUE ROCK",B8)))</formula>
    </cfRule>
    <cfRule type="containsText" dxfId="166" priority="191" operator="containsText" text="BEDFORD">
      <formula>NOT(ISERROR(SEARCH("BEDFORD",B8)))</formula>
    </cfRule>
    <cfRule type="containsText" dxfId="165" priority="192" operator="containsText" text="BEAVER CREEK">
      <formula>NOT(ISERROR(SEARCH("BEAVER CREEK",B8)))</formula>
    </cfRule>
    <cfRule type="containsText" dxfId="164" priority="193" operator="containsText" text="beartown lakes">
      <formula>NOT(ISERROR(SEARCH("beartown lakes",B8)))</formula>
    </cfRule>
    <cfRule type="containsText" dxfId="163" priority="194" operator="containsText" text="bear creek">
      <formula>NOT(ISERROR(SEARCH("bear creek",B8)))</formula>
    </cfRule>
    <cfRule type="containsText" dxfId="162" priority="195" operator="containsText" text="bath nature">
      <formula>NOT(ISERROR(SEARCH("bath nature",B8)))</formula>
    </cfRule>
    <cfRule type="containsText" dxfId="161" priority="196" operator="containsText" text="barkcamp">
      <formula>NOT(ISERROR(SEARCH("barkcamp",B8)))</formula>
    </cfRule>
    <cfRule type="containsText" dxfId="160" priority="197" operator="containsText" text="ashtabula gulf">
      <formula>NOT(ISERROR(SEARCH("ashtabula gulf",B8)))</formula>
    </cfRule>
    <cfRule type="containsText" dxfId="159" priority="198" operator="containsText" text="alum creek">
      <formula>NOT(ISERROR(SEARCH("alum creek",B8)))</formula>
    </cfRule>
    <cfRule type="containsText" dxfId="158" priority="200" operator="containsText" text="BURR OAK">
      <formula>NOT(ISERROR(SEARCH("BURR OAK",B8)))</formula>
    </cfRule>
    <cfRule type="containsText" dxfId="157" priority="201" operator="containsText" text="BUCK CREEK">
      <formula>NOT(ISERROR(SEARCH("BUCK CREEK",B8)))</formula>
    </cfRule>
    <cfRule type="containsText" dxfId="156" priority="202" operator="containsText" text="brush creek">
      <formula>NOT(ISERROR(SEARCH("brush creek",B8)))</formula>
    </cfRule>
    <cfRule type="containsText" dxfId="155" priority="204" operator="containsText" text="brecksville">
      <formula>NOT(ISERROR(SEARCH("brecksville",B8)))</formula>
    </cfRule>
    <cfRule type="containsText" dxfId="154" priority="207" operator="containsText" text="bedford">
      <formula>NOT(ISERROR(SEARCH("bedford",B8)))</formula>
    </cfRule>
    <cfRule type="containsText" dxfId="153" priority="208" operator="containsText" text="beaver creek">
      <formula>NOT(ISERROR(SEARCH("beaver creek",B8)))</formula>
    </cfRule>
    <cfRule type="containsText" dxfId="152" priority="213" operator="containsText" text="Ashtabula Gulf">
      <formula>NOT(ISERROR(SEARCH("Ashtabula Gulf",B8)))</formula>
    </cfRule>
    <cfRule type="containsText" dxfId="151" priority="214" operator="containsText" text="ALUM CREEK">
      <formula>NOT(ISERROR(SEARCH("ALUM CREEK",B8)))</formula>
    </cfRule>
  </conditionalFormatting>
  <conditionalFormatting sqref="B9:B100">
    <cfRule type="containsText" dxfId="150" priority="50" operator="containsText" text="AEP - MEIGS COUNTY">
      <formula>NOT(ISERROR(SEARCH("AEP - MEIGS COUNTY",B9)))</formula>
    </cfRule>
    <cfRule type="containsText" dxfId="149" priority="52" operator="containsText" text="OTHER (Public/Private)">
      <formula>NOT(ISERROR(SEARCH("OTHER (Public/Private)",B9)))</formula>
    </cfRule>
    <cfRule type="containsText" dxfId="148" priority="53" operator="containsText" text="OTHER (Park/Forest)">
      <formula>NOT(ISERROR(SEARCH("OTHER (Park/Forest)",B9)))</formula>
    </cfRule>
    <cfRule type="containsText" dxfId="147" priority="57" operator="containsText" text="OTHER - OUT OF STATE">
      <formula>NOT(ISERROR(SEARCH("OTHER - OUT OF STATE",B9)))</formula>
    </cfRule>
    <cfRule type="containsText" dxfId="146" priority="63" operator="containsText" text="DRIVING">
      <formula>NOT(ISERROR(SEARCH("DRIVING",B9)))</formula>
    </cfRule>
    <cfRule type="containsText" dxfId="145" priority="64" operator="containsText" text="SCHOOLING">
      <formula>NOT(ISERROR(SEARCH("SCHOOLING",B9)))</formula>
    </cfRule>
    <cfRule type="containsText" dxfId="144" priority="65" operator="containsText" text="COMPETITION">
      <formula>NOT(ISERROR(SEARCH("COMPETITION",B9)))</formula>
    </cfRule>
    <cfRule type="containsText" dxfId="143" priority="66" operator="containsText" text="HIGH COUNTRY HORSE CAMP">
      <formula>NOT(ISERROR(SEARCH("HIGH COUNTRY HORSE CAMP",B9)))</formula>
    </cfRule>
    <cfRule type="containsText" dxfId="142" priority="67" operator="containsText" text="BUFFALO RIVER">
      <formula>NOT(ISERROR(SEARCH("BUFFALO RIVER",B9)))</formula>
    </cfRule>
    <cfRule type="containsText" dxfId="141" priority="69" operator="containsText" text="BIG SOUTH FORK">
      <formula>NOT(ISERROR(SEARCH("BIG SOUTH FORK",B9)))</formula>
    </cfRule>
    <cfRule type="containsText" dxfId="140" priority="70" operator="containsText" text="BLACK HILLS NATIONAL">
      <formula>NOT(ISERROR(SEARCH("BLACK HILLS NATIONAL",B9)))</formula>
    </cfRule>
    <cfRule type="containsText" dxfId="139" priority="71" operator="containsText" text="FLYING W RANCH">
      <formula>NOT(ISERROR(SEARCH("FLYING W RANCH",B9)))</formula>
    </cfRule>
    <cfRule type="containsText" dxfId="138" priority="72" operator="containsText" text="COOK'S">
      <formula>NOT(ISERROR(SEARCH("COOK'S",B9)))</formula>
    </cfRule>
    <cfRule type="containsText" dxfId="137" priority="73" operator="containsText" text="BENEZETTE">
      <formula>NOT(ISERROR(SEARCH("BENEZETTE",B9)))</formula>
    </cfRule>
    <cfRule type="containsText" dxfId="136" priority="74" operator="containsText" text="ALLEGHENY NATIONAL">
      <formula>NOT(ISERROR(SEARCH("ALLEGHENY NATIONAL",B9)))</formula>
    </cfRule>
    <cfRule type="containsText" dxfId="135" priority="75" operator="containsText" text="RED HOUSE">
      <formula>NOT(ISERROR(SEARCH("RED HOUSE",B9)))</formula>
    </cfRule>
    <cfRule type="containsText" dxfId="134" priority="76" operator="containsText" text="MARK TWAIN NAITONAL">
      <formula>NOT(ISERROR(SEARCH("MARK TWAIN NAITONAL",B9)))</formula>
    </cfRule>
    <cfRule type="containsText" dxfId="133" priority="77" operator="containsText" text="EMINENCE">
      <formula>NOT(ISERROR(SEARCH("EMINENCE",B9)))</formula>
    </cfRule>
    <cfRule type="containsText" dxfId="132" priority="78" operator="containsText" text="WATERLOO">
      <formula>NOT(ISERROR(SEARCH("WATERLOO",B9)))</formula>
    </cfRule>
    <cfRule type="containsText" dxfId="131" priority="79" operator="containsText" text="SHORE TO SHORE">
      <formula>NOT(ISERROR(SEARCH("SHORE TO SHORE",B9)))</formula>
    </cfRule>
    <cfRule type="containsText" dxfId="130" priority="80" operator="containsText" text="MAMMOTH CAVE NATIONAL">
      <formula>NOT(ISERROR(SEARCH("MAMMOTH CAVE NATIONAL",B9)))</formula>
    </cfRule>
    <cfRule type="containsText" dxfId="129" priority="81" operator="containsText" text="LAND BETWEEN THE LAKES">
      <formula>NOT(ISERROR(SEARCH("LAND BETWEEN THE LAKES",B9)))</formula>
    </cfRule>
    <cfRule type="containsText" dxfId="128" priority="82" operator="containsText" text="DANIEL BOONE NATIONAL">
      <formula>NOT(ISERROR(SEARCH("DANIEL BOONE NATIONAL",B9)))</formula>
    </cfRule>
    <cfRule type="containsText" dxfId="127" priority="83" operator="containsText" text="CAVE RUN">
      <formula>NOT(ISERROR(SEARCH("CAVE RUN",B9)))</formula>
    </cfRule>
    <cfRule type="containsText" dxfId="126" priority="84" operator="containsText" text="WHITE WATER">
      <formula>NOT(ISERROR(SEARCH("WHITE WATER",B9)))</formula>
    </cfRule>
    <cfRule type="containsText" dxfId="125" priority="85" operator="containsText" text="VERSAILLES">
      <formula>NOT(ISERROR(SEARCH("VERSAILLES",B9)))</formula>
    </cfRule>
    <cfRule type="containsText" dxfId="124" priority="86" operator="containsText" text="SALAMONIE">
      <formula>NOT(ISERROR(SEARCH("SALAMONIE",B9)))</formula>
    </cfRule>
    <cfRule type="containsText" dxfId="123" priority="87" operator="containsText" text="MIDWEST">
      <formula>NOT(ISERROR(SEARCH("MIDWEST",B9)))</formula>
    </cfRule>
    <cfRule type="containsText" dxfId="122" priority="88" operator="containsText" text="HOOSIER NATIONAL">
      <formula>NOT(ISERROR(SEARCH("HOOSIER NATIONAL",B9)))</formula>
    </cfRule>
    <cfRule type="containsText" dxfId="121" priority="89" operator="containsText" text="HARRISON CRAWFORD">
      <formula>NOT(ISERROR(SEARCH("HARRISON CRAWFORD",B9)))</formula>
    </cfRule>
    <cfRule type="containsText" dxfId="120" priority="90" operator="containsText" text="CLARK">
      <formula>NOT(ISERROR(SEARCH("CLARK",B9)))</formula>
    </cfRule>
    <cfRule type="containsText" dxfId="119" priority="91" operator="containsText" text="BROWN COUNTY">
      <formula>NOT(ISERROR(SEARCH("BROWN COUNTY",B9)))</formula>
    </cfRule>
    <cfRule type="containsText" dxfId="118" priority="92" operator="containsText" text="SHAWNEE NATIONAL">
      <formula>NOT(ISERROR(SEARCH("SHAWNEE NATIONAL",B9)))</formula>
    </cfRule>
    <cfRule type="containsText" dxfId="117" priority="93" operator="containsText" text="TRI-COUNTY TRAILS">
      <formula>NOT(ISERROR(SEARCH("TRI-COUNTY TRAILS",B9)))</formula>
    </cfRule>
    <cfRule type="containsText" dxfId="116" priority="94" operator="containsText" text="MOHICAN VALLEY TRAIL">
      <formula>NOT(ISERROR(SEARCH("MOHICAN VALLEY TRAIL",B9)))</formula>
    </cfRule>
    <cfRule type="containsText" dxfId="115" priority="95" operator="containsText" text="FALLON PARK">
      <formula>NOT(ISERROR(SEARCH("FALLON PARK",B9)))</formula>
    </cfRule>
    <cfRule type="containsText" dxfId="114" priority="96" operator="containsText" text="ERIE CANAL TOWPATH">
      <formula>NOT(ISERROR(SEARCH("ERIE CANAL TOWPATH",B9)))</formula>
    </cfRule>
    <cfRule type="containsText" dxfId="113" priority="97" operator="containsText" text="EAST BRANCH TRAIL">
      <formula>NOT(ISERROR(SEARCH("EAST BRANCH TRAIL",B9)))</formula>
    </cfRule>
    <cfRule type="containsText" dxfId="112" priority="98" operator="containsText" text="CAMP TUSCAZOAR">
      <formula>NOT(ISERROR(SEARCH("CAMP TUSCAZOAR",B9)))</formula>
    </cfRule>
    <cfRule type="containsText" dxfId="111" priority="99" operator="containsText" text="BUCKEYE TRAIL">
      <formula>NOT(ISERROR(SEARCH("BUCKEYE TRAIL",B9)))</formula>
    </cfRule>
    <cfRule type="containsText" dxfId="110" priority="100" operator="containsText" text="BOB EVANS FARMS">
      <formula>NOT(ISERROR(SEARCH("BOB EVANS FARMS",B9)))</formula>
    </cfRule>
    <cfRule type="containsText" dxfId="109" priority="101" operator="containsText" text="AEP LAND">
      <formula>NOT(ISERROR(SEARCH("AEP LAND",B9)))</formula>
    </cfRule>
    <cfRule type="containsText" dxfId="108" priority="102" operator="containsText" text="ZALESKI">
      <formula>NOT(ISERROR(SEARCH("ZALESKI",B9)))</formula>
    </cfRule>
    <cfRule type="containsText" dxfId="107" priority="103" operator="containsText" text="WINTON WOODS">
      <formula>NOT(ISERROR(SEARCH("WINTON WOODS",B9)))</formula>
    </cfRule>
    <cfRule type="containsText" dxfId="106" priority="104" operator="containsText" text="WESTWOODS">
      <formula>NOT(ISERROR(SEARCH("WESTWOODS",B9)))</formula>
    </cfRule>
    <cfRule type="containsText" dxfId="105" priority="105" operator="containsText" text="WEST BRANCH">
      <formula>NOT(ISERROR(SEARCH("WEST BRANCH",B9)))</formula>
    </cfRule>
    <cfRule type="containsText" dxfId="104" priority="106" operator="containsText" text="VAN BUREN">
      <formula>NOT(ISERROR(SEARCH("VAN BUREN",B9)))</formula>
    </cfRule>
    <cfRule type="containsText" dxfId="103" priority="107" operator="containsText" text="TWIN CREEK">
      <formula>NOT(ISERROR(SEARCH("TWIN CREEK",B9)))</formula>
    </cfRule>
    <cfRule type="containsText" dxfId="102" priority="26" operator="containsText" text="WAYNE NAT. FOREST">
      <formula>NOT(ISERROR(SEARCH("WAYNE NAT. FOREST",B9)))</formula>
    </cfRule>
    <cfRule type="containsText" dxfId="101" priority="109" operator="containsText" text="TAFT RESERVOIR">
      <formula>NOT(ISERROR(SEARCH("TAFT RESERVOIR",B9)))</formula>
    </cfRule>
    <cfRule type="containsText" dxfId="100" priority="110" operator="containsText" text="SYCAMORE">
      <formula>NOT(ISERROR(SEARCH("SYCAMORE",B9)))</formula>
    </cfRule>
    <cfRule type="containsText" dxfId="99" priority="111" operator="containsText" text="SWINE CREEK">
      <formula>NOT(ISERROR(SEARCH("SWINE CREEK",B9)))</formula>
    </cfRule>
    <cfRule type="containsText" dxfId="98" priority="112" operator="containsText" text="SUGAR CREEK">
      <formula>NOT(ISERROR(SEARCH("SUGAR CREEK",B9)))</formula>
    </cfRule>
    <cfRule type="containsText" dxfId="97" priority="113" operator="containsText" text="STROUD'S RUN">
      <formula>NOT(ISERROR(SEARCH("STROUD'S RUN",B9)))</formula>
    </cfRule>
    <cfRule type="containsText" dxfId="96" priority="114" operator="containsText" text="STONE CHURCH">
      <formula>NOT(ISERROR(SEARCH("STONE CHURCH",B9)))</formula>
    </cfRule>
    <cfRule type="containsText" dxfId="95" priority="115" operator="containsText" text="SOUTH CHAGRIN">
      <formula>NOT(ISERROR(SEARCH("SOUTH CHAGRIN",B9)))</formula>
    </cfRule>
    <cfRule type="containsText" dxfId="94" priority="116" operator="containsText" text="SLATE RUN">
      <formula>NOT(ISERROR(SEARCH("SLATE RUN",B9)))</formula>
    </cfRule>
    <cfRule type="containsText" dxfId="93" priority="117" operator="containsText" text="SILVER CREEK">
      <formula>NOT(ISERROR(SEARCH("SILVER CREEK",B9)))</formula>
    </cfRule>
    <cfRule type="containsText" dxfId="92" priority="118" operator="containsText" text="SHAWNEE STATE">
      <formula>NOT(ISERROR(SEARCH("SHAWNEE STATE",B9)))</formula>
    </cfRule>
    <cfRule type="containsText" dxfId="91" priority="119" operator="containsText" text="SCIOTO TRAIL">
      <formula>NOT(ISERROR(SEARCH("SCIOTO TRAIL",B9)))</formula>
    </cfRule>
    <cfRule type="containsText" dxfId="90" priority="120" operator="containsText" text="SEBALD">
      <formula>NOT(ISERROR(SEARCH("SEBALD",B9)))</formula>
    </cfRule>
    <cfRule type="containsText" dxfId="89" priority="121" operator="containsText" text="SALT FORK">
      <formula>NOT(ISERROR(SEARCH("SALT FORK",B9)))</formula>
    </cfRule>
    <cfRule type="containsText" dxfId="88" priority="122" operator="containsText" text="ROCKY RIVER">
      <formula>NOT(ISERROR(SEARCH("ROCKY RIVER",B9)))</formula>
    </cfRule>
    <cfRule type="containsText" dxfId="87" priority="123" operator="containsText" text="RIVER ROAD">
      <formula>NOT(ISERROR(SEARCH("RIVER ROAD",B9)))</formula>
    </cfRule>
    <cfRule type="containsText" dxfId="86" priority="124" operator="containsText" text="QUAIL HOLLOW">
      <formula>NOT(ISERROR(SEARCH("QUAIL HOLLOW",B9)))</formula>
    </cfRule>
    <cfRule type="containsText" dxfId="85" priority="125" operator="containsText" text="POSSUM CREEK">
      <formula>NOT(ISERROR(SEARCH("POSSUM CREEK",B9)))</formula>
    </cfRule>
    <cfRule type="containsText" dxfId="84" priority="126" operator="containsText" text="PLEASANT HILL LAKE">
      <formula>NOT(ISERROR(SEARCH("PLEASANT HILL LAKE",B9)))</formula>
    </cfRule>
    <cfRule type="containsText" dxfId="83" priority="127" operator="containsText" text="PIKE">
      <formula>NOT(ISERROR(SEARCH("PIKE",B9)))</formula>
    </cfRule>
    <cfRule type="containsText" dxfId="82" priority="128" operator="containsText" text="PERRY">
      <formula>NOT(ISERROR(SEARCH("PERRY",B9)))</formula>
    </cfRule>
    <cfRule type="containsText" dxfId="81" priority="129" operator="containsText" text="PENITENTIARY GLEN">
      <formula>NOT(ISERROR(SEARCH("PENITENTIARY GLEN",B9)))</formula>
    </cfRule>
    <cfRule type="containsText" dxfId="80" priority="130" operator="containsText" text="PAINT CREEK">
      <formula>NOT(ISERROR(SEARCH("PAINT CREEK",B9)))</formula>
    </cfRule>
    <cfRule type="containsText" dxfId="79" priority="131" operator="containsText" text="PAINES FALLS">
      <formula>NOT(ISERROR(SEARCH("PAINES FALLS",B9)))</formula>
    </cfRule>
    <cfRule type="containsText" dxfId="78" priority="132" operator="containsText" text="OAK OPENINGS">
      <formula>NOT(ISERROR(SEARCH("OAK OPENINGS",B9)))</formula>
    </cfRule>
    <cfRule type="containsText" dxfId="77" priority="133" operator="containsText" text="NORTH CHAGRIN">
      <formula>NOT(ISERROR(SEARCH("NORTH CHAGRIN",B9)))</formula>
    </cfRule>
    <cfRule type="containsText" dxfId="76" priority="134" operator="containsText" text="NATIONAL TRAILS">
      <formula>NOT(ISERROR(SEARCH("NATIONAL TRAILS",B9)))</formula>
    </cfRule>
    <cfRule type="containsText" dxfId="75" priority="135" operator="containsText" text="MT GILEAD">
      <formula>NOT(ISERROR(SEARCH("MT GILEAD",B9)))</formula>
    </cfRule>
    <cfRule type="containsText" dxfId="74" priority="136" operator="containsText" text="MOSQUITO LAKE">
      <formula>NOT(ISERROR(SEARCH("MOSQUITO LAKE",B9)))</formula>
    </cfRule>
    <cfRule type="containsText" dxfId="73" priority="137" operator="containsText" text="MOHICAN">
      <formula>NOT(ISERROR(SEARCH("MOHICAN",B9)))</formula>
    </cfRule>
    <cfRule type="containsText" dxfId="72" priority="138" operator="containsText" text="MOGADOR RESERVOIR">
      <formula>NOT(ISERROR(SEARCH("MOGADOR RESERVOIR",B9)))</formula>
    </cfRule>
    <cfRule type="containsText" dxfId="71" priority="139" operator="containsText" text="MILL STREAM">
      <formula>NOT(ISERROR(SEARCH("MILL STREAM",B9)))</formula>
    </cfRule>
    <cfRule type="containsText" dxfId="70" priority="140" operator="containsText" text="MILL CREEK">
      <formula>NOT(ISERROR(SEARCH("MILL CREEK",B9)))</formula>
    </cfRule>
    <cfRule type="containsText" dxfId="69" priority="141" operator="containsText" text="MIAMI WHITE WATER">
      <formula>NOT(ISERROR(SEARCH("MIAMI WHITE WATER",B9)))</formula>
    </cfRule>
    <cfRule type="containsText" dxfId="68" priority="142" operator="containsText" text="MAUMEE">
      <formula>NOT(ISERROR(SEARCH("MAUMEE",B9)))</formula>
    </cfRule>
    <cfRule type="containsText" dxfId="67" priority="143" operator="containsText" text="MARY JANE THURSTON">
      <formula>NOT(ISERROR(SEARCH("MARY JANE THURSTON",B9)))</formula>
    </cfRule>
    <cfRule type="containsText" dxfId="66" priority="144" operator="containsText" text="MALABAR FARM">
      <formula>NOT(ISERROR(SEARCH("MALABAR FARM",B9)))</formula>
    </cfRule>
    <cfRule type="containsText" dxfId="65" priority="145" operator="containsText" text="LOBDELL">
      <formula>NOT(ISERROR(SEARCH("LOBDELL",B9)))</formula>
    </cfRule>
    <cfRule type="containsText" dxfId="64" priority="146" operator="containsText" text="LITTLE MIAMI">
      <formula>NOT(ISERROR(SEARCH("LITTLE MIAMI",B9)))</formula>
    </cfRule>
    <cfRule type="containsText" dxfId="63" priority="147" operator="containsText" text="LAKE VESUVIUS">
      <formula>NOT(ISERROR(SEARCH("LAKE VESUVIUS",B9)))</formula>
    </cfRule>
    <cfRule type="containsText" dxfId="62" priority="148" operator="containsText" text="LAKE FARM">
      <formula>NOT(ISERROR(SEARCH("LAKE FARM",B9)))</formula>
    </cfRule>
    <cfRule type="containsText" dxfId="61" priority="150" operator="containsText" text="LAKE COUNTY METRO">
      <formula>NOT(ISERROR(SEARCH("LAKE COUNTY METRO",B9)))</formula>
    </cfRule>
    <cfRule type="containsText" dxfId="60" priority="151" operator="containsText" text="KISER LAKE">
      <formula>NOT(ISERROR(SEARCH("KISER LAKE",B9)))</formula>
    </cfRule>
    <cfRule type="containsText" dxfId="59" priority="152" operator="containsText" text="KIPTON">
      <formula>NOT(ISERROR(SEARCH("KIPTON",B9)))</formula>
    </cfRule>
    <cfRule type="containsText" dxfId="58" priority="153" operator="containsText" text="JEFFERSON LAKE">
      <formula>NOT(ISERROR(SEARCH("JEFFERSON LAKE",B9)))</formula>
    </cfRule>
    <cfRule type="containsText" dxfId="57" priority="154" operator="containsText" text="INFIRMARY MOUND">
      <formula>NOT(ISERROR(SEARCH("INFIRMARY MOUND",B9)))</formula>
    </cfRule>
    <cfRule type="containsText" dxfId="56" priority="155" operator="containsText" text="INDIAN POINT">
      <formula>NOT(ISERROR(SEARCH("INDIAN POINT",B9)))</formula>
    </cfRule>
    <cfRule type="containsText" dxfId="55" priority="156" operator="containsText" text="HUESTON WOODS">
      <formula>NOT(ISERROR(SEARCH("HUESTON WOODS",B9)))</formula>
    </cfRule>
    <cfRule type="containsText" dxfId="54" priority="157" operator="containsText" text="HOLDEN">
      <formula>NOT(ISERROR(SEARCH("HOLDEN",B9)))</formula>
    </cfRule>
    <cfRule type="containsText" dxfId="53" priority="1" operator="containsText" text="Hidden Lake - Lake Metropark">
      <formula>NOT(ISERROR(SEARCH("Hidden Lake - Lake Metropark",B9)))</formula>
    </cfRule>
    <cfRule type="containsText" dxfId="52" priority="3" operator="containsText" text="Add State Pk &amp; Forest">
      <formula>NOT(ISERROR(SEARCH("Add State Pk &amp; Forest",B9)))</formula>
    </cfRule>
    <cfRule type="containsText" dxfId="51" priority="4" operator="containsText" text="WAYNE NF - PLAINVIEW">
      <formula>NOT(ISERROR(SEARCH("WAYNE NF - PLAINVIEW",B9)))</formula>
    </cfRule>
    <cfRule type="containsText" dxfId="50" priority="5" operator="containsText" text="WAYNE NF - KINDERHOOK">
      <formula>NOT(ISERROR(SEARCH("WAYNE NF - KINDERHOOK",B9)))</formula>
    </cfRule>
    <cfRule type="containsText" dxfId="49" priority="7" operator="containsText" text="VICKERS NATURE">
      <formula>NOT(ISERROR(SEARCH("VICKERS NATURE",B9)))</formula>
    </cfRule>
    <cfRule type="containsText" dxfId="48" priority="8" operator="containsText" text="ROCKY FORK">
      <formula>NOT(ISERROR(SEARCH("ROCKY FORK",B9)))</formula>
    </cfRule>
    <cfRule type="containsText" dxfId="47" priority="9" operator="containsText" text="RICHFIELD HERITAGE">
      <formula>NOT(ISERROR(SEARCH("RICHFIELD HERITAGE",B9)))</formula>
    </cfRule>
    <cfRule type="containsText" dxfId="46" priority="10" operator="containsText" text="OBSERVATORY">
      <formula>NOT(ISERROR(SEARCH("OBSERVATORY",B9)))</formula>
    </cfRule>
    <cfRule type="containsText" dxfId="45" priority="11" operator="containsText" text="NORTH BEND STATE PARK">
      <formula>NOT(ISERROR(SEARCH("NORTH BEND STATE PARK",B9)))</formula>
    </cfRule>
    <cfRule type="containsText" dxfId="44" priority="12" operator="containsText" text="CONG. REGULA CANAL TOWPATH">
      <formula>NOT(ISERROR(SEARCH("CONG. REGULA CANAL TOWPATH",B9)))</formula>
    </cfRule>
    <cfRule type="containsText" dxfId="43" priority="13" operator="containsText" text="CANEY MOUNTAIN">
      <formula>NOT(ISERROR(SEARCH("CANEY MOUNTAIN",B9)))</formula>
    </cfRule>
    <cfRule type="containsText" dxfId="42" priority="14" operator="containsText" text="CAESAR FORD PARK-XENIA">
      <formula>NOT(ISERROR(SEARCH("CAESAR FORD PARK-XENIA",B9)))</formula>
    </cfRule>
    <cfRule type="containsText" dxfId="41" priority="15" operator="containsText" text="BOB MARSHALL WILDERNESS">
      <formula>NOT(ISERROR(SEARCH("BOB MARSHALL WILDERNESS",B9)))</formula>
    </cfRule>
    <cfRule type="containsText" dxfId="40" priority="16" operator="containsText" text="Appalachian Hills - Morgan Co. (AEP)">
      <formula>NOT(ISERROR(SEARCH("Appalachian Hills - Morgan Co. (AEP)",B9)))</formula>
    </cfRule>
    <cfRule type="containsText" dxfId="39" priority="17" operator="containsText" text="HOLBROOK HOLLOWS">
      <formula>NOT(ISERROR(SEARCH("HOLBROOK HOLLOWS",B9)))</formula>
    </cfRule>
    <cfRule type="containsText" dxfId="38" priority="18" operator="containsText" text="MOUNTWOOD PARK">
      <formula>NOT(ISERROR(SEARCH("MOUNTWOOD PARK",B9)))</formula>
    </cfRule>
    <cfRule type="containsText" dxfId="37" priority="19" operator="containsText" text="White Star Park">
      <formula>NOT(ISERROR(SEARCH("White Star Park",B9)))</formula>
    </cfRule>
    <cfRule type="containsText" dxfId="36" priority="20" operator="containsText" text="OUT OF THE USA">
      <formula>NOT(ISERROR(SEARCH("OUT OF THE USA",B9)))</formula>
    </cfRule>
    <cfRule type="containsText" dxfId="35" priority="21" operator="containsText" text="OTHER - PUBLIC / PRIVATE">
      <formula>NOT(ISERROR(SEARCH("OTHER - PUBLIC / PRIVATE",B9)))</formula>
    </cfRule>
    <cfRule type="containsText" dxfId="34" priority="22" operator="containsText" text="OTHER - PARK &amp; FOREST">
      <formula>NOT(ISERROR(SEARCH("OTHER - PARK &amp; FOREST",B9)))</formula>
    </cfRule>
    <cfRule type="containsText" dxfId="33" priority="23" operator="containsText" text="WHITEACRE">
      <formula>NOT(ISERROR(SEARCH("WHITEACRE",B9)))</formula>
    </cfRule>
    <cfRule type="containsText" dxfId="32" priority="24" operator="containsText" text="WEST WOODS">
      <formula>NOT(ISERROR(SEARCH("WEST WOODS",B9)))</formula>
    </cfRule>
    <cfRule type="containsText" dxfId="31" priority="25" operator="containsText" text="WELLINGTON">
      <formula>NOT(ISERROR(SEARCH("WELLINGTON",B9)))</formula>
    </cfRule>
    <cfRule type="containsText" dxfId="30" priority="108" operator="containsText" text="TAR HOLLOW">
      <formula>NOT(ISERROR(SEARCH("TAR HOLLOW",B9)))</formula>
    </cfRule>
    <cfRule type="containsText" dxfId="29" priority="27" operator="containsText" text="WALBORN RESERVOIR">
      <formula>NOT(ISERROR(SEARCH("WALBORN RESERVOIR",B9)))</formula>
    </cfRule>
    <cfRule type="containsText" dxfId="28" priority="28" operator="containsText" text="UNGER PARK">
      <formula>NOT(ISERROR(SEARCH("UNGER PARK",B9)))</formula>
    </cfRule>
    <cfRule type="containsText" dxfId="27" priority="29" operator="containsText" text="THAYER RIDGE">
      <formula>NOT(ISERROR(SEARCH("THAYER RIDGE",B9)))</formula>
    </cfRule>
    <cfRule type="containsText" dxfId="26" priority="30" operator="containsText" text="TAFT RESERVE">
      <formula>NOT(ISERROR(SEARCH("TAFT RESERVE",B9)))</formula>
    </cfRule>
    <cfRule type="containsText" dxfId="25" priority="31" operator="containsText" text="PRAIRIE OAKS">
      <formula>NOT(ISERROR(SEARCH("PRAIRIE OAKS",B9)))</formula>
    </cfRule>
    <cfRule type="containsText" dxfId="24" priority="32" operator="containsText" text="MT AIRY FOREST">
      <formula>NOT(ISERROR(SEARCH("MT AIRY FOREST",B9)))</formula>
    </cfRule>
    <cfRule type="containsText" dxfId="23" priority="33" operator="containsText" text="MIAMI WHITEWATER">
      <formula>NOT(ISERROR(SEARCH("MIAMI WHITEWATER",B9)))</formula>
    </cfRule>
    <cfRule type="containsText" dxfId="22" priority="34" operator="containsText" text="LETHA HOUSE">
      <formula>NOT(ISERROR(SEARCH("LETHA HOUSE",B9)))</formula>
    </cfRule>
    <cfRule type="containsText" dxfId="21" priority="35" operator="containsText" text="LAKE SNOWDEN">
      <formula>NOT(ISERROR(SEARCH("LAKE SNOWDEN",B9)))</formula>
    </cfRule>
    <cfRule type="containsText" dxfId="20" priority="36" operator="containsText" text="KYLE PARK">
      <formula>NOT(ISERROR(SEARCH("KYLE PARK",B9)))</formula>
    </cfRule>
    <cfRule type="containsText" dxfId="19" priority="37" operator="containsText" text="GEORGE ROGERS">
      <formula>NOT(ISERROR(SEARCH("GEORGE ROGERS",B9)))</formula>
    </cfRule>
    <cfRule type="containsText" dxfId="18" priority="38" operator="containsText" text="HOLMES COUNTY BRIDLE">
      <formula>NOT(ISERROR(SEARCH("HOLMES COUNTY BRIDLE",B9)))</formula>
    </cfRule>
    <cfRule type="containsText" dxfId="17" priority="39" operator="containsText" text="GLACIER RIDGE">
      <formula>NOT(ISERROR(SEARCH("GLACIER RIDGE",B9)))</formula>
    </cfRule>
    <cfRule type="containsText" dxfId="16" priority="40" operator="containsText" text="CVNP">
      <formula>NOT(ISERROR(SEARCH("CVNP",B9)))</formula>
    </cfRule>
    <cfRule type="containsText" dxfId="15" priority="41" operator="containsText" text="CARLISLE RESERVATION">
      <formula>NOT(ISERROR(SEARCH("CARLISLE RESERVATION",B9)))</formula>
    </cfRule>
    <cfRule type="containsText" dxfId="14" priority="42" operator="containsText" text="ALLARDALE">
      <formula>NOT(ISERROR(SEARCH("ALLARDALE",B9)))</formula>
    </cfRule>
    <cfRule type="containsText" dxfId="13" priority="43" operator="containsText" text="WHITEWATER">
      <formula>NOT(ISERROR(SEARCH("WHITEWATER",B9)))</formula>
    </cfRule>
    <cfRule type="containsText" dxfId="12" priority="44" operator="containsText" text="HOME">
      <formula>NOT(ISERROR(SEARCH("HOME",B9)))</formula>
    </cfRule>
    <cfRule type="containsText" dxfId="11" priority="45" operator="containsText" text="NORTH COAST INLAND">
      <formula>NOT(ISERROR(SEARCH("NORTH COAST INLAND",B9)))</formula>
    </cfRule>
    <cfRule type="containsText" dxfId="10" priority="46" operator="containsText" text="MOHICAN VALLEY BRIDGE">
      <formula>NOT(ISERROR(SEARCH("MOHICAN VALLEY BRIDGE",B9)))</formula>
    </cfRule>
    <cfRule type="containsText" dxfId="9" priority="47" operator="containsText" text="CONGRESSMAN">
      <formula>NOT(ISERROR(SEARCH("CONGRESSMAN",B9)))</formula>
    </cfRule>
    <cfRule type="containsText" dxfId="8" priority="48" operator="containsText" text="AEP - FALLON PK COSHOCTON CO.">
      <formula>NOT(ISERROR(SEARCH("AEP - FALLON PK COSHOCTON CO.",B9)))</formula>
    </cfRule>
    <cfRule type="containsText" dxfId="7" priority="49" operator="containsText" text="AEP REC. LAND - MORGAN COUNTY">
      <formula>NOT(ISERROR(SEARCH("AEP REC. LAND - MORGAN COUNTY",B9)))</formula>
    </cfRule>
  </conditionalFormatting>
  <dataValidations count="1">
    <dataValidation type="list" allowBlank="1" showInputMessage="1" showErrorMessage="1" promptTitle="Ride Location" prompt="Click on down arrow to choose location.  If location isn't listed, choose Other (category), enter a description and miles in appropriate column to the right." sqref="B8" xr:uid="{00000000-0002-0000-0000-000000000000}">
      <formula1>ALL</formula1>
    </dataValidation>
  </dataValidations>
  <hyperlinks>
    <hyperlink ref="C105" r:id="rId1" xr:uid="{00000000-0004-0000-0000-000000000000}"/>
    <hyperlink ref="C106" r:id="rId2" xr:uid="{00000000-0004-0000-0000-000001000000}"/>
  </hyperlinks>
  <pageMargins left="0.61" right="0.38" top="0.43" bottom="0.33" header="0.3" footer="0.3"/>
  <pageSetup scale="76" orientation="portrait" r:id="rId3"/>
  <headerFooter>
    <oddFooter>&amp;R&amp;9cw 1/4/2015</oddFooter>
  </headerFooter>
  <ignoredErrors>
    <ignoredError sqref="E102" formulaRange="1"/>
  </ignoredErrors>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Title="Ride Location" prompt="Click on down arrow to choose location.  If location isn't listed, choose Other (category), enter a description and miles in appropriate column to the right." xr:uid="{00000000-0002-0000-0000-000001000000}">
          <x14:formula1>
            <xm:f>Drop!$A$3:$A$146</xm:f>
          </x14:formula1>
          <xm:sqref>B9</xm:sqref>
        </x14:dataValidation>
        <x14:dataValidation type="list" allowBlank="1" showInputMessage="1" showErrorMessage="1" promptTitle="Ride Location" prompt="Click on down arrow to choose location.  If location isn't listed, choose Other (category), enter a description and miles in appropriate column to the right." xr:uid="{00000000-0002-0000-0000-000002000000}">
          <x14:formula1>
            <xm:f>Drop!$A$3:$A$147</xm:f>
          </x14:formula1>
          <xm:sqref>B10:B100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O347"/>
  <sheetViews>
    <sheetView zoomScaleNormal="100" workbookViewId="0">
      <pane xSplit="2" ySplit="9" topLeftCell="C10" activePane="bottomRight" state="frozen"/>
      <selection pane="topRight" activeCell="C1" sqref="C1"/>
      <selection pane="bottomLeft" activeCell="A10" sqref="A10"/>
      <selection pane="bottomRight" activeCell="G10" sqref="G10"/>
    </sheetView>
  </sheetViews>
  <sheetFormatPr defaultRowHeight="14.4" x14ac:dyDescent="0.3"/>
  <cols>
    <col min="1" max="1" width="11" customWidth="1"/>
    <col min="2" max="2" width="13.109375" customWidth="1"/>
    <col min="5" max="5" width="16" customWidth="1"/>
    <col min="6" max="6" width="17.5546875" customWidth="1"/>
    <col min="7" max="7" width="11.6640625" style="29" customWidth="1"/>
  </cols>
  <sheetData>
    <row r="3" spans="1:15" ht="17.399999999999999" x14ac:dyDescent="0.3">
      <c r="C3" s="11"/>
    </row>
    <row r="4" spans="1:15" ht="23.4" customHeight="1" x14ac:dyDescent="0.3">
      <c r="C4" s="12"/>
    </row>
    <row r="5" spans="1:15" x14ac:dyDescent="0.3">
      <c r="C5" s="13"/>
    </row>
    <row r="6" spans="1:15" ht="22.65" customHeight="1" thickBot="1" x14ac:dyDescent="0.35"/>
    <row r="7" spans="1:15" ht="21.75" customHeight="1" thickBot="1" x14ac:dyDescent="0.35">
      <c r="A7" s="178" t="s">
        <v>85</v>
      </c>
      <c r="B7" s="179"/>
      <c r="C7" s="179"/>
      <c r="D7" s="179"/>
      <c r="E7" s="179"/>
      <c r="F7" s="179"/>
      <c r="G7" s="180"/>
    </row>
    <row r="8" spans="1:15" ht="57.75" customHeight="1" thickBot="1" x14ac:dyDescent="0.35">
      <c r="A8" s="22" t="s">
        <v>0</v>
      </c>
      <c r="B8" s="48" t="s">
        <v>81</v>
      </c>
      <c r="C8" s="181" t="s">
        <v>82</v>
      </c>
      <c r="D8" s="182"/>
      <c r="E8" s="182"/>
      <c r="F8" s="183"/>
      <c r="G8" s="21" t="s">
        <v>83</v>
      </c>
    </row>
    <row r="9" spans="1:15" x14ac:dyDescent="0.3">
      <c r="A9" s="49">
        <v>45295</v>
      </c>
      <c r="B9" s="62" t="s">
        <v>50</v>
      </c>
      <c r="C9" s="175" t="s">
        <v>164</v>
      </c>
      <c r="D9" s="176"/>
      <c r="E9" s="176"/>
      <c r="F9" s="177"/>
      <c r="G9" s="63">
        <v>1</v>
      </c>
      <c r="H9" s="50"/>
    </row>
    <row r="10" spans="1:15" x14ac:dyDescent="0.3">
      <c r="A10" s="61"/>
      <c r="B10" s="23"/>
      <c r="C10" s="171"/>
      <c r="D10" s="172"/>
      <c r="E10" s="172"/>
      <c r="F10" s="173"/>
      <c r="G10" s="64"/>
      <c r="I10" s="17"/>
      <c r="O10" s="18"/>
    </row>
    <row r="11" spans="1:15" x14ac:dyDescent="0.3">
      <c r="A11" s="24"/>
      <c r="B11" s="23"/>
      <c r="C11" s="171"/>
      <c r="D11" s="172"/>
      <c r="E11" s="172"/>
      <c r="F11" s="173"/>
      <c r="G11" s="64"/>
      <c r="I11" s="17"/>
      <c r="O11" s="18"/>
    </row>
    <row r="12" spans="1:15" x14ac:dyDescent="0.3">
      <c r="A12" s="24"/>
      <c r="B12" s="23"/>
      <c r="C12" s="171"/>
      <c r="D12" s="172"/>
      <c r="E12" s="172"/>
      <c r="F12" s="173"/>
      <c r="G12" s="64"/>
      <c r="I12" s="17"/>
      <c r="O12" s="18"/>
    </row>
    <row r="13" spans="1:15" x14ac:dyDescent="0.3">
      <c r="A13" s="24"/>
      <c r="B13" s="23"/>
      <c r="C13" s="171"/>
      <c r="D13" s="172"/>
      <c r="E13" s="172"/>
      <c r="F13" s="173"/>
      <c r="G13" s="64"/>
      <c r="I13" s="17"/>
      <c r="O13" s="18"/>
    </row>
    <row r="14" spans="1:15" x14ac:dyDescent="0.3">
      <c r="A14" s="24"/>
      <c r="B14" s="23"/>
      <c r="C14" s="171"/>
      <c r="D14" s="172"/>
      <c r="E14" s="172"/>
      <c r="F14" s="173"/>
      <c r="G14" s="64"/>
      <c r="I14" s="17"/>
      <c r="O14" s="18"/>
    </row>
    <row r="15" spans="1:15" x14ac:dyDescent="0.3">
      <c r="A15" s="24"/>
      <c r="B15" s="23"/>
      <c r="C15" s="171"/>
      <c r="D15" s="172"/>
      <c r="E15" s="172"/>
      <c r="F15" s="173"/>
      <c r="G15" s="64"/>
      <c r="I15" s="17"/>
      <c r="O15" s="18"/>
    </row>
    <row r="16" spans="1:15" x14ac:dyDescent="0.3">
      <c r="A16" s="24"/>
      <c r="B16" s="23"/>
      <c r="C16" s="171"/>
      <c r="D16" s="172"/>
      <c r="E16" s="172"/>
      <c r="F16" s="173"/>
      <c r="G16" s="64"/>
      <c r="I16" s="17"/>
      <c r="O16" s="18"/>
    </row>
    <row r="17" spans="1:15" x14ac:dyDescent="0.3">
      <c r="A17" s="24"/>
      <c r="B17" s="23"/>
      <c r="C17" s="171"/>
      <c r="D17" s="172"/>
      <c r="E17" s="172"/>
      <c r="F17" s="173"/>
      <c r="G17" s="64"/>
      <c r="I17" s="17"/>
      <c r="O17" s="18"/>
    </row>
    <row r="18" spans="1:15" x14ac:dyDescent="0.3">
      <c r="A18" s="24"/>
      <c r="B18" s="23"/>
      <c r="C18" s="171"/>
      <c r="D18" s="172"/>
      <c r="E18" s="172"/>
      <c r="F18" s="173"/>
      <c r="G18" s="64"/>
      <c r="O18" s="18"/>
    </row>
    <row r="19" spans="1:15" x14ac:dyDescent="0.3">
      <c r="A19" s="24"/>
      <c r="B19" s="23"/>
      <c r="C19" s="171"/>
      <c r="D19" s="172"/>
      <c r="E19" s="172"/>
      <c r="F19" s="173"/>
      <c r="G19" s="64"/>
      <c r="O19" s="18"/>
    </row>
    <row r="20" spans="1:15" x14ac:dyDescent="0.3">
      <c r="A20" s="24"/>
      <c r="B20" s="23"/>
      <c r="C20" s="171"/>
      <c r="D20" s="172"/>
      <c r="E20" s="172"/>
      <c r="F20" s="173"/>
      <c r="G20" s="30"/>
      <c r="O20" s="18"/>
    </row>
    <row r="21" spans="1:15" x14ac:dyDescent="0.3">
      <c r="A21" s="24"/>
      <c r="B21" s="23"/>
      <c r="C21" s="171"/>
      <c r="D21" s="172"/>
      <c r="E21" s="172"/>
      <c r="F21" s="173"/>
      <c r="G21" s="30"/>
      <c r="O21" s="18"/>
    </row>
    <row r="22" spans="1:15" x14ac:dyDescent="0.3">
      <c r="A22" s="24"/>
      <c r="B22" s="23"/>
      <c r="C22" s="135"/>
      <c r="D22" s="136"/>
      <c r="E22" s="136"/>
      <c r="F22" s="137"/>
      <c r="G22" s="30"/>
      <c r="O22" s="18"/>
    </row>
    <row r="23" spans="1:15" x14ac:dyDescent="0.3">
      <c r="A23" s="24"/>
      <c r="B23" s="23"/>
      <c r="C23" s="171"/>
      <c r="D23" s="172"/>
      <c r="E23" s="172"/>
      <c r="F23" s="173"/>
      <c r="G23" s="30"/>
      <c r="O23" s="18"/>
    </row>
    <row r="24" spans="1:15" x14ac:dyDescent="0.3">
      <c r="A24" s="24"/>
      <c r="B24" s="23"/>
      <c r="C24" s="171"/>
      <c r="D24" s="172"/>
      <c r="E24" s="172"/>
      <c r="F24" s="173"/>
      <c r="G24" s="30"/>
      <c r="O24" s="18"/>
    </row>
    <row r="25" spans="1:15" x14ac:dyDescent="0.3">
      <c r="A25" s="24"/>
      <c r="B25" s="23"/>
      <c r="C25" s="171"/>
      <c r="D25" s="172"/>
      <c r="E25" s="172"/>
      <c r="F25" s="173"/>
      <c r="G25" s="30"/>
      <c r="O25" s="18"/>
    </row>
    <row r="26" spans="1:15" x14ac:dyDescent="0.3">
      <c r="A26" s="24"/>
      <c r="B26" s="23"/>
      <c r="C26" s="171"/>
      <c r="D26" s="172"/>
      <c r="E26" s="172"/>
      <c r="F26" s="173"/>
      <c r="G26" s="30"/>
      <c r="O26" s="27"/>
    </row>
    <row r="27" spans="1:15" x14ac:dyDescent="0.3">
      <c r="A27" s="24"/>
      <c r="B27" s="23"/>
      <c r="C27" s="171"/>
      <c r="D27" s="172"/>
      <c r="E27" s="172"/>
      <c r="F27" s="173"/>
      <c r="G27" s="30"/>
    </row>
    <row r="28" spans="1:15" x14ac:dyDescent="0.3">
      <c r="A28" s="24"/>
      <c r="B28" s="23"/>
      <c r="C28" s="171"/>
      <c r="D28" s="172"/>
      <c r="E28" s="172"/>
      <c r="F28" s="173"/>
      <c r="G28" s="30"/>
    </row>
    <row r="29" spans="1:15" x14ac:dyDescent="0.3">
      <c r="A29" s="24"/>
      <c r="B29" s="23"/>
      <c r="C29" s="171"/>
      <c r="D29" s="172"/>
      <c r="E29" s="172"/>
      <c r="F29" s="173"/>
      <c r="G29" s="30"/>
    </row>
    <row r="30" spans="1:15" x14ac:dyDescent="0.3">
      <c r="A30" s="24"/>
      <c r="B30" s="23"/>
      <c r="C30" s="171"/>
      <c r="D30" s="172"/>
      <c r="E30" s="172"/>
      <c r="F30" s="173"/>
      <c r="G30" s="30"/>
    </row>
    <row r="31" spans="1:15" x14ac:dyDescent="0.3">
      <c r="A31" s="24"/>
      <c r="B31" s="23"/>
      <c r="C31" s="171"/>
      <c r="D31" s="172"/>
      <c r="E31" s="172"/>
      <c r="F31" s="173"/>
      <c r="G31" s="30"/>
    </row>
    <row r="32" spans="1:15" x14ac:dyDescent="0.3">
      <c r="A32" s="24"/>
      <c r="B32" s="23"/>
      <c r="C32" s="171"/>
      <c r="D32" s="172"/>
      <c r="E32" s="172"/>
      <c r="F32" s="173"/>
      <c r="G32" s="30"/>
    </row>
    <row r="33" spans="1:7" x14ac:dyDescent="0.3">
      <c r="A33" s="24"/>
      <c r="B33" s="23"/>
      <c r="C33" s="171"/>
      <c r="D33" s="172"/>
      <c r="E33" s="172"/>
      <c r="F33" s="173"/>
      <c r="G33" s="30"/>
    </row>
    <row r="34" spans="1:7" x14ac:dyDescent="0.3">
      <c r="A34" s="24"/>
      <c r="B34" s="23"/>
      <c r="C34" s="171"/>
      <c r="D34" s="172"/>
      <c r="E34" s="172"/>
      <c r="F34" s="173"/>
      <c r="G34" s="30"/>
    </row>
    <row r="35" spans="1:7" x14ac:dyDescent="0.3">
      <c r="A35" s="24"/>
      <c r="B35" s="23"/>
      <c r="C35" s="171"/>
      <c r="D35" s="172"/>
      <c r="E35" s="172"/>
      <c r="F35" s="173"/>
      <c r="G35" s="30"/>
    </row>
    <row r="36" spans="1:7" x14ac:dyDescent="0.3">
      <c r="A36" s="24"/>
      <c r="B36" s="23"/>
      <c r="C36" s="171"/>
      <c r="D36" s="172"/>
      <c r="E36" s="172"/>
      <c r="F36" s="173"/>
      <c r="G36" s="30"/>
    </row>
    <row r="37" spans="1:7" x14ac:dyDescent="0.3">
      <c r="A37" s="24"/>
      <c r="B37" s="23"/>
      <c r="C37" s="171"/>
      <c r="D37" s="172"/>
      <c r="E37" s="172"/>
      <c r="F37" s="173"/>
      <c r="G37" s="30"/>
    </row>
    <row r="38" spans="1:7" x14ac:dyDescent="0.3">
      <c r="A38" s="24"/>
      <c r="B38" s="23"/>
      <c r="C38" s="171"/>
      <c r="D38" s="172"/>
      <c r="E38" s="172"/>
      <c r="F38" s="173"/>
      <c r="G38" s="30"/>
    </row>
    <row r="39" spans="1:7" x14ac:dyDescent="0.3">
      <c r="A39" s="24"/>
      <c r="B39" s="23"/>
      <c r="C39" s="171"/>
      <c r="D39" s="172"/>
      <c r="E39" s="172"/>
      <c r="F39" s="173"/>
      <c r="G39" s="30"/>
    </row>
    <row r="40" spans="1:7" x14ac:dyDescent="0.3">
      <c r="A40" s="24"/>
      <c r="B40" s="23"/>
      <c r="C40" s="171"/>
      <c r="D40" s="172"/>
      <c r="E40" s="172"/>
      <c r="F40" s="173"/>
      <c r="G40" s="30"/>
    </row>
    <row r="41" spans="1:7" x14ac:dyDescent="0.3">
      <c r="A41" s="24"/>
      <c r="B41" s="23"/>
      <c r="C41" s="171"/>
      <c r="D41" s="172"/>
      <c r="E41" s="172"/>
      <c r="F41" s="173"/>
      <c r="G41" s="30"/>
    </row>
    <row r="42" spans="1:7" x14ac:dyDescent="0.3">
      <c r="A42" s="24"/>
      <c r="B42" s="23"/>
      <c r="C42" s="171"/>
      <c r="D42" s="172"/>
      <c r="E42" s="172"/>
      <c r="F42" s="173"/>
      <c r="G42" s="30"/>
    </row>
    <row r="43" spans="1:7" x14ac:dyDescent="0.3">
      <c r="A43" s="24"/>
      <c r="B43" s="23"/>
      <c r="C43" s="171"/>
      <c r="D43" s="172"/>
      <c r="E43" s="172"/>
      <c r="F43" s="173"/>
      <c r="G43" s="30"/>
    </row>
    <row r="44" spans="1:7" x14ac:dyDescent="0.3">
      <c r="A44" s="24"/>
      <c r="B44" s="23"/>
      <c r="C44" s="171"/>
      <c r="D44" s="172"/>
      <c r="E44" s="172"/>
      <c r="F44" s="173"/>
      <c r="G44" s="30"/>
    </row>
    <row r="45" spans="1:7" x14ac:dyDescent="0.3">
      <c r="A45" s="24"/>
      <c r="B45" s="23"/>
      <c r="C45" s="171"/>
      <c r="D45" s="172"/>
      <c r="E45" s="172"/>
      <c r="F45" s="173"/>
      <c r="G45" s="30"/>
    </row>
    <row r="46" spans="1:7" x14ac:dyDescent="0.3">
      <c r="A46" s="24"/>
      <c r="B46" s="23"/>
      <c r="C46" s="171"/>
      <c r="D46" s="172"/>
      <c r="E46" s="172"/>
      <c r="F46" s="173"/>
      <c r="G46" s="30"/>
    </row>
    <row r="47" spans="1:7" x14ac:dyDescent="0.3">
      <c r="A47" s="24"/>
      <c r="B47" s="23"/>
      <c r="C47" s="171"/>
      <c r="D47" s="172"/>
      <c r="E47" s="172"/>
      <c r="F47" s="173"/>
      <c r="G47" s="30"/>
    </row>
    <row r="48" spans="1:7" x14ac:dyDescent="0.3">
      <c r="A48" s="24"/>
      <c r="B48" s="23"/>
      <c r="C48" s="171"/>
      <c r="D48" s="172"/>
      <c r="E48" s="172"/>
      <c r="F48" s="173"/>
      <c r="G48" s="30"/>
    </row>
    <row r="49" spans="1:7" x14ac:dyDescent="0.3">
      <c r="A49" s="24"/>
      <c r="B49" s="23"/>
      <c r="C49" s="171"/>
      <c r="D49" s="172"/>
      <c r="E49" s="172"/>
      <c r="F49" s="173"/>
      <c r="G49" s="30"/>
    </row>
    <row r="50" spans="1:7" x14ac:dyDescent="0.3">
      <c r="A50" s="24"/>
      <c r="B50" s="23"/>
      <c r="C50" s="171"/>
      <c r="D50" s="172"/>
      <c r="E50" s="172"/>
      <c r="F50" s="173"/>
      <c r="G50" s="30"/>
    </row>
    <row r="51" spans="1:7" x14ac:dyDescent="0.3">
      <c r="A51" s="24"/>
      <c r="B51" s="23"/>
      <c r="C51" s="171"/>
      <c r="D51" s="172"/>
      <c r="E51" s="172"/>
      <c r="F51" s="173"/>
      <c r="G51" s="30"/>
    </row>
    <row r="52" spans="1:7" x14ac:dyDescent="0.3">
      <c r="A52" s="24"/>
      <c r="B52" s="23"/>
      <c r="C52" s="171"/>
      <c r="D52" s="172"/>
      <c r="E52" s="172"/>
      <c r="F52" s="173"/>
      <c r="G52" s="30"/>
    </row>
    <row r="53" spans="1:7" x14ac:dyDescent="0.3">
      <c r="A53" s="24"/>
      <c r="B53" s="23"/>
      <c r="C53" s="171"/>
      <c r="D53" s="172"/>
      <c r="E53" s="172"/>
      <c r="F53" s="173"/>
      <c r="G53" s="30"/>
    </row>
    <row r="54" spans="1:7" x14ac:dyDescent="0.3">
      <c r="A54" s="24"/>
      <c r="B54" s="23"/>
      <c r="C54" s="171"/>
      <c r="D54" s="172"/>
      <c r="E54" s="172"/>
      <c r="F54" s="173"/>
      <c r="G54" s="30"/>
    </row>
    <row r="55" spans="1:7" x14ac:dyDescent="0.3">
      <c r="A55" s="24"/>
      <c r="B55" s="23"/>
      <c r="C55" s="171"/>
      <c r="D55" s="172"/>
      <c r="E55" s="172"/>
      <c r="F55" s="173"/>
      <c r="G55" s="30"/>
    </row>
    <row r="56" spans="1:7" x14ac:dyDescent="0.3">
      <c r="A56" s="24"/>
      <c r="B56" s="23"/>
      <c r="C56" s="171"/>
      <c r="D56" s="172"/>
      <c r="E56" s="172"/>
      <c r="F56" s="173"/>
      <c r="G56" s="30"/>
    </row>
    <row r="57" spans="1:7" x14ac:dyDescent="0.3">
      <c r="A57" s="24"/>
      <c r="B57" s="23"/>
      <c r="C57" s="171"/>
      <c r="D57" s="172"/>
      <c r="E57" s="172"/>
      <c r="F57" s="173"/>
      <c r="G57" s="30"/>
    </row>
    <row r="58" spans="1:7" x14ac:dyDescent="0.3">
      <c r="A58" s="24"/>
      <c r="B58" s="23"/>
      <c r="C58" s="171"/>
      <c r="D58" s="172"/>
      <c r="E58" s="172"/>
      <c r="F58" s="173"/>
      <c r="G58" s="30"/>
    </row>
    <row r="59" spans="1:7" x14ac:dyDescent="0.3">
      <c r="A59" s="24"/>
      <c r="B59" s="23"/>
      <c r="C59" s="171"/>
      <c r="D59" s="172"/>
      <c r="E59" s="172"/>
      <c r="F59" s="173"/>
      <c r="G59" s="30"/>
    </row>
    <row r="60" spans="1:7" x14ac:dyDescent="0.3">
      <c r="A60" s="24"/>
      <c r="B60" s="23"/>
      <c r="C60" s="171"/>
      <c r="D60" s="172"/>
      <c r="E60" s="172"/>
      <c r="F60" s="173"/>
      <c r="G60" s="30"/>
    </row>
    <row r="61" spans="1:7" x14ac:dyDescent="0.3">
      <c r="A61" s="24"/>
      <c r="B61" s="23"/>
      <c r="C61" s="171"/>
      <c r="D61" s="172"/>
      <c r="E61" s="172"/>
      <c r="F61" s="173"/>
      <c r="G61" s="30"/>
    </row>
    <row r="62" spans="1:7" s="25" customFormat="1" x14ac:dyDescent="0.3">
      <c r="A62" s="24"/>
      <c r="B62" s="23"/>
      <c r="C62" s="171"/>
      <c r="D62" s="172"/>
      <c r="E62" s="172"/>
      <c r="F62" s="173"/>
      <c r="G62" s="30"/>
    </row>
    <row r="63" spans="1:7" s="25" customFormat="1" x14ac:dyDescent="0.3">
      <c r="A63" s="24"/>
      <c r="B63" s="23"/>
      <c r="C63" s="171"/>
      <c r="D63" s="172"/>
      <c r="E63" s="172"/>
      <c r="F63" s="173"/>
      <c r="G63" s="30"/>
    </row>
    <row r="64" spans="1:7" s="25" customFormat="1" x14ac:dyDescent="0.3">
      <c r="A64" s="24"/>
      <c r="B64" s="23"/>
      <c r="C64" s="171"/>
      <c r="D64" s="172"/>
      <c r="E64" s="172"/>
      <c r="F64" s="173"/>
      <c r="G64" s="30"/>
    </row>
    <row r="65" spans="1:15" s="25" customFormat="1" x14ac:dyDescent="0.3">
      <c r="A65" s="24"/>
      <c r="B65" s="23"/>
      <c r="C65" s="171"/>
      <c r="D65" s="172"/>
      <c r="E65" s="172"/>
      <c r="F65" s="173"/>
      <c r="G65" s="30"/>
    </row>
    <row r="66" spans="1:15" s="25" customFormat="1" x14ac:dyDescent="0.3">
      <c r="A66" s="24"/>
      <c r="B66" s="23"/>
      <c r="C66" s="171"/>
      <c r="D66" s="172"/>
      <c r="E66" s="172"/>
      <c r="F66" s="173"/>
      <c r="G66" s="30"/>
    </row>
    <row r="67" spans="1:15" s="25" customFormat="1" x14ac:dyDescent="0.3">
      <c r="A67" s="24"/>
      <c r="B67" s="23"/>
      <c r="C67" s="171"/>
      <c r="D67" s="172"/>
      <c r="E67" s="172"/>
      <c r="F67" s="173"/>
      <c r="G67" s="30"/>
    </row>
    <row r="68" spans="1:15" s="25" customFormat="1" x14ac:dyDescent="0.3">
      <c r="A68" s="24"/>
      <c r="B68" s="23"/>
      <c r="C68" s="171"/>
      <c r="D68" s="172"/>
      <c r="E68" s="172"/>
      <c r="F68" s="173"/>
      <c r="G68" s="30"/>
    </row>
    <row r="69" spans="1:15" s="25" customFormat="1" x14ac:dyDescent="0.3">
      <c r="A69" s="24"/>
      <c r="B69" s="23"/>
      <c r="C69" s="171"/>
      <c r="D69" s="172"/>
      <c r="E69" s="172"/>
      <c r="F69" s="173"/>
      <c r="G69" s="30"/>
    </row>
    <row r="70" spans="1:15" s="25" customFormat="1" x14ac:dyDescent="0.3">
      <c r="A70" s="24"/>
      <c r="B70" s="23"/>
      <c r="C70" s="171"/>
      <c r="D70" s="172"/>
      <c r="E70" s="172"/>
      <c r="F70" s="173"/>
      <c r="G70" s="30"/>
    </row>
    <row r="71" spans="1:15" s="25" customFormat="1" x14ac:dyDescent="0.3">
      <c r="A71" s="24"/>
      <c r="B71" s="23"/>
      <c r="C71" s="171"/>
      <c r="D71" s="172"/>
      <c r="E71" s="172"/>
      <c r="F71" s="173"/>
      <c r="G71" s="30"/>
    </row>
    <row r="72" spans="1:15" s="25" customFormat="1" x14ac:dyDescent="0.3">
      <c r="A72" s="24"/>
      <c r="B72" s="23"/>
      <c r="C72" s="171"/>
      <c r="D72" s="172"/>
      <c r="E72" s="172"/>
      <c r="F72" s="173"/>
      <c r="G72" s="30"/>
    </row>
    <row r="73" spans="1:15" s="25" customFormat="1" x14ac:dyDescent="0.3">
      <c r="A73" s="24"/>
      <c r="B73" s="23"/>
      <c r="C73" s="171"/>
      <c r="D73" s="172"/>
      <c r="E73" s="172"/>
      <c r="F73" s="173"/>
      <c r="G73" s="30"/>
    </row>
    <row r="74" spans="1:15" s="25" customFormat="1" x14ac:dyDescent="0.3">
      <c r="A74" s="24"/>
      <c r="B74" s="23"/>
      <c r="C74" s="171"/>
      <c r="D74" s="172"/>
      <c r="E74" s="172"/>
      <c r="F74" s="173"/>
      <c r="G74" s="30"/>
    </row>
    <row r="75" spans="1:15" s="25" customFormat="1" x14ac:dyDescent="0.3">
      <c r="A75" s="24"/>
      <c r="B75" s="23"/>
      <c r="C75" s="171"/>
      <c r="D75" s="172"/>
      <c r="E75" s="172"/>
      <c r="F75" s="173"/>
      <c r="G75" s="30"/>
    </row>
    <row r="76" spans="1:15" s="25" customFormat="1" x14ac:dyDescent="0.3">
      <c r="A76" s="24"/>
      <c r="B76" s="23"/>
      <c r="C76" s="171"/>
      <c r="D76" s="172"/>
      <c r="E76" s="172"/>
      <c r="F76" s="173"/>
      <c r="G76" s="30"/>
    </row>
    <row r="77" spans="1:15" x14ac:dyDescent="0.3">
      <c r="A77" s="24"/>
      <c r="B77" s="23"/>
      <c r="C77" s="171"/>
      <c r="D77" s="172"/>
      <c r="E77" s="172"/>
      <c r="F77" s="173"/>
      <c r="G77" s="64"/>
      <c r="I77" s="17"/>
      <c r="O77" s="18"/>
    </row>
    <row r="78" spans="1:15" x14ac:dyDescent="0.3">
      <c r="A78" s="24"/>
      <c r="B78" s="23"/>
      <c r="C78" s="171"/>
      <c r="D78" s="172"/>
      <c r="E78" s="172"/>
      <c r="F78" s="173"/>
      <c r="G78" s="64"/>
      <c r="I78" s="17"/>
      <c r="O78" s="18"/>
    </row>
    <row r="79" spans="1:15" x14ac:dyDescent="0.3">
      <c r="A79" s="24"/>
      <c r="B79" s="23"/>
      <c r="C79" s="171"/>
      <c r="D79" s="172"/>
      <c r="E79" s="172"/>
      <c r="F79" s="173"/>
      <c r="G79" s="64"/>
      <c r="I79" s="17"/>
      <c r="O79" s="18"/>
    </row>
    <row r="80" spans="1:15" x14ac:dyDescent="0.3">
      <c r="A80" s="24"/>
      <c r="B80" s="23"/>
      <c r="C80" s="171"/>
      <c r="D80" s="172"/>
      <c r="E80" s="172"/>
      <c r="F80" s="173"/>
      <c r="G80" s="64"/>
      <c r="I80" s="17"/>
      <c r="O80" s="18"/>
    </row>
    <row r="81" spans="1:15" x14ac:dyDescent="0.3">
      <c r="A81" s="24"/>
      <c r="B81" s="23"/>
      <c r="C81" s="171"/>
      <c r="D81" s="172"/>
      <c r="E81" s="172"/>
      <c r="F81" s="173"/>
      <c r="G81" s="64"/>
      <c r="I81" s="17"/>
      <c r="O81" s="18"/>
    </row>
    <row r="82" spans="1:15" x14ac:dyDescent="0.3">
      <c r="A82" s="24"/>
      <c r="B82" s="23"/>
      <c r="C82" s="171"/>
      <c r="D82" s="172"/>
      <c r="E82" s="172"/>
      <c r="F82" s="173"/>
      <c r="G82" s="64"/>
      <c r="I82" s="17"/>
      <c r="O82" s="18"/>
    </row>
    <row r="83" spans="1:15" x14ac:dyDescent="0.3">
      <c r="A83" s="24"/>
      <c r="B83" s="23"/>
      <c r="C83" s="171"/>
      <c r="D83" s="172"/>
      <c r="E83" s="172"/>
      <c r="F83" s="173"/>
      <c r="G83" s="64"/>
      <c r="O83" s="18"/>
    </row>
    <row r="84" spans="1:15" x14ac:dyDescent="0.3">
      <c r="A84" s="24"/>
      <c r="B84" s="23"/>
      <c r="C84" s="171"/>
      <c r="D84" s="172"/>
      <c r="E84" s="172"/>
      <c r="F84" s="173"/>
      <c r="G84" s="64"/>
      <c r="O84" s="18"/>
    </row>
    <row r="85" spans="1:15" x14ac:dyDescent="0.3">
      <c r="A85" s="24"/>
      <c r="B85" s="23"/>
      <c r="C85" s="171"/>
      <c r="D85" s="172"/>
      <c r="E85" s="172"/>
      <c r="F85" s="173"/>
      <c r="G85" s="30"/>
      <c r="O85" s="18"/>
    </row>
    <row r="86" spans="1:15" x14ac:dyDescent="0.3">
      <c r="A86" s="24"/>
      <c r="B86" s="23"/>
      <c r="C86" s="171"/>
      <c r="D86" s="172"/>
      <c r="E86" s="172"/>
      <c r="F86" s="173"/>
      <c r="G86" s="30"/>
      <c r="O86" s="18"/>
    </row>
    <row r="87" spans="1:15" x14ac:dyDescent="0.3">
      <c r="A87" s="24"/>
      <c r="B87" s="23"/>
      <c r="C87" s="171"/>
      <c r="D87" s="172"/>
      <c r="E87" s="172"/>
      <c r="F87" s="173"/>
      <c r="G87" s="30"/>
      <c r="O87" s="18"/>
    </row>
    <row r="88" spans="1:15" x14ac:dyDescent="0.3">
      <c r="A88" s="24"/>
      <c r="B88" s="23"/>
      <c r="C88" s="171"/>
      <c r="D88" s="172"/>
      <c r="E88" s="172"/>
      <c r="F88" s="173"/>
      <c r="G88" s="30"/>
      <c r="O88" s="18"/>
    </row>
    <row r="89" spans="1:15" x14ac:dyDescent="0.3">
      <c r="A89" s="24"/>
      <c r="B89" s="23"/>
      <c r="C89" s="171"/>
      <c r="D89" s="172"/>
      <c r="E89" s="172"/>
      <c r="F89" s="173"/>
      <c r="G89" s="30"/>
      <c r="O89" s="18"/>
    </row>
    <row r="90" spans="1:15" x14ac:dyDescent="0.3">
      <c r="A90" s="24"/>
      <c r="B90" s="23"/>
      <c r="C90" s="171"/>
      <c r="D90" s="172"/>
      <c r="E90" s="172"/>
      <c r="F90" s="173"/>
      <c r="G90" s="30"/>
      <c r="O90" s="27"/>
    </row>
    <row r="91" spans="1:15" x14ac:dyDescent="0.3">
      <c r="A91" s="24"/>
      <c r="B91" s="23"/>
      <c r="C91" s="171"/>
      <c r="D91" s="172"/>
      <c r="E91" s="172"/>
      <c r="F91" s="173"/>
      <c r="G91" s="30"/>
    </row>
    <row r="92" spans="1:15" x14ac:dyDescent="0.3">
      <c r="A92" s="24"/>
      <c r="B92" s="23"/>
      <c r="C92" s="171"/>
      <c r="D92" s="172"/>
      <c r="E92" s="172"/>
      <c r="F92" s="173"/>
      <c r="G92" s="30"/>
    </row>
    <row r="93" spans="1:15" x14ac:dyDescent="0.3">
      <c r="A93" s="24"/>
      <c r="B93" s="23"/>
      <c r="C93" s="171"/>
      <c r="D93" s="172"/>
      <c r="E93" s="172"/>
      <c r="F93" s="173"/>
      <c r="G93" s="30"/>
    </row>
    <row r="94" spans="1:15" x14ac:dyDescent="0.3">
      <c r="A94" s="24"/>
      <c r="B94" s="23"/>
      <c r="C94" s="171"/>
      <c r="D94" s="172"/>
      <c r="E94" s="172"/>
      <c r="F94" s="173"/>
      <c r="G94" s="30"/>
    </row>
    <row r="95" spans="1:15" x14ac:dyDescent="0.3">
      <c r="A95" s="24"/>
      <c r="B95" s="23"/>
      <c r="C95" s="171"/>
      <c r="D95" s="172"/>
      <c r="E95" s="172"/>
      <c r="F95" s="173"/>
      <c r="G95" s="30"/>
    </row>
    <row r="96" spans="1:15" x14ac:dyDescent="0.3">
      <c r="A96" s="24"/>
      <c r="B96" s="23"/>
      <c r="C96" s="171"/>
      <c r="D96" s="172"/>
      <c r="E96" s="172"/>
      <c r="F96" s="173"/>
      <c r="G96" s="30"/>
    </row>
    <row r="97" spans="1:7" x14ac:dyDescent="0.3">
      <c r="A97" s="24"/>
      <c r="B97" s="23"/>
      <c r="C97" s="171"/>
      <c r="D97" s="172"/>
      <c r="E97" s="172"/>
      <c r="F97" s="173"/>
      <c r="G97" s="30"/>
    </row>
    <row r="98" spans="1:7" x14ac:dyDescent="0.3">
      <c r="A98" s="24"/>
      <c r="B98" s="23"/>
      <c r="C98" s="171"/>
      <c r="D98" s="172"/>
      <c r="E98" s="172"/>
      <c r="F98" s="173"/>
      <c r="G98" s="30"/>
    </row>
    <row r="99" spans="1:7" x14ac:dyDescent="0.3">
      <c r="A99" s="24"/>
      <c r="B99" s="23"/>
      <c r="C99" s="171"/>
      <c r="D99" s="172"/>
      <c r="E99" s="172"/>
      <c r="F99" s="173"/>
      <c r="G99" s="30"/>
    </row>
    <row r="100" spans="1:7" x14ac:dyDescent="0.3">
      <c r="A100" s="24"/>
      <c r="B100" s="23"/>
      <c r="C100" s="171"/>
      <c r="D100" s="172"/>
      <c r="E100" s="172"/>
      <c r="F100" s="173"/>
      <c r="G100" s="30"/>
    </row>
    <row r="101" spans="1:7" x14ac:dyDescent="0.3">
      <c r="A101" s="24"/>
      <c r="B101" s="23"/>
      <c r="C101" s="171"/>
      <c r="D101" s="172"/>
      <c r="E101" s="172"/>
      <c r="F101" s="173"/>
      <c r="G101" s="30"/>
    </row>
    <row r="102" spans="1:7" x14ac:dyDescent="0.3">
      <c r="A102" s="24"/>
      <c r="B102" s="23"/>
      <c r="C102" s="171"/>
      <c r="D102" s="172"/>
      <c r="E102" s="172"/>
      <c r="F102" s="173"/>
      <c r="G102" s="30"/>
    </row>
    <row r="103" spans="1:7" x14ac:dyDescent="0.3">
      <c r="A103" s="24"/>
      <c r="B103" s="23"/>
      <c r="C103" s="171"/>
      <c r="D103" s="172"/>
      <c r="E103" s="172"/>
      <c r="F103" s="173"/>
      <c r="G103" s="30"/>
    </row>
    <row r="104" spans="1:7" x14ac:dyDescent="0.3">
      <c r="A104" s="24"/>
      <c r="B104" s="23"/>
      <c r="C104" s="171"/>
      <c r="D104" s="172"/>
      <c r="E104" s="172"/>
      <c r="F104" s="173"/>
      <c r="G104" s="30"/>
    </row>
    <row r="105" spans="1:7" x14ac:dyDescent="0.3">
      <c r="A105" s="24"/>
      <c r="B105" s="23"/>
      <c r="C105" s="171"/>
      <c r="D105" s="172"/>
      <c r="E105" s="172"/>
      <c r="F105" s="173"/>
      <c r="G105" s="30"/>
    </row>
    <row r="106" spans="1:7" x14ac:dyDescent="0.3">
      <c r="A106" s="24"/>
      <c r="B106" s="23"/>
      <c r="C106" s="171"/>
      <c r="D106" s="172"/>
      <c r="E106" s="172"/>
      <c r="F106" s="173"/>
      <c r="G106" s="30"/>
    </row>
    <row r="107" spans="1:7" x14ac:dyDescent="0.3">
      <c r="A107" s="24"/>
      <c r="B107" s="23"/>
      <c r="C107" s="171"/>
      <c r="D107" s="172"/>
      <c r="E107" s="172"/>
      <c r="F107" s="173"/>
      <c r="G107" s="30"/>
    </row>
    <row r="108" spans="1:7" x14ac:dyDescent="0.3">
      <c r="A108" s="24"/>
      <c r="B108" s="23"/>
      <c r="C108" s="171"/>
      <c r="D108" s="172"/>
      <c r="E108" s="172"/>
      <c r="F108" s="173"/>
      <c r="G108" s="30"/>
    </row>
    <row r="109" spans="1:7" x14ac:dyDescent="0.3">
      <c r="A109" s="24"/>
      <c r="B109" s="23"/>
      <c r="C109" s="171"/>
      <c r="D109" s="172"/>
      <c r="E109" s="172"/>
      <c r="F109" s="173"/>
      <c r="G109" s="30"/>
    </row>
    <row r="110" spans="1:7" x14ac:dyDescent="0.3">
      <c r="A110" s="24"/>
      <c r="B110" s="23"/>
      <c r="C110" s="171"/>
      <c r="D110" s="172"/>
      <c r="E110" s="172"/>
      <c r="F110" s="173"/>
      <c r="G110" s="30"/>
    </row>
    <row r="111" spans="1:7" x14ac:dyDescent="0.3">
      <c r="A111" s="24"/>
      <c r="B111" s="23"/>
      <c r="C111" s="171"/>
      <c r="D111" s="172"/>
      <c r="E111" s="172"/>
      <c r="F111" s="173"/>
      <c r="G111" s="30"/>
    </row>
    <row r="112" spans="1:7" x14ac:dyDescent="0.3">
      <c r="A112" s="24"/>
      <c r="B112" s="23"/>
      <c r="C112" s="171"/>
      <c r="D112" s="172"/>
      <c r="E112" s="172"/>
      <c r="F112" s="173"/>
      <c r="G112" s="30"/>
    </row>
    <row r="113" spans="1:7" x14ac:dyDescent="0.3">
      <c r="A113" s="24"/>
      <c r="B113" s="23"/>
      <c r="C113" s="171"/>
      <c r="D113" s="172"/>
      <c r="E113" s="172"/>
      <c r="F113" s="173"/>
      <c r="G113" s="30"/>
    </row>
    <row r="114" spans="1:7" x14ac:dyDescent="0.3">
      <c r="A114" s="24"/>
      <c r="B114" s="23"/>
      <c r="C114" s="171"/>
      <c r="D114" s="172"/>
      <c r="E114" s="172"/>
      <c r="F114" s="173"/>
      <c r="G114" s="30"/>
    </row>
    <row r="115" spans="1:7" x14ac:dyDescent="0.3">
      <c r="A115" s="24"/>
      <c r="B115" s="23"/>
      <c r="C115" s="171"/>
      <c r="D115" s="172"/>
      <c r="E115" s="172"/>
      <c r="F115" s="173"/>
      <c r="G115" s="30"/>
    </row>
    <row r="116" spans="1:7" x14ac:dyDescent="0.3">
      <c r="A116" s="24"/>
      <c r="B116" s="23"/>
      <c r="C116" s="171"/>
      <c r="D116" s="172"/>
      <c r="E116" s="172"/>
      <c r="F116" s="173"/>
      <c r="G116" s="30"/>
    </row>
    <row r="117" spans="1:7" x14ac:dyDescent="0.3">
      <c r="A117" s="24"/>
      <c r="B117" s="23"/>
      <c r="C117" s="171"/>
      <c r="D117" s="172"/>
      <c r="E117" s="172"/>
      <c r="F117" s="173"/>
      <c r="G117" s="30"/>
    </row>
    <row r="118" spans="1:7" x14ac:dyDescent="0.3">
      <c r="A118" s="24"/>
      <c r="B118" s="23"/>
      <c r="C118" s="171"/>
      <c r="D118" s="172"/>
      <c r="E118" s="172"/>
      <c r="F118" s="173"/>
      <c r="G118" s="30"/>
    </row>
    <row r="119" spans="1:7" x14ac:dyDescent="0.3">
      <c r="A119" s="24"/>
      <c r="B119" s="23"/>
      <c r="C119" s="171"/>
      <c r="D119" s="172"/>
      <c r="E119" s="172"/>
      <c r="F119" s="173"/>
      <c r="G119" s="30"/>
    </row>
    <row r="120" spans="1:7" x14ac:dyDescent="0.3">
      <c r="A120" s="24"/>
      <c r="B120" s="23"/>
      <c r="C120" s="171"/>
      <c r="D120" s="172"/>
      <c r="E120" s="172"/>
      <c r="F120" s="173"/>
      <c r="G120" s="30"/>
    </row>
    <row r="121" spans="1:7" x14ac:dyDescent="0.3">
      <c r="A121" s="24"/>
      <c r="B121" s="23"/>
      <c r="C121" s="171"/>
      <c r="D121" s="172"/>
      <c r="E121" s="172"/>
      <c r="F121" s="173"/>
      <c r="G121" s="30"/>
    </row>
    <row r="122" spans="1:7" x14ac:dyDescent="0.3">
      <c r="A122" s="24"/>
      <c r="B122" s="23"/>
      <c r="C122" s="171"/>
      <c r="D122" s="172"/>
      <c r="E122" s="172"/>
      <c r="F122" s="173"/>
      <c r="G122" s="30"/>
    </row>
    <row r="123" spans="1:7" x14ac:dyDescent="0.3">
      <c r="A123" s="24"/>
      <c r="B123" s="23"/>
      <c r="C123" s="171"/>
      <c r="D123" s="172"/>
      <c r="E123" s="172"/>
      <c r="F123" s="173"/>
      <c r="G123" s="30"/>
    </row>
    <row r="124" spans="1:7" x14ac:dyDescent="0.3">
      <c r="A124" s="24"/>
      <c r="B124" s="23"/>
      <c r="C124" s="171"/>
      <c r="D124" s="172"/>
      <c r="E124" s="172"/>
      <c r="F124" s="173"/>
      <c r="G124" s="30"/>
    </row>
    <row r="125" spans="1:7" x14ac:dyDescent="0.3">
      <c r="A125" s="24"/>
      <c r="B125" s="23"/>
      <c r="C125" s="171"/>
      <c r="D125" s="172"/>
      <c r="E125" s="172"/>
      <c r="F125" s="173"/>
      <c r="G125" s="30"/>
    </row>
    <row r="126" spans="1:7" s="25" customFormat="1" x14ac:dyDescent="0.3">
      <c r="A126" s="24"/>
      <c r="B126" s="23"/>
      <c r="C126" s="171"/>
      <c r="D126" s="172"/>
      <c r="E126" s="172"/>
      <c r="F126" s="173"/>
      <c r="G126" s="30"/>
    </row>
    <row r="127" spans="1:7" s="25" customFormat="1" x14ac:dyDescent="0.3">
      <c r="A127" s="24"/>
      <c r="B127" s="23"/>
      <c r="C127" s="171"/>
      <c r="D127" s="172"/>
      <c r="E127" s="172"/>
      <c r="F127" s="173"/>
      <c r="G127" s="30"/>
    </row>
    <row r="128" spans="1:7" s="25" customFormat="1" x14ac:dyDescent="0.3">
      <c r="A128" s="24"/>
      <c r="B128" s="23"/>
      <c r="C128" s="171"/>
      <c r="D128" s="172"/>
      <c r="E128" s="172"/>
      <c r="F128" s="173"/>
      <c r="G128" s="30"/>
    </row>
    <row r="129" spans="1:15" s="25" customFormat="1" x14ac:dyDescent="0.3">
      <c r="A129" s="24"/>
      <c r="B129" s="23"/>
      <c r="C129" s="171"/>
      <c r="D129" s="172"/>
      <c r="E129" s="172"/>
      <c r="F129" s="173"/>
      <c r="G129" s="30"/>
    </row>
    <row r="130" spans="1:15" s="25" customFormat="1" x14ac:dyDescent="0.3">
      <c r="A130" s="24"/>
      <c r="B130" s="23"/>
      <c r="C130" s="171"/>
      <c r="D130" s="172"/>
      <c r="E130" s="172"/>
      <c r="F130" s="173"/>
      <c r="G130" s="30"/>
    </row>
    <row r="131" spans="1:15" s="25" customFormat="1" x14ac:dyDescent="0.3">
      <c r="A131" s="24"/>
      <c r="B131" s="23"/>
      <c r="C131" s="171"/>
      <c r="D131" s="172"/>
      <c r="E131" s="172"/>
      <c r="F131" s="173"/>
      <c r="G131" s="30"/>
    </row>
    <row r="132" spans="1:15" s="25" customFormat="1" x14ac:dyDescent="0.3">
      <c r="A132" s="24"/>
      <c r="B132" s="23"/>
      <c r="C132" s="171"/>
      <c r="D132" s="172"/>
      <c r="E132" s="172"/>
      <c r="F132" s="173"/>
      <c r="G132" s="30"/>
    </row>
    <row r="133" spans="1:15" s="25" customFormat="1" x14ac:dyDescent="0.3">
      <c r="A133" s="24"/>
      <c r="B133" s="23"/>
      <c r="C133" s="171"/>
      <c r="D133" s="172"/>
      <c r="E133" s="172"/>
      <c r="F133" s="173"/>
      <c r="G133" s="30"/>
    </row>
    <row r="134" spans="1:15" s="25" customFormat="1" x14ac:dyDescent="0.3">
      <c r="A134" s="24"/>
      <c r="B134" s="23"/>
      <c r="C134" s="171"/>
      <c r="D134" s="172"/>
      <c r="E134" s="172"/>
      <c r="F134" s="173"/>
      <c r="G134" s="30"/>
    </row>
    <row r="135" spans="1:15" s="25" customFormat="1" x14ac:dyDescent="0.3">
      <c r="A135" s="24"/>
      <c r="B135" s="23"/>
      <c r="C135" s="171"/>
      <c r="D135" s="172"/>
      <c r="E135" s="172"/>
      <c r="F135" s="173"/>
      <c r="G135" s="30"/>
    </row>
    <row r="136" spans="1:15" s="25" customFormat="1" x14ac:dyDescent="0.3">
      <c r="A136" s="24"/>
      <c r="B136" s="23"/>
      <c r="C136" s="171"/>
      <c r="D136" s="172"/>
      <c r="E136" s="172"/>
      <c r="F136" s="173"/>
      <c r="G136" s="30"/>
    </row>
    <row r="137" spans="1:15" s="25" customFormat="1" x14ac:dyDescent="0.3">
      <c r="A137" s="24"/>
      <c r="B137" s="23"/>
      <c r="C137" s="171"/>
      <c r="D137" s="172"/>
      <c r="E137" s="172"/>
      <c r="F137" s="173"/>
      <c r="G137" s="30"/>
    </row>
    <row r="138" spans="1:15" s="25" customFormat="1" x14ac:dyDescent="0.3">
      <c r="A138" s="24"/>
      <c r="B138" s="23"/>
      <c r="C138" s="171"/>
      <c r="D138" s="172"/>
      <c r="E138" s="172"/>
      <c r="F138" s="173"/>
      <c r="G138" s="30"/>
    </row>
    <row r="139" spans="1:15" s="25" customFormat="1" x14ac:dyDescent="0.3">
      <c r="A139" s="24"/>
      <c r="B139" s="23"/>
      <c r="C139" s="171"/>
      <c r="D139" s="172"/>
      <c r="E139" s="172"/>
      <c r="F139" s="173"/>
      <c r="G139" s="30"/>
    </row>
    <row r="140" spans="1:15" s="25" customFormat="1" x14ac:dyDescent="0.3">
      <c r="A140" s="24"/>
      <c r="B140" s="23"/>
      <c r="C140" s="171"/>
      <c r="D140" s="172"/>
      <c r="E140" s="172"/>
      <c r="F140" s="173"/>
      <c r="G140" s="30"/>
    </row>
    <row r="141" spans="1:15" x14ac:dyDescent="0.3">
      <c r="A141" s="24"/>
      <c r="B141" s="23"/>
      <c r="C141" s="171"/>
      <c r="D141" s="172"/>
      <c r="E141" s="172"/>
      <c r="F141" s="173"/>
      <c r="G141" s="64"/>
      <c r="I141" s="17"/>
      <c r="J141" s="174"/>
      <c r="K141" s="174"/>
      <c r="L141" s="174"/>
      <c r="M141" s="174"/>
      <c r="N141" s="174"/>
      <c r="O141" s="18"/>
    </row>
    <row r="142" spans="1:15" x14ac:dyDescent="0.3">
      <c r="A142" s="24"/>
      <c r="B142" s="23"/>
      <c r="C142" s="171"/>
      <c r="D142" s="172"/>
      <c r="E142" s="172"/>
      <c r="F142" s="173"/>
      <c r="G142" s="64"/>
      <c r="I142" s="17"/>
      <c r="J142" s="174"/>
      <c r="K142" s="174"/>
      <c r="L142" s="174"/>
      <c r="M142" s="174"/>
      <c r="N142" s="174"/>
      <c r="O142" s="18"/>
    </row>
    <row r="143" spans="1:15" x14ac:dyDescent="0.3">
      <c r="A143" s="24"/>
      <c r="B143" s="23"/>
      <c r="C143" s="171"/>
      <c r="D143" s="172"/>
      <c r="E143" s="172"/>
      <c r="F143" s="173"/>
      <c r="G143" s="64"/>
      <c r="I143" s="17"/>
      <c r="J143" s="174"/>
      <c r="K143" s="174"/>
      <c r="L143" s="174"/>
      <c r="M143" s="174"/>
      <c r="N143" s="174"/>
      <c r="O143" s="18"/>
    </row>
    <row r="144" spans="1:15" x14ac:dyDescent="0.3">
      <c r="A144" s="24"/>
      <c r="B144" s="23"/>
      <c r="C144" s="171"/>
      <c r="D144" s="172"/>
      <c r="E144" s="172"/>
      <c r="F144" s="173"/>
      <c r="G144" s="64"/>
      <c r="I144" s="17"/>
      <c r="J144" s="174"/>
      <c r="K144" s="174"/>
      <c r="L144" s="174"/>
      <c r="M144" s="174"/>
      <c r="N144" s="174"/>
      <c r="O144" s="18"/>
    </row>
    <row r="145" spans="1:15" x14ac:dyDescent="0.3">
      <c r="A145" s="24"/>
      <c r="B145" s="23"/>
      <c r="C145" s="171"/>
      <c r="D145" s="172"/>
      <c r="E145" s="172"/>
      <c r="F145" s="173"/>
      <c r="G145" s="64"/>
      <c r="I145" s="17"/>
      <c r="J145" s="174"/>
      <c r="K145" s="174"/>
      <c r="L145" s="174"/>
      <c r="M145" s="174"/>
      <c r="N145" s="174"/>
      <c r="O145" s="18"/>
    </row>
    <row r="146" spans="1:15" x14ac:dyDescent="0.3">
      <c r="A146" s="24"/>
      <c r="B146" s="23"/>
      <c r="C146" s="171"/>
      <c r="D146" s="172"/>
      <c r="E146" s="172"/>
      <c r="F146" s="173"/>
      <c r="G146" s="64"/>
      <c r="I146" s="17"/>
      <c r="J146" s="174"/>
      <c r="K146" s="174"/>
      <c r="L146" s="174"/>
      <c r="M146" s="174"/>
      <c r="N146" s="174"/>
      <c r="O146" s="18"/>
    </row>
    <row r="147" spans="1:15" x14ac:dyDescent="0.3">
      <c r="A147" s="24"/>
      <c r="B147" s="23"/>
      <c r="C147" s="171"/>
      <c r="D147" s="172"/>
      <c r="E147" s="172"/>
      <c r="F147" s="173"/>
      <c r="G147" s="64"/>
      <c r="I147" s="17"/>
      <c r="J147" s="174"/>
      <c r="K147" s="174"/>
      <c r="L147" s="174"/>
      <c r="M147" s="174"/>
      <c r="N147" s="174"/>
      <c r="O147" s="18"/>
    </row>
    <row r="148" spans="1:15" x14ac:dyDescent="0.3">
      <c r="A148" s="24"/>
      <c r="B148" s="23"/>
      <c r="C148" s="171"/>
      <c r="D148" s="172"/>
      <c r="E148" s="172"/>
      <c r="F148" s="173"/>
      <c r="G148" s="64"/>
      <c r="O148" s="18"/>
    </row>
    <row r="149" spans="1:15" x14ac:dyDescent="0.3">
      <c r="A149" s="24"/>
      <c r="B149" s="23"/>
      <c r="C149" s="171"/>
      <c r="D149" s="172"/>
      <c r="E149" s="172"/>
      <c r="F149" s="173"/>
      <c r="G149" s="64"/>
      <c r="O149" s="18"/>
    </row>
    <row r="150" spans="1:15" x14ac:dyDescent="0.3">
      <c r="A150" s="24"/>
      <c r="B150" s="23"/>
      <c r="C150" s="171"/>
      <c r="D150" s="172"/>
      <c r="E150" s="172"/>
      <c r="F150" s="173"/>
      <c r="G150" s="30"/>
      <c r="O150" s="18"/>
    </row>
    <row r="151" spans="1:15" x14ac:dyDescent="0.3">
      <c r="A151" s="24"/>
      <c r="B151" s="23"/>
      <c r="C151" s="171"/>
      <c r="D151" s="172"/>
      <c r="E151" s="172"/>
      <c r="F151" s="173"/>
      <c r="G151" s="30"/>
      <c r="O151" s="18"/>
    </row>
    <row r="152" spans="1:15" x14ac:dyDescent="0.3">
      <c r="A152" s="24"/>
      <c r="B152" s="23"/>
      <c r="C152" s="171"/>
      <c r="D152" s="172"/>
      <c r="E152" s="172"/>
      <c r="F152" s="173"/>
      <c r="G152" s="30"/>
      <c r="O152" s="18"/>
    </row>
    <row r="153" spans="1:15" x14ac:dyDescent="0.3">
      <c r="A153" s="24"/>
      <c r="B153" s="23"/>
      <c r="C153" s="171"/>
      <c r="D153" s="172"/>
      <c r="E153" s="172"/>
      <c r="F153" s="173"/>
      <c r="G153" s="30"/>
      <c r="O153" s="18"/>
    </row>
    <row r="154" spans="1:15" x14ac:dyDescent="0.3">
      <c r="A154" s="24"/>
      <c r="B154" s="23"/>
      <c r="C154" s="171"/>
      <c r="D154" s="172"/>
      <c r="E154" s="172"/>
      <c r="F154" s="173"/>
      <c r="G154" s="30"/>
      <c r="O154" s="18"/>
    </row>
    <row r="155" spans="1:15" x14ac:dyDescent="0.3">
      <c r="A155" s="24"/>
      <c r="B155" s="23"/>
      <c r="C155" s="171"/>
      <c r="D155" s="172"/>
      <c r="E155" s="172"/>
      <c r="F155" s="173"/>
      <c r="G155" s="30"/>
      <c r="O155" s="27"/>
    </row>
    <row r="156" spans="1:15" x14ac:dyDescent="0.3">
      <c r="A156" s="24"/>
      <c r="B156" s="23"/>
      <c r="C156" s="171"/>
      <c r="D156" s="172"/>
      <c r="E156" s="172"/>
      <c r="F156" s="173"/>
      <c r="G156" s="30"/>
    </row>
    <row r="157" spans="1:15" x14ac:dyDescent="0.3">
      <c r="A157" s="24"/>
      <c r="B157" s="23"/>
      <c r="C157" s="171"/>
      <c r="D157" s="172"/>
      <c r="E157" s="172"/>
      <c r="F157" s="173"/>
      <c r="G157" s="30"/>
    </row>
    <row r="158" spans="1:15" x14ac:dyDescent="0.3">
      <c r="A158" s="24"/>
      <c r="B158" s="23"/>
      <c r="C158" s="171"/>
      <c r="D158" s="172"/>
      <c r="E158" s="172"/>
      <c r="F158" s="173"/>
      <c r="G158" s="30"/>
    </row>
    <row r="159" spans="1:15" x14ac:dyDescent="0.3">
      <c r="A159" s="24"/>
      <c r="B159" s="23"/>
      <c r="C159" s="171"/>
      <c r="D159" s="172"/>
      <c r="E159" s="172"/>
      <c r="F159" s="173"/>
      <c r="G159" s="30"/>
    </row>
    <row r="160" spans="1:15" x14ac:dyDescent="0.3">
      <c r="A160" s="24"/>
      <c r="B160" s="23"/>
      <c r="C160" s="171"/>
      <c r="D160" s="172"/>
      <c r="E160" s="172"/>
      <c r="F160" s="173"/>
      <c r="G160" s="30"/>
    </row>
    <row r="161" spans="1:7" x14ac:dyDescent="0.3">
      <c r="A161" s="24"/>
      <c r="B161" s="23"/>
      <c r="C161" s="171"/>
      <c r="D161" s="172"/>
      <c r="E161" s="172"/>
      <c r="F161" s="173"/>
      <c r="G161" s="30"/>
    </row>
    <row r="162" spans="1:7" x14ac:dyDescent="0.3">
      <c r="A162" s="24"/>
      <c r="B162" s="23"/>
      <c r="C162" s="171"/>
      <c r="D162" s="172"/>
      <c r="E162" s="172"/>
      <c r="F162" s="173"/>
      <c r="G162" s="30"/>
    </row>
    <row r="163" spans="1:7" x14ac:dyDescent="0.3">
      <c r="A163" s="24"/>
      <c r="B163" s="23"/>
      <c r="C163" s="171"/>
      <c r="D163" s="172"/>
      <c r="E163" s="172"/>
      <c r="F163" s="173"/>
      <c r="G163" s="30"/>
    </row>
    <row r="164" spans="1:7" x14ac:dyDescent="0.3">
      <c r="A164" s="24"/>
      <c r="B164" s="23"/>
      <c r="C164" s="171"/>
      <c r="D164" s="172"/>
      <c r="E164" s="172"/>
      <c r="F164" s="173"/>
      <c r="G164" s="30"/>
    </row>
    <row r="165" spans="1:7" x14ac:dyDescent="0.3">
      <c r="A165" s="24"/>
      <c r="B165" s="23"/>
      <c r="C165" s="171"/>
      <c r="D165" s="172"/>
      <c r="E165" s="172"/>
      <c r="F165" s="173"/>
      <c r="G165" s="30"/>
    </row>
    <row r="166" spans="1:7" x14ac:dyDescent="0.3">
      <c r="A166" s="24"/>
      <c r="B166" s="23"/>
      <c r="C166" s="171"/>
      <c r="D166" s="172"/>
      <c r="E166" s="172"/>
      <c r="F166" s="173"/>
      <c r="G166" s="30"/>
    </row>
    <row r="167" spans="1:7" x14ac:dyDescent="0.3">
      <c r="A167" s="24"/>
      <c r="B167" s="23"/>
      <c r="C167" s="171"/>
      <c r="D167" s="172"/>
      <c r="E167" s="172"/>
      <c r="F167" s="173"/>
      <c r="G167" s="30"/>
    </row>
    <row r="168" spans="1:7" x14ac:dyDescent="0.3">
      <c r="A168" s="24"/>
      <c r="B168" s="23"/>
      <c r="C168" s="171"/>
      <c r="D168" s="172"/>
      <c r="E168" s="172"/>
      <c r="F168" s="173"/>
      <c r="G168" s="30"/>
    </row>
    <row r="169" spans="1:7" x14ac:dyDescent="0.3">
      <c r="A169" s="24"/>
      <c r="B169" s="23"/>
      <c r="C169" s="171"/>
      <c r="D169" s="172"/>
      <c r="E169" s="172"/>
      <c r="F169" s="173"/>
      <c r="G169" s="30"/>
    </row>
    <row r="170" spans="1:7" x14ac:dyDescent="0.3">
      <c r="A170" s="24"/>
      <c r="B170" s="23"/>
      <c r="C170" s="171"/>
      <c r="D170" s="172"/>
      <c r="E170" s="172"/>
      <c r="F170" s="173"/>
      <c r="G170" s="30"/>
    </row>
    <row r="171" spans="1:7" x14ac:dyDescent="0.3">
      <c r="A171" s="24"/>
      <c r="B171" s="23"/>
      <c r="C171" s="171"/>
      <c r="D171" s="172"/>
      <c r="E171" s="172"/>
      <c r="F171" s="173"/>
      <c r="G171" s="30"/>
    </row>
    <row r="172" spans="1:7" x14ac:dyDescent="0.3">
      <c r="A172" s="24"/>
      <c r="B172" s="23"/>
      <c r="C172" s="171"/>
      <c r="D172" s="172"/>
      <c r="E172" s="172"/>
      <c r="F172" s="173"/>
      <c r="G172" s="30"/>
    </row>
    <row r="173" spans="1:7" x14ac:dyDescent="0.3">
      <c r="A173" s="24"/>
      <c r="B173" s="23"/>
      <c r="C173" s="171"/>
      <c r="D173" s="172"/>
      <c r="E173" s="172"/>
      <c r="F173" s="173"/>
      <c r="G173" s="30"/>
    </row>
    <row r="174" spans="1:7" x14ac:dyDescent="0.3">
      <c r="A174" s="24"/>
      <c r="B174" s="23"/>
      <c r="C174" s="171"/>
      <c r="D174" s="172"/>
      <c r="E174" s="172"/>
      <c r="F174" s="173"/>
      <c r="G174" s="30"/>
    </row>
    <row r="175" spans="1:7" x14ac:dyDescent="0.3">
      <c r="A175" s="24"/>
      <c r="B175" s="23"/>
      <c r="C175" s="171"/>
      <c r="D175" s="172"/>
      <c r="E175" s="172"/>
      <c r="F175" s="173"/>
      <c r="G175" s="30"/>
    </row>
    <row r="176" spans="1:7" x14ac:dyDescent="0.3">
      <c r="A176" s="24"/>
      <c r="B176" s="23"/>
      <c r="C176" s="171"/>
      <c r="D176" s="172"/>
      <c r="E176" s="172"/>
      <c r="F176" s="173"/>
      <c r="G176" s="30"/>
    </row>
    <row r="177" spans="1:7" x14ac:dyDescent="0.3">
      <c r="A177" s="24"/>
      <c r="B177" s="23"/>
      <c r="C177" s="171"/>
      <c r="D177" s="172"/>
      <c r="E177" s="172"/>
      <c r="F177" s="173"/>
      <c r="G177" s="30"/>
    </row>
    <row r="178" spans="1:7" x14ac:dyDescent="0.3">
      <c r="A178" s="24"/>
      <c r="B178" s="23"/>
      <c r="C178" s="171"/>
      <c r="D178" s="172"/>
      <c r="E178" s="172"/>
      <c r="F178" s="173"/>
      <c r="G178" s="30"/>
    </row>
    <row r="179" spans="1:7" x14ac:dyDescent="0.3">
      <c r="A179" s="24"/>
      <c r="B179" s="23"/>
      <c r="C179" s="171"/>
      <c r="D179" s="172"/>
      <c r="E179" s="172"/>
      <c r="F179" s="173"/>
      <c r="G179" s="30"/>
    </row>
    <row r="180" spans="1:7" x14ac:dyDescent="0.3">
      <c r="A180" s="24"/>
      <c r="B180" s="23"/>
      <c r="C180" s="171"/>
      <c r="D180" s="172"/>
      <c r="E180" s="172"/>
      <c r="F180" s="173"/>
      <c r="G180" s="30"/>
    </row>
    <row r="181" spans="1:7" x14ac:dyDescent="0.3">
      <c r="A181" s="24"/>
      <c r="B181" s="23"/>
      <c r="C181" s="171"/>
      <c r="D181" s="172"/>
      <c r="E181" s="172"/>
      <c r="F181" s="173"/>
      <c r="G181" s="30"/>
    </row>
    <row r="182" spans="1:7" x14ac:dyDescent="0.3">
      <c r="A182" s="24"/>
      <c r="B182" s="23"/>
      <c r="C182" s="171"/>
      <c r="D182" s="172"/>
      <c r="E182" s="172"/>
      <c r="F182" s="173"/>
      <c r="G182" s="30"/>
    </row>
    <row r="183" spans="1:7" x14ac:dyDescent="0.3">
      <c r="A183" s="24"/>
      <c r="B183" s="23"/>
      <c r="C183" s="171"/>
      <c r="D183" s="172"/>
      <c r="E183" s="172"/>
      <c r="F183" s="173"/>
      <c r="G183" s="30"/>
    </row>
    <row r="184" spans="1:7" x14ac:dyDescent="0.3">
      <c r="A184" s="24"/>
      <c r="B184" s="23"/>
      <c r="C184" s="171"/>
      <c r="D184" s="172"/>
      <c r="E184" s="172"/>
      <c r="F184" s="173"/>
      <c r="G184" s="30"/>
    </row>
    <row r="185" spans="1:7" x14ac:dyDescent="0.3">
      <c r="A185" s="24"/>
      <c r="B185" s="23"/>
      <c r="C185" s="171"/>
      <c r="D185" s="172"/>
      <c r="E185" s="172"/>
      <c r="F185" s="173"/>
      <c r="G185" s="30"/>
    </row>
    <row r="186" spans="1:7" x14ac:dyDescent="0.3">
      <c r="A186" s="24"/>
      <c r="B186" s="23"/>
      <c r="C186" s="171"/>
      <c r="D186" s="172"/>
      <c r="E186" s="172"/>
      <c r="F186" s="173"/>
      <c r="G186" s="30"/>
    </row>
    <row r="187" spans="1:7" x14ac:dyDescent="0.3">
      <c r="A187" s="24"/>
      <c r="B187" s="23"/>
      <c r="C187" s="171"/>
      <c r="D187" s="172"/>
      <c r="E187" s="172"/>
      <c r="F187" s="173"/>
      <c r="G187" s="30"/>
    </row>
    <row r="188" spans="1:7" x14ac:dyDescent="0.3">
      <c r="A188" s="24"/>
      <c r="B188" s="23"/>
      <c r="C188" s="171"/>
      <c r="D188" s="172"/>
      <c r="E188" s="172"/>
      <c r="F188" s="173"/>
      <c r="G188" s="30"/>
    </row>
    <row r="189" spans="1:7" x14ac:dyDescent="0.3">
      <c r="A189" s="24"/>
      <c r="B189" s="23"/>
      <c r="C189" s="171"/>
      <c r="D189" s="172"/>
      <c r="E189" s="172"/>
      <c r="F189" s="173"/>
      <c r="G189" s="30"/>
    </row>
    <row r="190" spans="1:7" x14ac:dyDescent="0.3">
      <c r="A190" s="24"/>
      <c r="B190" s="23"/>
      <c r="C190" s="171"/>
      <c r="D190" s="172"/>
      <c r="E190" s="172"/>
      <c r="F190" s="173"/>
      <c r="G190" s="30"/>
    </row>
    <row r="191" spans="1:7" s="25" customFormat="1" x14ac:dyDescent="0.3">
      <c r="A191" s="24"/>
      <c r="B191" s="23"/>
      <c r="C191" s="171"/>
      <c r="D191" s="172"/>
      <c r="E191" s="172"/>
      <c r="F191" s="173"/>
      <c r="G191" s="30"/>
    </row>
    <row r="192" spans="1:7" s="25" customFormat="1" x14ac:dyDescent="0.3">
      <c r="A192" s="24"/>
      <c r="B192" s="23"/>
      <c r="C192" s="171"/>
      <c r="D192" s="172"/>
      <c r="E192" s="172"/>
      <c r="F192" s="173"/>
      <c r="G192" s="30"/>
    </row>
    <row r="193" spans="1:15" s="25" customFormat="1" x14ac:dyDescent="0.3">
      <c r="A193" s="24"/>
      <c r="B193" s="23"/>
      <c r="C193" s="171"/>
      <c r="D193" s="172"/>
      <c r="E193" s="172"/>
      <c r="F193" s="173"/>
      <c r="G193" s="30"/>
    </row>
    <row r="194" spans="1:15" s="25" customFormat="1" x14ac:dyDescent="0.3">
      <c r="A194" s="24"/>
      <c r="B194" s="23"/>
      <c r="C194" s="171"/>
      <c r="D194" s="172"/>
      <c r="E194" s="172"/>
      <c r="F194" s="173"/>
      <c r="G194" s="30"/>
    </row>
    <row r="195" spans="1:15" s="25" customFormat="1" x14ac:dyDescent="0.3">
      <c r="A195" s="24"/>
      <c r="B195" s="23"/>
      <c r="C195" s="171"/>
      <c r="D195" s="172"/>
      <c r="E195" s="172"/>
      <c r="F195" s="173"/>
      <c r="G195" s="30"/>
    </row>
    <row r="196" spans="1:15" s="25" customFormat="1" x14ac:dyDescent="0.3">
      <c r="A196" s="24"/>
      <c r="B196" s="23"/>
      <c r="C196" s="171"/>
      <c r="D196" s="172"/>
      <c r="E196" s="172"/>
      <c r="F196" s="173"/>
      <c r="G196" s="30"/>
    </row>
    <row r="197" spans="1:15" s="25" customFormat="1" x14ac:dyDescent="0.3">
      <c r="A197" s="24"/>
      <c r="B197" s="23"/>
      <c r="C197" s="171"/>
      <c r="D197" s="172"/>
      <c r="E197" s="172"/>
      <c r="F197" s="173"/>
      <c r="G197" s="30"/>
    </row>
    <row r="198" spans="1:15" s="25" customFormat="1" x14ac:dyDescent="0.3">
      <c r="A198" s="24"/>
      <c r="B198" s="23"/>
      <c r="C198" s="171"/>
      <c r="D198" s="172"/>
      <c r="E198" s="172"/>
      <c r="F198" s="173"/>
      <c r="G198" s="30"/>
    </row>
    <row r="199" spans="1:15" s="25" customFormat="1" x14ac:dyDescent="0.3">
      <c r="A199" s="24"/>
      <c r="B199" s="23"/>
      <c r="C199" s="171"/>
      <c r="D199" s="172"/>
      <c r="E199" s="172"/>
      <c r="F199" s="173"/>
      <c r="G199" s="30"/>
    </row>
    <row r="200" spans="1:15" s="25" customFormat="1" x14ac:dyDescent="0.3">
      <c r="A200" s="24"/>
      <c r="B200" s="23"/>
      <c r="C200" s="171"/>
      <c r="D200" s="172"/>
      <c r="E200" s="172"/>
      <c r="F200" s="173"/>
      <c r="G200" s="30"/>
    </row>
    <row r="201" spans="1:15" s="25" customFormat="1" x14ac:dyDescent="0.3">
      <c r="A201" s="24"/>
      <c r="B201" s="23"/>
      <c r="C201" s="171"/>
      <c r="D201" s="172"/>
      <c r="E201" s="172"/>
      <c r="F201" s="173"/>
      <c r="G201" s="30"/>
    </row>
    <row r="202" spans="1:15" s="25" customFormat="1" x14ac:dyDescent="0.3">
      <c r="A202" s="24"/>
      <c r="B202" s="23"/>
      <c r="C202" s="171"/>
      <c r="D202" s="172"/>
      <c r="E202" s="172"/>
      <c r="F202" s="173"/>
      <c r="G202" s="30"/>
    </row>
    <row r="203" spans="1:15" s="25" customFormat="1" x14ac:dyDescent="0.3">
      <c r="A203" s="24"/>
      <c r="B203" s="23"/>
      <c r="C203" s="171"/>
      <c r="D203" s="172"/>
      <c r="E203" s="172"/>
      <c r="F203" s="173"/>
      <c r="G203" s="30"/>
    </row>
    <row r="204" spans="1:15" x14ac:dyDescent="0.3">
      <c r="A204" s="24"/>
      <c r="B204" s="23"/>
      <c r="C204" s="171"/>
      <c r="D204" s="172"/>
      <c r="E204" s="172"/>
      <c r="F204" s="173"/>
      <c r="G204" s="64"/>
      <c r="I204" s="17"/>
      <c r="J204" s="174"/>
      <c r="K204" s="174"/>
      <c r="L204" s="174"/>
      <c r="M204" s="174"/>
      <c r="N204" s="174"/>
      <c r="O204" s="18"/>
    </row>
    <row r="205" spans="1:15" x14ac:dyDescent="0.3">
      <c r="A205" s="24"/>
      <c r="B205" s="23"/>
      <c r="C205" s="171"/>
      <c r="D205" s="172"/>
      <c r="E205" s="172"/>
      <c r="F205" s="173"/>
      <c r="G205" s="64"/>
      <c r="I205" s="17"/>
      <c r="J205" s="174"/>
      <c r="K205" s="174"/>
      <c r="L205" s="174"/>
      <c r="M205" s="174"/>
      <c r="N205" s="174"/>
      <c r="O205" s="18"/>
    </row>
    <row r="206" spans="1:15" x14ac:dyDescent="0.3">
      <c r="A206" s="24"/>
      <c r="B206" s="23"/>
      <c r="C206" s="171"/>
      <c r="D206" s="172"/>
      <c r="E206" s="172"/>
      <c r="F206" s="173"/>
      <c r="G206" s="64"/>
      <c r="I206" s="17"/>
      <c r="J206" s="174"/>
      <c r="K206" s="174"/>
      <c r="L206" s="174"/>
      <c r="M206" s="174"/>
      <c r="N206" s="174"/>
      <c r="O206" s="18"/>
    </row>
    <row r="207" spans="1:15" x14ac:dyDescent="0.3">
      <c r="A207" s="24"/>
      <c r="B207" s="23"/>
      <c r="C207" s="171"/>
      <c r="D207" s="172"/>
      <c r="E207" s="172"/>
      <c r="F207" s="173"/>
      <c r="G207" s="64"/>
      <c r="I207" s="17"/>
      <c r="J207" s="174"/>
      <c r="K207" s="174"/>
      <c r="L207" s="174"/>
      <c r="M207" s="174"/>
      <c r="N207" s="174"/>
      <c r="O207" s="18"/>
    </row>
    <row r="208" spans="1:15" x14ac:dyDescent="0.3">
      <c r="A208" s="24"/>
      <c r="B208" s="23"/>
      <c r="C208" s="171"/>
      <c r="D208" s="172"/>
      <c r="E208" s="172"/>
      <c r="F208" s="173"/>
      <c r="G208" s="64"/>
      <c r="I208" s="17"/>
      <c r="J208" s="174"/>
      <c r="K208" s="174"/>
      <c r="L208" s="174"/>
      <c r="M208" s="174"/>
      <c r="N208" s="174"/>
      <c r="O208" s="18"/>
    </row>
    <row r="209" spans="1:15" x14ac:dyDescent="0.3">
      <c r="A209" s="24"/>
      <c r="B209" s="23"/>
      <c r="C209" s="171"/>
      <c r="D209" s="172"/>
      <c r="E209" s="172"/>
      <c r="F209" s="173"/>
      <c r="G209" s="64"/>
      <c r="I209" s="17"/>
      <c r="J209" s="174"/>
      <c r="K209" s="174"/>
      <c r="L209" s="174"/>
      <c r="M209" s="174"/>
      <c r="N209" s="174"/>
      <c r="O209" s="18"/>
    </row>
    <row r="210" spans="1:15" x14ac:dyDescent="0.3">
      <c r="A210" s="24"/>
      <c r="B210" s="23"/>
      <c r="C210" s="171"/>
      <c r="D210" s="172"/>
      <c r="E210" s="172"/>
      <c r="F210" s="173"/>
      <c r="G210" s="64"/>
      <c r="I210" s="17"/>
      <c r="J210" s="174"/>
      <c r="K210" s="174"/>
      <c r="L210" s="174"/>
      <c r="M210" s="174"/>
      <c r="N210" s="174"/>
      <c r="O210" s="18"/>
    </row>
    <row r="211" spans="1:15" x14ac:dyDescent="0.3">
      <c r="A211" s="24"/>
      <c r="B211" s="23"/>
      <c r="C211" s="171"/>
      <c r="D211" s="172"/>
      <c r="E211" s="172"/>
      <c r="F211" s="173"/>
      <c r="G211" s="64"/>
      <c r="O211" s="18"/>
    </row>
    <row r="212" spans="1:15" x14ac:dyDescent="0.3">
      <c r="A212" s="24"/>
      <c r="B212" s="23"/>
      <c r="C212" s="171"/>
      <c r="D212" s="172"/>
      <c r="E212" s="172"/>
      <c r="F212" s="173"/>
      <c r="G212" s="64"/>
      <c r="O212" s="18"/>
    </row>
    <row r="213" spans="1:15" x14ac:dyDescent="0.3">
      <c r="A213" s="24"/>
      <c r="B213" s="23"/>
      <c r="C213" s="171"/>
      <c r="D213" s="172"/>
      <c r="E213" s="172"/>
      <c r="F213" s="173"/>
      <c r="G213" s="30"/>
      <c r="O213" s="18"/>
    </row>
    <row r="214" spans="1:15" x14ac:dyDescent="0.3">
      <c r="A214" s="24"/>
      <c r="B214" s="23"/>
      <c r="C214" s="171"/>
      <c r="D214" s="172"/>
      <c r="E214" s="172"/>
      <c r="F214" s="173"/>
      <c r="G214" s="30"/>
      <c r="O214" s="18"/>
    </row>
    <row r="215" spans="1:15" x14ac:dyDescent="0.3">
      <c r="A215" s="24"/>
      <c r="B215" s="23"/>
      <c r="C215" s="171"/>
      <c r="D215" s="172"/>
      <c r="E215" s="172"/>
      <c r="F215" s="173"/>
      <c r="G215" s="30"/>
      <c r="O215" s="18"/>
    </row>
    <row r="216" spans="1:15" x14ac:dyDescent="0.3">
      <c r="A216" s="24"/>
      <c r="B216" s="23"/>
      <c r="C216" s="171"/>
      <c r="D216" s="172"/>
      <c r="E216" s="172"/>
      <c r="F216" s="173"/>
      <c r="G216" s="30"/>
      <c r="O216" s="18"/>
    </row>
    <row r="217" spans="1:15" x14ac:dyDescent="0.3">
      <c r="A217" s="24"/>
      <c r="B217" s="23"/>
      <c r="C217" s="171"/>
      <c r="D217" s="172"/>
      <c r="E217" s="172"/>
      <c r="F217" s="173"/>
      <c r="G217" s="30"/>
      <c r="O217" s="18"/>
    </row>
    <row r="218" spans="1:15" x14ac:dyDescent="0.3">
      <c r="A218" s="24"/>
      <c r="B218" s="23"/>
      <c r="C218" s="171"/>
      <c r="D218" s="172"/>
      <c r="E218" s="172"/>
      <c r="F218" s="173"/>
      <c r="G218" s="30"/>
      <c r="O218" s="27"/>
    </row>
    <row r="219" spans="1:15" x14ac:dyDescent="0.3">
      <c r="A219" s="24"/>
      <c r="B219" s="23"/>
      <c r="C219" s="171"/>
      <c r="D219" s="172"/>
      <c r="E219" s="172"/>
      <c r="F219" s="173"/>
      <c r="G219" s="30"/>
    </row>
    <row r="220" spans="1:15" x14ac:dyDescent="0.3">
      <c r="A220" s="24"/>
      <c r="B220" s="23"/>
      <c r="C220" s="171"/>
      <c r="D220" s="172"/>
      <c r="E220" s="172"/>
      <c r="F220" s="173"/>
      <c r="G220" s="30"/>
    </row>
    <row r="221" spans="1:15" x14ac:dyDescent="0.3">
      <c r="A221" s="24"/>
      <c r="B221" s="23"/>
      <c r="C221" s="171"/>
      <c r="D221" s="172"/>
      <c r="E221" s="172"/>
      <c r="F221" s="173"/>
      <c r="G221" s="30"/>
    </row>
    <row r="222" spans="1:15" x14ac:dyDescent="0.3">
      <c r="A222" s="24"/>
      <c r="B222" s="23"/>
      <c r="C222" s="171"/>
      <c r="D222" s="172"/>
      <c r="E222" s="172"/>
      <c r="F222" s="173"/>
      <c r="G222" s="30"/>
    </row>
    <row r="223" spans="1:15" x14ac:dyDescent="0.3">
      <c r="A223" s="24"/>
      <c r="B223" s="23"/>
      <c r="C223" s="171"/>
      <c r="D223" s="172"/>
      <c r="E223" s="172"/>
      <c r="F223" s="173"/>
      <c r="G223" s="30"/>
    </row>
    <row r="224" spans="1:15" x14ac:dyDescent="0.3">
      <c r="A224" s="24"/>
      <c r="B224" s="23"/>
      <c r="C224" s="171"/>
      <c r="D224" s="172"/>
      <c r="E224" s="172"/>
      <c r="F224" s="173"/>
      <c r="G224" s="30"/>
    </row>
    <row r="225" spans="1:7" x14ac:dyDescent="0.3">
      <c r="A225" s="24"/>
      <c r="B225" s="23"/>
      <c r="C225" s="171"/>
      <c r="D225" s="172"/>
      <c r="E225" s="172"/>
      <c r="F225" s="173"/>
      <c r="G225" s="30"/>
    </row>
    <row r="226" spans="1:7" x14ac:dyDescent="0.3">
      <c r="A226" s="24"/>
      <c r="B226" s="23"/>
      <c r="C226" s="171"/>
      <c r="D226" s="172"/>
      <c r="E226" s="172"/>
      <c r="F226" s="173"/>
      <c r="G226" s="30"/>
    </row>
    <row r="227" spans="1:7" x14ac:dyDescent="0.3">
      <c r="A227" s="24"/>
      <c r="B227" s="23"/>
      <c r="C227" s="171"/>
      <c r="D227" s="172"/>
      <c r="E227" s="172"/>
      <c r="F227" s="173"/>
      <c r="G227" s="30"/>
    </row>
    <row r="228" spans="1:7" x14ac:dyDescent="0.3">
      <c r="A228" s="24"/>
      <c r="B228" s="23"/>
      <c r="C228" s="171"/>
      <c r="D228" s="172"/>
      <c r="E228" s="172"/>
      <c r="F228" s="173"/>
      <c r="G228" s="30"/>
    </row>
    <row r="229" spans="1:7" x14ac:dyDescent="0.3">
      <c r="A229" s="24"/>
      <c r="B229" s="23"/>
      <c r="C229" s="171"/>
      <c r="D229" s="172"/>
      <c r="E229" s="172"/>
      <c r="F229" s="173"/>
      <c r="G229" s="30"/>
    </row>
    <row r="230" spans="1:7" x14ac:dyDescent="0.3">
      <c r="A230" s="24"/>
      <c r="B230" s="23"/>
      <c r="C230" s="171"/>
      <c r="D230" s="172"/>
      <c r="E230" s="172"/>
      <c r="F230" s="173"/>
      <c r="G230" s="30"/>
    </row>
    <row r="231" spans="1:7" x14ac:dyDescent="0.3">
      <c r="A231" s="24"/>
      <c r="B231" s="23"/>
      <c r="C231" s="171"/>
      <c r="D231" s="172"/>
      <c r="E231" s="172"/>
      <c r="F231" s="173"/>
      <c r="G231" s="30"/>
    </row>
    <row r="232" spans="1:7" x14ac:dyDescent="0.3">
      <c r="A232" s="24"/>
      <c r="B232" s="23"/>
      <c r="C232" s="171"/>
      <c r="D232" s="172"/>
      <c r="E232" s="172"/>
      <c r="F232" s="173"/>
      <c r="G232" s="30"/>
    </row>
    <row r="233" spans="1:7" x14ac:dyDescent="0.3">
      <c r="A233" s="24"/>
      <c r="B233" s="23"/>
      <c r="C233" s="171"/>
      <c r="D233" s="172"/>
      <c r="E233" s="172"/>
      <c r="F233" s="173"/>
      <c r="G233" s="30"/>
    </row>
    <row r="234" spans="1:7" x14ac:dyDescent="0.3">
      <c r="A234" s="24"/>
      <c r="B234" s="23"/>
      <c r="C234" s="171"/>
      <c r="D234" s="172"/>
      <c r="E234" s="172"/>
      <c r="F234" s="173"/>
      <c r="G234" s="30"/>
    </row>
    <row r="235" spans="1:7" x14ac:dyDescent="0.3">
      <c r="A235" s="24"/>
      <c r="B235" s="23"/>
      <c r="C235" s="171"/>
      <c r="D235" s="172"/>
      <c r="E235" s="172"/>
      <c r="F235" s="173"/>
      <c r="G235" s="30"/>
    </row>
    <row r="236" spans="1:7" x14ac:dyDescent="0.3">
      <c r="A236" s="24"/>
      <c r="B236" s="23"/>
      <c r="C236" s="171"/>
      <c r="D236" s="172"/>
      <c r="E236" s="172"/>
      <c r="F236" s="173"/>
      <c r="G236" s="30"/>
    </row>
    <row r="237" spans="1:7" x14ac:dyDescent="0.3">
      <c r="A237" s="24"/>
      <c r="B237" s="23"/>
      <c r="C237" s="171"/>
      <c r="D237" s="172"/>
      <c r="E237" s="172"/>
      <c r="F237" s="173"/>
      <c r="G237" s="30"/>
    </row>
    <row r="238" spans="1:7" x14ac:dyDescent="0.3">
      <c r="A238" s="24"/>
      <c r="B238" s="23"/>
      <c r="C238" s="171"/>
      <c r="D238" s="172"/>
      <c r="E238" s="172"/>
      <c r="F238" s="173"/>
      <c r="G238" s="30"/>
    </row>
    <row r="239" spans="1:7" x14ac:dyDescent="0.3">
      <c r="A239" s="24"/>
      <c r="B239" s="23"/>
      <c r="C239" s="171"/>
      <c r="D239" s="172"/>
      <c r="E239" s="172"/>
      <c r="F239" s="173"/>
      <c r="G239" s="30"/>
    </row>
    <row r="240" spans="1:7" x14ac:dyDescent="0.3">
      <c r="A240" s="24"/>
      <c r="B240" s="23"/>
      <c r="C240" s="171"/>
      <c r="D240" s="172"/>
      <c r="E240" s="172"/>
      <c r="F240" s="173"/>
      <c r="G240" s="30"/>
    </row>
    <row r="241" spans="1:7" x14ac:dyDescent="0.3">
      <c r="A241" s="24"/>
      <c r="B241" s="23"/>
      <c r="C241" s="171"/>
      <c r="D241" s="172"/>
      <c r="E241" s="172"/>
      <c r="F241" s="173"/>
      <c r="G241" s="30"/>
    </row>
    <row r="242" spans="1:7" x14ac:dyDescent="0.3">
      <c r="A242" s="24"/>
      <c r="B242" s="23"/>
      <c r="C242" s="171"/>
      <c r="D242" s="172"/>
      <c r="E242" s="172"/>
      <c r="F242" s="173"/>
      <c r="G242" s="30"/>
    </row>
    <row r="243" spans="1:7" x14ac:dyDescent="0.3">
      <c r="A243" s="24"/>
      <c r="B243" s="23"/>
      <c r="C243" s="171"/>
      <c r="D243" s="172"/>
      <c r="E243" s="172"/>
      <c r="F243" s="173"/>
      <c r="G243" s="30"/>
    </row>
    <row r="244" spans="1:7" x14ac:dyDescent="0.3">
      <c r="A244" s="24"/>
      <c r="B244" s="23"/>
      <c r="C244" s="171"/>
      <c r="D244" s="172"/>
      <c r="E244" s="172"/>
      <c r="F244" s="173"/>
      <c r="G244" s="30"/>
    </row>
    <row r="245" spans="1:7" x14ac:dyDescent="0.3">
      <c r="A245" s="24"/>
      <c r="B245" s="23"/>
      <c r="C245" s="171"/>
      <c r="D245" s="172"/>
      <c r="E245" s="172"/>
      <c r="F245" s="173"/>
      <c r="G245" s="30"/>
    </row>
    <row r="246" spans="1:7" x14ac:dyDescent="0.3">
      <c r="A246" s="24"/>
      <c r="B246" s="23"/>
      <c r="C246" s="171"/>
      <c r="D246" s="172"/>
      <c r="E246" s="172"/>
      <c r="F246" s="173"/>
      <c r="G246" s="30"/>
    </row>
    <row r="247" spans="1:7" x14ac:dyDescent="0.3">
      <c r="A247" s="24"/>
      <c r="B247" s="23"/>
      <c r="C247" s="171"/>
      <c r="D247" s="172"/>
      <c r="E247" s="172"/>
      <c r="F247" s="173"/>
      <c r="G247" s="30"/>
    </row>
    <row r="248" spans="1:7" x14ac:dyDescent="0.3">
      <c r="A248" s="24"/>
      <c r="B248" s="23"/>
      <c r="C248" s="171"/>
      <c r="D248" s="172"/>
      <c r="E248" s="172"/>
      <c r="F248" s="173"/>
      <c r="G248" s="30"/>
    </row>
    <row r="249" spans="1:7" x14ac:dyDescent="0.3">
      <c r="A249" s="24"/>
      <c r="B249" s="23"/>
      <c r="C249" s="171"/>
      <c r="D249" s="172"/>
      <c r="E249" s="172"/>
      <c r="F249" s="173"/>
      <c r="G249" s="30"/>
    </row>
    <row r="250" spans="1:7" x14ac:dyDescent="0.3">
      <c r="A250" s="24"/>
      <c r="B250" s="23"/>
      <c r="C250" s="171"/>
      <c r="D250" s="172"/>
      <c r="E250" s="172"/>
      <c r="F250" s="173"/>
      <c r="G250" s="30"/>
    </row>
    <row r="251" spans="1:7" x14ac:dyDescent="0.3">
      <c r="A251" s="24"/>
      <c r="B251" s="23"/>
      <c r="C251" s="171"/>
      <c r="D251" s="172"/>
      <c r="E251" s="172"/>
      <c r="F251" s="173"/>
      <c r="G251" s="30"/>
    </row>
    <row r="252" spans="1:7" x14ac:dyDescent="0.3">
      <c r="A252" s="24"/>
      <c r="B252" s="23"/>
      <c r="C252" s="171"/>
      <c r="D252" s="172"/>
      <c r="E252" s="172"/>
      <c r="F252" s="173"/>
      <c r="G252" s="30"/>
    </row>
    <row r="253" spans="1:7" x14ac:dyDescent="0.3">
      <c r="A253" s="24"/>
      <c r="B253" s="23"/>
      <c r="C253" s="171"/>
      <c r="D253" s="172"/>
      <c r="E253" s="172"/>
      <c r="F253" s="173"/>
      <c r="G253" s="30"/>
    </row>
    <row r="254" spans="1:7" s="25" customFormat="1" x14ac:dyDescent="0.3">
      <c r="A254" s="24"/>
      <c r="B254" s="23"/>
      <c r="C254" s="171"/>
      <c r="D254" s="172"/>
      <c r="E254" s="172"/>
      <c r="F254" s="173"/>
      <c r="G254" s="30"/>
    </row>
    <row r="255" spans="1:7" s="25" customFormat="1" x14ac:dyDescent="0.3">
      <c r="A255" s="24"/>
      <c r="B255" s="23"/>
      <c r="C255" s="171"/>
      <c r="D255" s="172"/>
      <c r="E255" s="172"/>
      <c r="F255" s="173"/>
      <c r="G255" s="30"/>
    </row>
    <row r="256" spans="1:7" s="25" customFormat="1" x14ac:dyDescent="0.3">
      <c r="A256" s="24"/>
      <c r="B256" s="23"/>
      <c r="C256" s="171"/>
      <c r="D256" s="172"/>
      <c r="E256" s="172"/>
      <c r="F256" s="173"/>
      <c r="G256" s="30"/>
    </row>
    <row r="257" spans="1:7" s="25" customFormat="1" x14ac:dyDescent="0.3">
      <c r="A257" s="24"/>
      <c r="B257" s="23"/>
      <c r="C257" s="171"/>
      <c r="D257" s="172"/>
      <c r="E257" s="172"/>
      <c r="F257" s="173"/>
      <c r="G257" s="30"/>
    </row>
    <row r="258" spans="1:7" s="25" customFormat="1" x14ac:dyDescent="0.3">
      <c r="A258" s="24"/>
      <c r="B258" s="23"/>
      <c r="C258" s="171"/>
      <c r="D258" s="172"/>
      <c r="E258" s="172"/>
      <c r="F258" s="173"/>
      <c r="G258" s="30"/>
    </row>
    <row r="259" spans="1:7" s="25" customFormat="1" x14ac:dyDescent="0.3">
      <c r="A259" s="24"/>
      <c r="B259" s="23"/>
      <c r="C259" s="171"/>
      <c r="D259" s="172"/>
      <c r="E259" s="172"/>
      <c r="F259" s="173"/>
      <c r="G259" s="30"/>
    </row>
    <row r="260" spans="1:7" s="25" customFormat="1" x14ac:dyDescent="0.3">
      <c r="A260" s="24"/>
      <c r="B260" s="23"/>
      <c r="C260" s="171"/>
      <c r="D260" s="172"/>
      <c r="E260" s="172"/>
      <c r="F260" s="173"/>
      <c r="G260" s="30"/>
    </row>
    <row r="261" spans="1:7" s="25" customFormat="1" x14ac:dyDescent="0.3">
      <c r="A261" s="24"/>
      <c r="B261" s="23"/>
      <c r="C261" s="171"/>
      <c r="D261" s="172"/>
      <c r="E261" s="172"/>
      <c r="F261" s="173"/>
      <c r="G261" s="30"/>
    </row>
    <row r="262" spans="1:7" s="25" customFormat="1" x14ac:dyDescent="0.3">
      <c r="A262" s="24"/>
      <c r="B262" s="23"/>
      <c r="C262" s="171"/>
      <c r="D262" s="172"/>
      <c r="E262" s="172"/>
      <c r="F262" s="173"/>
      <c r="G262" s="30"/>
    </row>
    <row r="263" spans="1:7" s="25" customFormat="1" x14ac:dyDescent="0.3">
      <c r="A263" s="24"/>
      <c r="B263" s="23"/>
      <c r="C263" s="171"/>
      <c r="D263" s="172"/>
      <c r="E263" s="172"/>
      <c r="F263" s="173"/>
      <c r="G263" s="30"/>
    </row>
    <row r="264" spans="1:7" s="25" customFormat="1" x14ac:dyDescent="0.3">
      <c r="A264" s="24"/>
      <c r="B264" s="23"/>
      <c r="C264" s="171"/>
      <c r="D264" s="172"/>
      <c r="E264" s="172"/>
      <c r="F264" s="173"/>
      <c r="G264" s="30"/>
    </row>
    <row r="265" spans="1:7" s="25" customFormat="1" x14ac:dyDescent="0.3">
      <c r="A265" s="24"/>
      <c r="B265" s="23"/>
      <c r="C265" s="171"/>
      <c r="D265" s="172"/>
      <c r="E265" s="172"/>
      <c r="F265" s="173"/>
      <c r="G265" s="30"/>
    </row>
    <row r="266" spans="1:7" s="25" customFormat="1" x14ac:dyDescent="0.3">
      <c r="A266" s="24"/>
      <c r="B266" s="23"/>
      <c r="C266" s="171"/>
      <c r="D266" s="172"/>
      <c r="E266" s="172"/>
      <c r="F266" s="173"/>
      <c r="G266" s="30"/>
    </row>
    <row r="267" spans="1:7" s="25" customFormat="1" x14ac:dyDescent="0.3">
      <c r="A267" s="24"/>
      <c r="B267" s="23"/>
      <c r="C267" s="171"/>
      <c r="D267" s="172"/>
      <c r="E267" s="172"/>
      <c r="F267" s="173"/>
      <c r="G267" s="30"/>
    </row>
    <row r="268" spans="1:7" s="25" customFormat="1" x14ac:dyDescent="0.3">
      <c r="A268" s="24"/>
      <c r="B268" s="23"/>
      <c r="C268" s="171"/>
      <c r="D268" s="172"/>
      <c r="E268" s="172"/>
      <c r="F268" s="173"/>
      <c r="G268" s="30"/>
    </row>
    <row r="269" spans="1:7" s="25" customFormat="1" x14ac:dyDescent="0.3">
      <c r="A269" s="24"/>
      <c r="B269" s="23"/>
      <c r="C269" s="171"/>
      <c r="D269" s="172"/>
      <c r="E269" s="172"/>
      <c r="F269" s="173"/>
      <c r="G269" s="30"/>
    </row>
    <row r="270" spans="1:7" s="25" customFormat="1" x14ac:dyDescent="0.3">
      <c r="A270" s="24"/>
      <c r="B270" s="23"/>
      <c r="C270" s="171"/>
      <c r="D270" s="172"/>
      <c r="E270" s="172"/>
      <c r="F270" s="173"/>
      <c r="G270" s="30"/>
    </row>
    <row r="271" spans="1:7" s="25" customFormat="1" x14ac:dyDescent="0.3">
      <c r="A271" s="24"/>
      <c r="B271" s="23"/>
      <c r="C271" s="171"/>
      <c r="D271" s="172"/>
      <c r="E271" s="172"/>
      <c r="F271" s="173"/>
      <c r="G271" s="30"/>
    </row>
    <row r="272" spans="1:7" s="25" customFormat="1" x14ac:dyDescent="0.3">
      <c r="A272" s="24"/>
      <c r="B272" s="23"/>
      <c r="C272" s="171"/>
      <c r="D272" s="172"/>
      <c r="E272" s="172"/>
      <c r="F272" s="173"/>
      <c r="G272" s="30"/>
    </row>
    <row r="273" spans="1:15" s="25" customFormat="1" x14ac:dyDescent="0.3">
      <c r="A273" s="24"/>
      <c r="B273" s="23"/>
      <c r="C273" s="171"/>
      <c r="D273" s="172"/>
      <c r="E273" s="172"/>
      <c r="F273" s="173"/>
      <c r="G273" s="30"/>
    </row>
    <row r="274" spans="1:15" s="25" customFormat="1" x14ac:dyDescent="0.3">
      <c r="A274" s="24"/>
      <c r="B274" s="23"/>
      <c r="C274" s="171"/>
      <c r="D274" s="172"/>
      <c r="E274" s="172"/>
      <c r="F274" s="173"/>
      <c r="G274" s="30"/>
    </row>
    <row r="275" spans="1:15" s="25" customFormat="1" x14ac:dyDescent="0.3">
      <c r="A275" s="24"/>
      <c r="B275" s="23"/>
      <c r="C275" s="171"/>
      <c r="D275" s="172"/>
      <c r="E275" s="172"/>
      <c r="F275" s="173"/>
      <c r="G275" s="30"/>
    </row>
    <row r="276" spans="1:15" s="25" customFormat="1" x14ac:dyDescent="0.3">
      <c r="A276" s="24"/>
      <c r="B276" s="23"/>
      <c r="C276" s="171"/>
      <c r="D276" s="172"/>
      <c r="E276" s="172"/>
      <c r="F276" s="173"/>
      <c r="G276" s="30"/>
    </row>
    <row r="277" spans="1:15" x14ac:dyDescent="0.3">
      <c r="A277" s="24"/>
      <c r="B277" s="23"/>
      <c r="C277" s="171"/>
      <c r="D277" s="172"/>
      <c r="E277" s="172"/>
      <c r="F277" s="173"/>
      <c r="G277" s="64"/>
      <c r="I277" s="17"/>
      <c r="J277" s="174"/>
      <c r="K277" s="174"/>
      <c r="L277" s="174"/>
      <c r="M277" s="174"/>
      <c r="N277" s="174"/>
      <c r="O277" s="18"/>
    </row>
    <row r="278" spans="1:15" x14ac:dyDescent="0.3">
      <c r="A278" s="24"/>
      <c r="B278" s="23"/>
      <c r="C278" s="171"/>
      <c r="D278" s="172"/>
      <c r="E278" s="172"/>
      <c r="F278" s="173"/>
      <c r="G278" s="64"/>
      <c r="I278" s="17"/>
      <c r="J278" s="174"/>
      <c r="K278" s="174"/>
      <c r="L278" s="174"/>
      <c r="M278" s="174"/>
      <c r="N278" s="174"/>
      <c r="O278" s="18"/>
    </row>
    <row r="279" spans="1:15" x14ac:dyDescent="0.3">
      <c r="A279" s="24"/>
      <c r="B279" s="23"/>
      <c r="C279" s="171"/>
      <c r="D279" s="172"/>
      <c r="E279" s="172"/>
      <c r="F279" s="173"/>
      <c r="G279" s="64"/>
      <c r="I279" s="17"/>
      <c r="J279" s="174"/>
      <c r="K279" s="174"/>
      <c r="L279" s="174"/>
      <c r="M279" s="174"/>
      <c r="N279" s="174"/>
      <c r="O279" s="18"/>
    </row>
    <row r="280" spans="1:15" x14ac:dyDescent="0.3">
      <c r="A280" s="24"/>
      <c r="B280" s="23"/>
      <c r="C280" s="171"/>
      <c r="D280" s="172"/>
      <c r="E280" s="172"/>
      <c r="F280" s="173"/>
      <c r="G280" s="64"/>
      <c r="I280" s="17"/>
      <c r="J280" s="174"/>
      <c r="K280" s="174"/>
      <c r="L280" s="174"/>
      <c r="M280" s="174"/>
      <c r="N280" s="174"/>
      <c r="O280" s="18"/>
    </row>
    <row r="281" spans="1:15" x14ac:dyDescent="0.3">
      <c r="A281" s="24"/>
      <c r="B281" s="23"/>
      <c r="C281" s="171"/>
      <c r="D281" s="172"/>
      <c r="E281" s="172"/>
      <c r="F281" s="173"/>
      <c r="G281" s="64"/>
      <c r="I281" s="17"/>
      <c r="J281" s="174"/>
      <c r="K281" s="174"/>
      <c r="L281" s="174"/>
      <c r="M281" s="174"/>
      <c r="N281" s="174"/>
      <c r="O281" s="18"/>
    </row>
    <row r="282" spans="1:15" x14ac:dyDescent="0.3">
      <c r="A282" s="24"/>
      <c r="B282" s="23"/>
      <c r="C282" s="171"/>
      <c r="D282" s="172"/>
      <c r="E282" s="172"/>
      <c r="F282" s="173"/>
      <c r="G282" s="64"/>
      <c r="I282" s="17"/>
      <c r="J282" s="174"/>
      <c r="K282" s="174"/>
      <c r="L282" s="174"/>
      <c r="M282" s="174"/>
      <c r="N282" s="174"/>
      <c r="O282" s="18"/>
    </row>
    <row r="283" spans="1:15" x14ac:dyDescent="0.3">
      <c r="A283" s="24"/>
      <c r="B283" s="23"/>
      <c r="C283" s="171"/>
      <c r="D283" s="172"/>
      <c r="E283" s="172"/>
      <c r="F283" s="173"/>
      <c r="G283" s="64"/>
      <c r="I283" s="17"/>
      <c r="J283" s="174"/>
      <c r="K283" s="174"/>
      <c r="L283" s="174"/>
      <c r="M283" s="174"/>
      <c r="N283" s="174"/>
      <c r="O283" s="18"/>
    </row>
    <row r="284" spans="1:15" x14ac:dyDescent="0.3">
      <c r="A284" s="24"/>
      <c r="B284" s="23"/>
      <c r="C284" s="171"/>
      <c r="D284" s="172"/>
      <c r="E284" s="172"/>
      <c r="F284" s="173"/>
      <c r="G284" s="64"/>
      <c r="O284" s="18"/>
    </row>
    <row r="285" spans="1:15" x14ac:dyDescent="0.3">
      <c r="A285" s="24"/>
      <c r="B285" s="23"/>
      <c r="C285" s="171"/>
      <c r="D285" s="172"/>
      <c r="E285" s="172"/>
      <c r="F285" s="173"/>
      <c r="G285" s="64"/>
      <c r="O285" s="18"/>
    </row>
    <row r="286" spans="1:15" x14ac:dyDescent="0.3">
      <c r="A286" s="24"/>
      <c r="B286" s="23"/>
      <c r="C286" s="171"/>
      <c r="D286" s="172"/>
      <c r="E286" s="172"/>
      <c r="F286" s="173"/>
      <c r="G286" s="30"/>
      <c r="O286" s="18"/>
    </row>
    <row r="287" spans="1:15" x14ac:dyDescent="0.3">
      <c r="A287" s="24"/>
      <c r="B287" s="23"/>
      <c r="C287" s="171"/>
      <c r="D287" s="172"/>
      <c r="E287" s="172"/>
      <c r="F287" s="173"/>
      <c r="G287" s="30"/>
      <c r="O287" s="18"/>
    </row>
    <row r="288" spans="1:15" x14ac:dyDescent="0.3">
      <c r="A288" s="24"/>
      <c r="B288" s="23"/>
      <c r="C288" s="171"/>
      <c r="D288" s="172"/>
      <c r="E288" s="172"/>
      <c r="F288" s="173"/>
      <c r="G288" s="30"/>
      <c r="O288" s="18"/>
    </row>
    <row r="289" spans="1:15" x14ac:dyDescent="0.3">
      <c r="A289" s="24"/>
      <c r="B289" s="23"/>
      <c r="C289" s="171"/>
      <c r="D289" s="172"/>
      <c r="E289" s="172"/>
      <c r="F289" s="173"/>
      <c r="G289" s="30"/>
      <c r="O289" s="18"/>
    </row>
    <row r="290" spans="1:15" x14ac:dyDescent="0.3">
      <c r="A290" s="24"/>
      <c r="B290" s="23"/>
      <c r="C290" s="171"/>
      <c r="D290" s="172"/>
      <c r="E290" s="172"/>
      <c r="F290" s="173"/>
      <c r="G290" s="30"/>
      <c r="O290" s="18"/>
    </row>
    <row r="291" spans="1:15" x14ac:dyDescent="0.3">
      <c r="A291" s="24"/>
      <c r="B291" s="23"/>
      <c r="C291" s="171"/>
      <c r="D291" s="172"/>
      <c r="E291" s="172"/>
      <c r="F291" s="173"/>
      <c r="G291" s="30"/>
      <c r="O291" s="27"/>
    </row>
    <row r="292" spans="1:15" x14ac:dyDescent="0.3">
      <c r="A292" s="24"/>
      <c r="B292" s="23"/>
      <c r="C292" s="171"/>
      <c r="D292" s="172"/>
      <c r="E292" s="172"/>
      <c r="F292" s="173"/>
      <c r="G292" s="30"/>
    </row>
    <row r="293" spans="1:15" x14ac:dyDescent="0.3">
      <c r="A293" s="24"/>
      <c r="B293" s="23"/>
      <c r="C293" s="171"/>
      <c r="D293" s="172"/>
      <c r="E293" s="172"/>
      <c r="F293" s="173"/>
      <c r="G293" s="30"/>
    </row>
    <row r="294" spans="1:15" x14ac:dyDescent="0.3">
      <c r="A294" s="24"/>
      <c r="B294" s="23"/>
      <c r="C294" s="171"/>
      <c r="D294" s="172"/>
      <c r="E294" s="172"/>
      <c r="F294" s="173"/>
      <c r="G294" s="30"/>
    </row>
    <row r="295" spans="1:15" x14ac:dyDescent="0.3">
      <c r="A295" s="24"/>
      <c r="B295" s="23"/>
      <c r="C295" s="171"/>
      <c r="D295" s="172"/>
      <c r="E295" s="172"/>
      <c r="F295" s="173"/>
      <c r="G295" s="30"/>
    </row>
    <row r="296" spans="1:15" x14ac:dyDescent="0.3">
      <c r="A296" s="24"/>
      <c r="B296" s="23"/>
      <c r="C296" s="171"/>
      <c r="D296" s="172"/>
      <c r="E296" s="172"/>
      <c r="F296" s="173"/>
      <c r="G296" s="30"/>
    </row>
    <row r="297" spans="1:15" x14ac:dyDescent="0.3">
      <c r="A297" s="24"/>
      <c r="B297" s="23"/>
      <c r="C297" s="171"/>
      <c r="D297" s="172"/>
      <c r="E297" s="172"/>
      <c r="F297" s="173"/>
      <c r="G297" s="30"/>
    </row>
    <row r="298" spans="1:15" x14ac:dyDescent="0.3">
      <c r="A298" s="24"/>
      <c r="B298" s="23"/>
      <c r="C298" s="171"/>
      <c r="D298" s="172"/>
      <c r="E298" s="172"/>
      <c r="F298" s="173"/>
      <c r="G298" s="30"/>
    </row>
    <row r="299" spans="1:15" x14ac:dyDescent="0.3">
      <c r="A299" s="24"/>
      <c r="B299" s="23"/>
      <c r="C299" s="171"/>
      <c r="D299" s="172"/>
      <c r="E299" s="172"/>
      <c r="F299" s="173"/>
      <c r="G299" s="30"/>
    </row>
    <row r="300" spans="1:15" x14ac:dyDescent="0.3">
      <c r="A300" s="24"/>
      <c r="B300" s="23"/>
      <c r="C300" s="171"/>
      <c r="D300" s="172"/>
      <c r="E300" s="172"/>
      <c r="F300" s="173"/>
      <c r="G300" s="30"/>
    </row>
    <row r="301" spans="1:15" x14ac:dyDescent="0.3">
      <c r="A301" s="24"/>
      <c r="B301" s="23"/>
      <c r="C301" s="171"/>
      <c r="D301" s="172"/>
      <c r="E301" s="172"/>
      <c r="F301" s="173"/>
      <c r="G301" s="30"/>
    </row>
    <row r="302" spans="1:15" x14ac:dyDescent="0.3">
      <c r="A302" s="24"/>
      <c r="B302" s="23"/>
      <c r="C302" s="171"/>
      <c r="D302" s="172"/>
      <c r="E302" s="172"/>
      <c r="F302" s="173"/>
      <c r="G302" s="30"/>
    </row>
    <row r="303" spans="1:15" x14ac:dyDescent="0.3">
      <c r="A303" s="24"/>
      <c r="B303" s="23"/>
      <c r="C303" s="171"/>
      <c r="D303" s="172"/>
      <c r="E303" s="172"/>
      <c r="F303" s="173"/>
      <c r="G303" s="30"/>
    </row>
    <row r="304" spans="1:15" x14ac:dyDescent="0.3">
      <c r="A304" s="24"/>
      <c r="B304" s="23"/>
      <c r="C304" s="171"/>
      <c r="D304" s="172"/>
      <c r="E304" s="172"/>
      <c r="F304" s="173"/>
      <c r="G304" s="30"/>
    </row>
    <row r="305" spans="1:7" x14ac:dyDescent="0.3">
      <c r="A305" s="24"/>
      <c r="B305" s="23"/>
      <c r="C305" s="171"/>
      <c r="D305" s="172"/>
      <c r="E305" s="172"/>
      <c r="F305" s="173"/>
      <c r="G305" s="30"/>
    </row>
    <row r="306" spans="1:7" x14ac:dyDescent="0.3">
      <c r="A306" s="24"/>
      <c r="B306" s="23"/>
      <c r="C306" s="171"/>
      <c r="D306" s="172"/>
      <c r="E306" s="172"/>
      <c r="F306" s="173"/>
      <c r="G306" s="30"/>
    </row>
    <row r="307" spans="1:7" x14ac:dyDescent="0.3">
      <c r="A307" s="24"/>
      <c r="B307" s="23"/>
      <c r="C307" s="171"/>
      <c r="D307" s="172"/>
      <c r="E307" s="172"/>
      <c r="F307" s="173"/>
      <c r="G307" s="30"/>
    </row>
    <row r="308" spans="1:7" x14ac:dyDescent="0.3">
      <c r="A308" s="24"/>
      <c r="B308" s="23"/>
      <c r="C308" s="171"/>
      <c r="D308" s="172"/>
      <c r="E308" s="172"/>
      <c r="F308" s="173"/>
      <c r="G308" s="30"/>
    </row>
    <row r="309" spans="1:7" x14ac:dyDescent="0.3">
      <c r="A309" s="24"/>
      <c r="B309" s="23"/>
      <c r="C309" s="171"/>
      <c r="D309" s="172"/>
      <c r="E309" s="172"/>
      <c r="F309" s="173"/>
      <c r="G309" s="30"/>
    </row>
    <row r="310" spans="1:7" x14ac:dyDescent="0.3">
      <c r="A310" s="24"/>
      <c r="B310" s="23"/>
      <c r="C310" s="171"/>
      <c r="D310" s="172"/>
      <c r="E310" s="172"/>
      <c r="F310" s="173"/>
      <c r="G310" s="30"/>
    </row>
    <row r="311" spans="1:7" x14ac:dyDescent="0.3">
      <c r="A311" s="24"/>
      <c r="B311" s="23"/>
      <c r="C311" s="171"/>
      <c r="D311" s="172"/>
      <c r="E311" s="172"/>
      <c r="F311" s="173"/>
      <c r="G311" s="30"/>
    </row>
    <row r="312" spans="1:7" x14ac:dyDescent="0.3">
      <c r="A312" s="24"/>
      <c r="B312" s="23"/>
      <c r="C312" s="171"/>
      <c r="D312" s="172"/>
      <c r="E312" s="172"/>
      <c r="F312" s="173"/>
      <c r="G312" s="30"/>
    </row>
    <row r="313" spans="1:7" x14ac:dyDescent="0.3">
      <c r="A313" s="24"/>
      <c r="B313" s="23"/>
      <c r="C313" s="171"/>
      <c r="D313" s="172"/>
      <c r="E313" s="172"/>
      <c r="F313" s="173"/>
      <c r="G313" s="30"/>
    </row>
    <row r="314" spans="1:7" x14ac:dyDescent="0.3">
      <c r="A314" s="24"/>
      <c r="B314" s="23"/>
      <c r="C314" s="171"/>
      <c r="D314" s="172"/>
      <c r="E314" s="172"/>
      <c r="F314" s="173"/>
      <c r="G314" s="30"/>
    </row>
    <row r="315" spans="1:7" x14ac:dyDescent="0.3">
      <c r="A315" s="24"/>
      <c r="B315" s="23"/>
      <c r="C315" s="171"/>
      <c r="D315" s="172"/>
      <c r="E315" s="172"/>
      <c r="F315" s="173"/>
      <c r="G315" s="30"/>
    </row>
    <row r="316" spans="1:7" x14ac:dyDescent="0.3">
      <c r="A316" s="24"/>
      <c r="B316" s="23"/>
      <c r="C316" s="171"/>
      <c r="D316" s="172"/>
      <c r="E316" s="172"/>
      <c r="F316" s="173"/>
      <c r="G316" s="30"/>
    </row>
    <row r="317" spans="1:7" x14ac:dyDescent="0.3">
      <c r="A317" s="24"/>
      <c r="B317" s="23"/>
      <c r="C317" s="171"/>
      <c r="D317" s="172"/>
      <c r="E317" s="172"/>
      <c r="F317" s="173"/>
      <c r="G317" s="30"/>
    </row>
    <row r="318" spans="1:7" x14ac:dyDescent="0.3">
      <c r="A318" s="24"/>
      <c r="B318" s="23"/>
      <c r="C318" s="171"/>
      <c r="D318" s="172"/>
      <c r="E318" s="172"/>
      <c r="F318" s="173"/>
      <c r="G318" s="30"/>
    </row>
    <row r="319" spans="1:7" x14ac:dyDescent="0.3">
      <c r="A319" s="24"/>
      <c r="B319" s="23"/>
      <c r="C319" s="171"/>
      <c r="D319" s="172"/>
      <c r="E319" s="172"/>
      <c r="F319" s="173"/>
      <c r="G319" s="30"/>
    </row>
    <row r="320" spans="1:7" x14ac:dyDescent="0.3">
      <c r="A320" s="24"/>
      <c r="B320" s="23"/>
      <c r="C320" s="171"/>
      <c r="D320" s="172"/>
      <c r="E320" s="172"/>
      <c r="F320" s="173"/>
      <c r="G320" s="30"/>
    </row>
    <row r="321" spans="1:7" x14ac:dyDescent="0.3">
      <c r="A321" s="24"/>
      <c r="B321" s="23"/>
      <c r="C321" s="171"/>
      <c r="D321" s="172"/>
      <c r="E321" s="172"/>
      <c r="F321" s="173"/>
      <c r="G321" s="30"/>
    </row>
    <row r="322" spans="1:7" x14ac:dyDescent="0.3">
      <c r="A322" s="24"/>
      <c r="B322" s="23"/>
      <c r="C322" s="171"/>
      <c r="D322" s="172"/>
      <c r="E322" s="172"/>
      <c r="F322" s="173"/>
      <c r="G322" s="30"/>
    </row>
    <row r="323" spans="1:7" x14ac:dyDescent="0.3">
      <c r="A323" s="24"/>
      <c r="B323" s="23"/>
      <c r="C323" s="171"/>
      <c r="D323" s="172"/>
      <c r="E323" s="172"/>
      <c r="F323" s="173"/>
      <c r="G323" s="30"/>
    </row>
    <row r="324" spans="1:7" x14ac:dyDescent="0.3">
      <c r="A324" s="24"/>
      <c r="B324" s="23"/>
      <c r="C324" s="171"/>
      <c r="D324" s="172"/>
      <c r="E324" s="172"/>
      <c r="F324" s="173"/>
      <c r="G324" s="30"/>
    </row>
    <row r="325" spans="1:7" x14ac:dyDescent="0.3">
      <c r="A325" s="24"/>
      <c r="B325" s="23"/>
      <c r="C325" s="171"/>
      <c r="D325" s="172"/>
      <c r="E325" s="172"/>
      <c r="F325" s="173"/>
      <c r="G325" s="30"/>
    </row>
    <row r="326" spans="1:7" x14ac:dyDescent="0.3">
      <c r="A326" s="24"/>
      <c r="B326" s="23"/>
      <c r="C326" s="171"/>
      <c r="D326" s="172"/>
      <c r="E326" s="172"/>
      <c r="F326" s="173"/>
      <c r="G326" s="30"/>
    </row>
    <row r="327" spans="1:7" s="25" customFormat="1" x14ac:dyDescent="0.3">
      <c r="A327" s="24"/>
      <c r="B327" s="23"/>
      <c r="C327" s="171"/>
      <c r="D327" s="172"/>
      <c r="E327" s="172"/>
      <c r="F327" s="173"/>
      <c r="G327" s="30"/>
    </row>
    <row r="328" spans="1:7" s="25" customFormat="1" x14ac:dyDescent="0.3">
      <c r="A328" s="24"/>
      <c r="B328" s="23"/>
      <c r="C328" s="171"/>
      <c r="D328" s="172"/>
      <c r="E328" s="172"/>
      <c r="F328" s="173"/>
      <c r="G328" s="30"/>
    </row>
    <row r="329" spans="1:7" s="25" customFormat="1" x14ac:dyDescent="0.3">
      <c r="A329" s="24"/>
      <c r="B329" s="23"/>
      <c r="C329" s="171"/>
      <c r="D329" s="172"/>
      <c r="E329" s="172"/>
      <c r="F329" s="173"/>
      <c r="G329" s="30"/>
    </row>
    <row r="330" spans="1:7" s="25" customFormat="1" x14ac:dyDescent="0.3">
      <c r="A330" s="24"/>
      <c r="B330" s="23"/>
      <c r="C330" s="171"/>
      <c r="D330" s="172"/>
      <c r="E330" s="172"/>
      <c r="F330" s="173"/>
      <c r="G330" s="30"/>
    </row>
    <row r="331" spans="1:7" s="25" customFormat="1" x14ac:dyDescent="0.3">
      <c r="A331" s="24"/>
      <c r="B331" s="23"/>
      <c r="C331" s="171"/>
      <c r="D331" s="172"/>
      <c r="E331" s="172"/>
      <c r="F331" s="173"/>
      <c r="G331" s="30"/>
    </row>
    <row r="332" spans="1:7" s="25" customFormat="1" x14ac:dyDescent="0.3">
      <c r="A332" s="24"/>
      <c r="B332" s="23"/>
      <c r="C332" s="171"/>
      <c r="D332" s="172"/>
      <c r="E332" s="172"/>
      <c r="F332" s="173"/>
      <c r="G332" s="30"/>
    </row>
    <row r="333" spans="1:7" s="25" customFormat="1" x14ac:dyDescent="0.3">
      <c r="A333" s="24"/>
      <c r="B333" s="23"/>
      <c r="C333" s="171"/>
      <c r="D333" s="172"/>
      <c r="E333" s="172"/>
      <c r="F333" s="173"/>
      <c r="G333" s="30"/>
    </row>
    <row r="334" spans="1:7" s="25" customFormat="1" x14ac:dyDescent="0.3">
      <c r="A334" s="24"/>
      <c r="B334" s="23"/>
      <c r="C334" s="171"/>
      <c r="D334" s="172"/>
      <c r="E334" s="172"/>
      <c r="F334" s="173"/>
      <c r="G334" s="30"/>
    </row>
    <row r="335" spans="1:7" s="25" customFormat="1" x14ac:dyDescent="0.3">
      <c r="A335" s="24"/>
      <c r="B335" s="23"/>
      <c r="C335" s="171"/>
      <c r="D335" s="172"/>
      <c r="E335" s="172"/>
      <c r="F335" s="173"/>
      <c r="G335" s="30"/>
    </row>
    <row r="336" spans="1:7" s="25" customFormat="1" x14ac:dyDescent="0.3">
      <c r="A336" s="24"/>
      <c r="B336" s="23"/>
      <c r="C336" s="171"/>
      <c r="D336" s="172"/>
      <c r="E336" s="172"/>
      <c r="F336" s="173"/>
      <c r="G336" s="30"/>
    </row>
    <row r="337" spans="1:7" s="25" customFormat="1" x14ac:dyDescent="0.3">
      <c r="A337" s="24"/>
      <c r="B337" s="23"/>
      <c r="C337" s="171"/>
      <c r="D337" s="172"/>
      <c r="E337" s="172"/>
      <c r="F337" s="173"/>
      <c r="G337" s="30"/>
    </row>
    <row r="338" spans="1:7" s="25" customFormat="1" x14ac:dyDescent="0.3">
      <c r="A338" s="24"/>
      <c r="B338" s="23"/>
      <c r="C338" s="171"/>
      <c r="D338" s="172"/>
      <c r="E338" s="172"/>
      <c r="F338" s="173"/>
      <c r="G338" s="30"/>
    </row>
    <row r="339" spans="1:7" s="25" customFormat="1" x14ac:dyDescent="0.3">
      <c r="A339" s="24"/>
      <c r="B339" s="23"/>
      <c r="C339" s="171"/>
      <c r="D339" s="172"/>
      <c r="E339" s="172"/>
      <c r="F339" s="173"/>
      <c r="G339" s="30"/>
    </row>
    <row r="340" spans="1:7" s="25" customFormat="1" x14ac:dyDescent="0.3">
      <c r="A340" s="24"/>
      <c r="B340" s="23"/>
      <c r="C340" s="171"/>
      <c r="D340" s="172"/>
      <c r="E340" s="172"/>
      <c r="F340" s="173"/>
      <c r="G340" s="30"/>
    </row>
    <row r="341" spans="1:7" s="25" customFormat="1" x14ac:dyDescent="0.3">
      <c r="A341" s="24"/>
      <c r="B341" s="23"/>
      <c r="C341" s="171"/>
      <c r="D341" s="172"/>
      <c r="E341" s="172"/>
      <c r="F341" s="173"/>
      <c r="G341" s="30"/>
    </row>
    <row r="342" spans="1:7" s="25" customFormat="1" x14ac:dyDescent="0.3">
      <c r="A342" s="24"/>
      <c r="B342" s="23"/>
      <c r="C342" s="171"/>
      <c r="D342" s="172"/>
      <c r="E342" s="172"/>
      <c r="F342" s="173"/>
      <c r="G342" s="30"/>
    </row>
    <row r="343" spans="1:7" ht="15" thickBot="1" x14ac:dyDescent="0.35">
      <c r="A343" s="184" t="s">
        <v>80</v>
      </c>
      <c r="B343" s="157"/>
      <c r="C343" s="157"/>
      <c r="D343" s="157"/>
      <c r="E343" s="157"/>
      <c r="F343" s="157"/>
      <c r="G343" s="185"/>
    </row>
    <row r="344" spans="1:7" ht="23.1" customHeight="1" x14ac:dyDescent="0.3">
      <c r="B344" s="3"/>
      <c r="C344" s="4"/>
      <c r="D344" s="4"/>
      <c r="E344" s="4"/>
      <c r="F344" s="109" t="s">
        <v>6</v>
      </c>
      <c r="G344" s="110">
        <f>ROUND(SUM(G10:G343),0)</f>
        <v>0</v>
      </c>
    </row>
    <row r="346" spans="1:7" x14ac:dyDescent="0.3">
      <c r="A346" t="s">
        <v>66</v>
      </c>
      <c r="D346" s="31" t="s">
        <v>4</v>
      </c>
      <c r="E346" s="32"/>
      <c r="F346" s="29" t="s">
        <v>88</v>
      </c>
    </row>
    <row r="347" spans="1:7" x14ac:dyDescent="0.3">
      <c r="A347" t="s">
        <v>67</v>
      </c>
      <c r="D347" s="31" t="s">
        <v>64</v>
      </c>
      <c r="E347" s="32"/>
      <c r="F347" s="29" t="s">
        <v>65</v>
      </c>
    </row>
  </sheetData>
  <sheetProtection algorithmName="SHA-512" hashValue="GcLIS8jqCJsCNJNc2bFXs45bLiaNLDy8uz0ot5R9pySXXqIlK5FtBTioLZZymWbc7/LT3sZFY2/IMM2yjSKTew==" saltValue="9SIo+0SXJIBgh42w+PGTaA==" spinCount="100000" sheet="1" insertRows="0" selectLockedCells="1"/>
  <mergeCells count="357">
    <mergeCell ref="C264:F264"/>
    <mergeCell ref="C265:F265"/>
    <mergeCell ref="C266:F266"/>
    <mergeCell ref="C267:F267"/>
    <mergeCell ref="C268:F268"/>
    <mergeCell ref="C259:F259"/>
    <mergeCell ref="C260:F260"/>
    <mergeCell ref="C261:F261"/>
    <mergeCell ref="C262:F262"/>
    <mergeCell ref="C263:F263"/>
    <mergeCell ref="C254:F254"/>
    <mergeCell ref="C255:F255"/>
    <mergeCell ref="C256:F256"/>
    <mergeCell ref="C257:F257"/>
    <mergeCell ref="C258:F258"/>
    <mergeCell ref="C249:F249"/>
    <mergeCell ref="C250:F250"/>
    <mergeCell ref="C251:F251"/>
    <mergeCell ref="C252:F252"/>
    <mergeCell ref="C253:F253"/>
    <mergeCell ref="C244:F244"/>
    <mergeCell ref="C245:F245"/>
    <mergeCell ref="C246:F246"/>
    <mergeCell ref="C247:F247"/>
    <mergeCell ref="C248:F248"/>
    <mergeCell ref="C239:F239"/>
    <mergeCell ref="C240:F240"/>
    <mergeCell ref="C241:F241"/>
    <mergeCell ref="C242:F242"/>
    <mergeCell ref="C243:F243"/>
    <mergeCell ref="C235:F235"/>
    <mergeCell ref="C236:F236"/>
    <mergeCell ref="C237:F237"/>
    <mergeCell ref="C238:F238"/>
    <mergeCell ref="C229:F229"/>
    <mergeCell ref="C230:F230"/>
    <mergeCell ref="C231:F231"/>
    <mergeCell ref="C232:F232"/>
    <mergeCell ref="C233:F233"/>
    <mergeCell ref="C234:F234"/>
    <mergeCell ref="J210:N210"/>
    <mergeCell ref="C211:F211"/>
    <mergeCell ref="C212:F212"/>
    <mergeCell ref="C213:F213"/>
    <mergeCell ref="C214:F214"/>
    <mergeCell ref="J207:N207"/>
    <mergeCell ref="C208:F208"/>
    <mergeCell ref="J208:N208"/>
    <mergeCell ref="C209:F209"/>
    <mergeCell ref="J209:N209"/>
    <mergeCell ref="C207:F207"/>
    <mergeCell ref="C210:F210"/>
    <mergeCell ref="J204:N204"/>
    <mergeCell ref="C205:F205"/>
    <mergeCell ref="J205:N205"/>
    <mergeCell ref="C206:F206"/>
    <mergeCell ref="J206:N206"/>
    <mergeCell ref="C138:F138"/>
    <mergeCell ref="C139:F139"/>
    <mergeCell ref="C140:F140"/>
    <mergeCell ref="C198:F198"/>
    <mergeCell ref="C199:F199"/>
    <mergeCell ref="C189:F189"/>
    <mergeCell ref="C190:F190"/>
    <mergeCell ref="C191:F191"/>
    <mergeCell ref="C192:F192"/>
    <mergeCell ref="C193:F193"/>
    <mergeCell ref="C184:F184"/>
    <mergeCell ref="C185:F185"/>
    <mergeCell ref="C186:F186"/>
    <mergeCell ref="C187:F187"/>
    <mergeCell ref="C188:F188"/>
    <mergeCell ref="C179:F179"/>
    <mergeCell ref="C180:F180"/>
    <mergeCell ref="C181:F181"/>
    <mergeCell ref="C182:F182"/>
    <mergeCell ref="C133:F133"/>
    <mergeCell ref="C134:F134"/>
    <mergeCell ref="C135:F135"/>
    <mergeCell ref="C136:F136"/>
    <mergeCell ref="C137:F137"/>
    <mergeCell ref="C128:F128"/>
    <mergeCell ref="C129:F129"/>
    <mergeCell ref="C130:F130"/>
    <mergeCell ref="C131:F131"/>
    <mergeCell ref="C132:F132"/>
    <mergeCell ref="C124:F124"/>
    <mergeCell ref="C125:F125"/>
    <mergeCell ref="C126:F126"/>
    <mergeCell ref="C127:F127"/>
    <mergeCell ref="C118:F118"/>
    <mergeCell ref="C119:F119"/>
    <mergeCell ref="C120:F120"/>
    <mergeCell ref="C121:F121"/>
    <mergeCell ref="C122:F122"/>
    <mergeCell ref="C115:F115"/>
    <mergeCell ref="C116:F116"/>
    <mergeCell ref="C117:F117"/>
    <mergeCell ref="C108:F108"/>
    <mergeCell ref="C109:F109"/>
    <mergeCell ref="C110:F110"/>
    <mergeCell ref="C111:F111"/>
    <mergeCell ref="C112:F112"/>
    <mergeCell ref="C123:F123"/>
    <mergeCell ref="C106:F106"/>
    <mergeCell ref="C107:F107"/>
    <mergeCell ref="C98:F98"/>
    <mergeCell ref="C99:F99"/>
    <mergeCell ref="C100:F100"/>
    <mergeCell ref="C101:F101"/>
    <mergeCell ref="C102:F102"/>
    <mergeCell ref="C113:F113"/>
    <mergeCell ref="C114:F114"/>
    <mergeCell ref="C97:F97"/>
    <mergeCell ref="C88:F88"/>
    <mergeCell ref="C89:F89"/>
    <mergeCell ref="C90:F90"/>
    <mergeCell ref="C91:F91"/>
    <mergeCell ref="C92:F92"/>
    <mergeCell ref="C103:F103"/>
    <mergeCell ref="C104:F104"/>
    <mergeCell ref="C105:F105"/>
    <mergeCell ref="C85:F85"/>
    <mergeCell ref="C86:F86"/>
    <mergeCell ref="C87:F87"/>
    <mergeCell ref="C81:F81"/>
    <mergeCell ref="C82:F82"/>
    <mergeCell ref="C93:F93"/>
    <mergeCell ref="C94:F94"/>
    <mergeCell ref="C95:F95"/>
    <mergeCell ref="C96:F96"/>
    <mergeCell ref="C78:F78"/>
    <mergeCell ref="C79:F79"/>
    <mergeCell ref="C80:F80"/>
    <mergeCell ref="C74:F74"/>
    <mergeCell ref="C75:F75"/>
    <mergeCell ref="C76:F76"/>
    <mergeCell ref="C77:F77"/>
    <mergeCell ref="C83:F83"/>
    <mergeCell ref="C84:F84"/>
    <mergeCell ref="C69:F69"/>
    <mergeCell ref="C70:F70"/>
    <mergeCell ref="C71:F71"/>
    <mergeCell ref="C72:F72"/>
    <mergeCell ref="C73:F73"/>
    <mergeCell ref="C64:F64"/>
    <mergeCell ref="C65:F65"/>
    <mergeCell ref="C66:F66"/>
    <mergeCell ref="C67:F67"/>
    <mergeCell ref="C68:F68"/>
    <mergeCell ref="C59:F59"/>
    <mergeCell ref="C60:F60"/>
    <mergeCell ref="C61:F61"/>
    <mergeCell ref="C62:F62"/>
    <mergeCell ref="C63:F63"/>
    <mergeCell ref="C54:F54"/>
    <mergeCell ref="C55:F55"/>
    <mergeCell ref="C56:F56"/>
    <mergeCell ref="C57:F57"/>
    <mergeCell ref="C58:F58"/>
    <mergeCell ref="C49:F49"/>
    <mergeCell ref="C50:F50"/>
    <mergeCell ref="C51:F51"/>
    <mergeCell ref="C52:F52"/>
    <mergeCell ref="C53:F53"/>
    <mergeCell ref="C44:F44"/>
    <mergeCell ref="C45:F45"/>
    <mergeCell ref="C46:F46"/>
    <mergeCell ref="C47:F47"/>
    <mergeCell ref="C48:F48"/>
    <mergeCell ref="C39:F39"/>
    <mergeCell ref="C40:F40"/>
    <mergeCell ref="C41:F41"/>
    <mergeCell ref="C42:F42"/>
    <mergeCell ref="C43:F43"/>
    <mergeCell ref="C34:F34"/>
    <mergeCell ref="C35:F35"/>
    <mergeCell ref="C36:F36"/>
    <mergeCell ref="C37:F37"/>
    <mergeCell ref="C38:F38"/>
    <mergeCell ref="C29:F29"/>
    <mergeCell ref="C30:F30"/>
    <mergeCell ref="C31:F31"/>
    <mergeCell ref="C32:F32"/>
    <mergeCell ref="C33:F33"/>
    <mergeCell ref="C24:F24"/>
    <mergeCell ref="C25:F25"/>
    <mergeCell ref="C26:F26"/>
    <mergeCell ref="C27:F27"/>
    <mergeCell ref="C28:F28"/>
    <mergeCell ref="C18:F18"/>
    <mergeCell ref="C19:F19"/>
    <mergeCell ref="C20:F20"/>
    <mergeCell ref="C21:F21"/>
    <mergeCell ref="C23:F23"/>
    <mergeCell ref="C275:F275"/>
    <mergeCell ref="C276:F276"/>
    <mergeCell ref="C11:F11"/>
    <mergeCell ref="C12:F12"/>
    <mergeCell ref="C13:F13"/>
    <mergeCell ref="C14:F14"/>
    <mergeCell ref="C15:F15"/>
    <mergeCell ref="C16:F16"/>
    <mergeCell ref="C17:F17"/>
    <mergeCell ref="C270:F270"/>
    <mergeCell ref="C271:F271"/>
    <mergeCell ref="C272:F272"/>
    <mergeCell ref="C197:F197"/>
    <mergeCell ref="C269:F269"/>
    <mergeCell ref="C200:F200"/>
    <mergeCell ref="C201:F201"/>
    <mergeCell ref="C202:F202"/>
    <mergeCell ref="C203:F203"/>
    <mergeCell ref="C204:F204"/>
    <mergeCell ref="C215:F215"/>
    <mergeCell ref="C216:F216"/>
    <mergeCell ref="C217:F217"/>
    <mergeCell ref="C218:F218"/>
    <mergeCell ref="C224:F224"/>
    <mergeCell ref="C225:F225"/>
    <mergeCell ref="C226:F226"/>
    <mergeCell ref="C227:F227"/>
    <mergeCell ref="C228:F228"/>
    <mergeCell ref="C219:F219"/>
    <mergeCell ref="C220:F220"/>
    <mergeCell ref="C221:F221"/>
    <mergeCell ref="C222:F222"/>
    <mergeCell ref="C223:F223"/>
    <mergeCell ref="C301:F301"/>
    <mergeCell ref="C302:F302"/>
    <mergeCell ref="C303:F303"/>
    <mergeCell ref="J147:N147"/>
    <mergeCell ref="C148:F148"/>
    <mergeCell ref="C149:F149"/>
    <mergeCell ref="C150:F150"/>
    <mergeCell ref="C151:F151"/>
    <mergeCell ref="J144:N144"/>
    <mergeCell ref="C145:F145"/>
    <mergeCell ref="J145:N145"/>
    <mergeCell ref="C146:F146"/>
    <mergeCell ref="J146:N146"/>
    <mergeCell ref="C164:F164"/>
    <mergeCell ref="C165:F165"/>
    <mergeCell ref="C166:F166"/>
    <mergeCell ref="C167:F167"/>
    <mergeCell ref="C168:F168"/>
    <mergeCell ref="C159:F159"/>
    <mergeCell ref="C160:F160"/>
    <mergeCell ref="C161:F161"/>
    <mergeCell ref="C162:F162"/>
    <mergeCell ref="C163:F163"/>
    <mergeCell ref="C183:F183"/>
    <mergeCell ref="A343:G343"/>
    <mergeCell ref="C319:F319"/>
    <mergeCell ref="C320:F320"/>
    <mergeCell ref="C306:F306"/>
    <mergeCell ref="C307:F307"/>
    <mergeCell ref="C308:F308"/>
    <mergeCell ref="C309:F309"/>
    <mergeCell ref="C310:F310"/>
    <mergeCell ref="C311:F311"/>
    <mergeCell ref="C312:F312"/>
    <mergeCell ref="C313:F313"/>
    <mergeCell ref="C314:F314"/>
    <mergeCell ref="C315:F315"/>
    <mergeCell ref="C316:F316"/>
    <mergeCell ref="C317:F317"/>
    <mergeCell ref="C318:F318"/>
    <mergeCell ref="C327:F327"/>
    <mergeCell ref="C334:F334"/>
    <mergeCell ref="C335:F335"/>
    <mergeCell ref="C328:F328"/>
    <mergeCell ref="C329:F329"/>
    <mergeCell ref="C330:F330"/>
    <mergeCell ref="C331:F331"/>
    <mergeCell ref="C332:F332"/>
    <mergeCell ref="C304:F304"/>
    <mergeCell ref="C305:F305"/>
    <mergeCell ref="C288:F288"/>
    <mergeCell ref="C339:F339"/>
    <mergeCell ref="C340:F340"/>
    <mergeCell ref="C341:F341"/>
    <mergeCell ref="C342:F342"/>
    <mergeCell ref="C322:F322"/>
    <mergeCell ref="C338:F338"/>
    <mergeCell ref="C296:F296"/>
    <mergeCell ref="C297:F297"/>
    <mergeCell ref="C290:F290"/>
    <mergeCell ref="C291:F291"/>
    <mergeCell ref="C299:F299"/>
    <mergeCell ref="C300:F300"/>
    <mergeCell ref="C321:F321"/>
    <mergeCell ref="C292:F292"/>
    <mergeCell ref="C298:F298"/>
    <mergeCell ref="C323:F323"/>
    <mergeCell ref="C324:F324"/>
    <mergeCell ref="C325:F325"/>
    <mergeCell ref="C336:F336"/>
    <mergeCell ref="C337:F337"/>
    <mergeCell ref="C326:F326"/>
    <mergeCell ref="C9:F9"/>
    <mergeCell ref="C10:F10"/>
    <mergeCell ref="C277:F277"/>
    <mergeCell ref="C278:F278"/>
    <mergeCell ref="A7:G7"/>
    <mergeCell ref="C8:F8"/>
    <mergeCell ref="C141:F141"/>
    <mergeCell ref="C144:F144"/>
    <mergeCell ref="C147:F147"/>
    <mergeCell ref="C152:F152"/>
    <mergeCell ref="C153:F153"/>
    <mergeCell ref="C154:F154"/>
    <mergeCell ref="C155:F155"/>
    <mergeCell ref="C156:F156"/>
    <mergeCell ref="C157:F157"/>
    <mergeCell ref="C158:F158"/>
    <mergeCell ref="C142:F142"/>
    <mergeCell ref="C143:F143"/>
    <mergeCell ref="C174:F174"/>
    <mergeCell ref="C175:F175"/>
    <mergeCell ref="C176:F176"/>
    <mergeCell ref="C177:F177"/>
    <mergeCell ref="C178:F178"/>
    <mergeCell ref="C169:F169"/>
    <mergeCell ref="C285:F285"/>
    <mergeCell ref="C286:F286"/>
    <mergeCell ref="C287:F287"/>
    <mergeCell ref="C283:F283"/>
    <mergeCell ref="C284:F284"/>
    <mergeCell ref="C293:F293"/>
    <mergeCell ref="C294:F294"/>
    <mergeCell ref="C295:F295"/>
    <mergeCell ref="C289:F289"/>
    <mergeCell ref="C333:F333"/>
    <mergeCell ref="J141:N141"/>
    <mergeCell ref="J142:N142"/>
    <mergeCell ref="J143:N143"/>
    <mergeCell ref="C170:F170"/>
    <mergeCell ref="C171:F171"/>
    <mergeCell ref="C172:F172"/>
    <mergeCell ref="C173:F173"/>
    <mergeCell ref="C273:F273"/>
    <mergeCell ref="C274:F274"/>
    <mergeCell ref="C194:F194"/>
    <mergeCell ref="C195:F195"/>
    <mergeCell ref="C196:F196"/>
    <mergeCell ref="J277:N277"/>
    <mergeCell ref="J278:N278"/>
    <mergeCell ref="J279:N279"/>
    <mergeCell ref="J280:N280"/>
    <mergeCell ref="J281:N281"/>
    <mergeCell ref="J282:N282"/>
    <mergeCell ref="J283:N283"/>
    <mergeCell ref="C279:F279"/>
    <mergeCell ref="C280:F280"/>
    <mergeCell ref="C281:F281"/>
    <mergeCell ref="C282:F282"/>
  </mergeCells>
  <conditionalFormatting sqref="B9:B342">
    <cfRule type="containsText" dxfId="6" priority="1" operator="containsText" text="OTHER">
      <formula>NOT(ISERROR(SEARCH("OTHER",B9)))</formula>
    </cfRule>
    <cfRule type="containsText" dxfId="5" priority="2" operator="containsText" text="OTHER">
      <formula>NOT(ISERROR(SEARCH("OTHER",B9)))</formula>
    </cfRule>
    <cfRule type="containsText" dxfId="4" priority="3" operator="containsText" text="DRIVING">
      <formula>NOT(ISERROR(SEARCH("DRIVING",B9)))</formula>
    </cfRule>
    <cfRule type="containsText" dxfId="3" priority="4" operator="containsText" text="SCHOOLING">
      <formula>NOT(ISERROR(SEARCH("SCHOOLING",B9)))</formula>
    </cfRule>
    <cfRule type="containsText" dxfId="2" priority="5" operator="containsText" text="COMPETITION">
      <formula>NOT(ISERROR(SEARCH("COMPETITION",B9)))</formula>
    </cfRule>
    <cfRule type="containsText" dxfId="1" priority="6" operator="containsText" text="COMPETITION">
      <formula>NOT(ISERROR(SEARCH("COMPETITION",B9)))</formula>
    </cfRule>
  </conditionalFormatting>
  <dataValidations count="1">
    <dataValidation type="list" allowBlank="1" showInputMessage="1" showErrorMessage="1" sqref="B9 B11:B342" xr:uid="{00000000-0002-0000-0100-000000000000}">
      <formula1>Saddle</formula1>
    </dataValidation>
  </dataValidations>
  <hyperlinks>
    <hyperlink ref="D346" r:id="rId1" xr:uid="{00000000-0004-0000-0100-000000000000}"/>
    <hyperlink ref="D347" r:id="rId2" xr:uid="{00000000-0004-0000-0100-000001000000}"/>
  </hyperlinks>
  <pageMargins left="0.7" right="0.7" top="0.54" bottom="0.46" header="0.3" footer="0.3"/>
  <pageSetup orientation="portrait" r:id="rId3"/>
  <ignoredErrors>
    <ignoredError sqref="G344" formulaRange="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Drop!$E$3:$E$7</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71"/>
  <sheetViews>
    <sheetView workbookViewId="0">
      <selection activeCell="A2" sqref="A2:B2"/>
    </sheetView>
  </sheetViews>
  <sheetFormatPr defaultColWidth="9" defaultRowHeight="14.4" x14ac:dyDescent="0.3"/>
  <cols>
    <col min="1" max="1" width="29.33203125" style="66" customWidth="1"/>
    <col min="2" max="2" width="8.109375" style="66" customWidth="1"/>
    <col min="3" max="3" width="26.109375" style="66" customWidth="1"/>
    <col min="4" max="4" width="8.109375" style="66" customWidth="1"/>
    <col min="5" max="5" width="25" style="66" customWidth="1"/>
    <col min="6" max="6" width="7.88671875" style="66" customWidth="1"/>
    <col min="7" max="7" width="8.109375" style="66" customWidth="1"/>
    <col min="8" max="16384" width="9" style="66"/>
  </cols>
  <sheetData>
    <row r="1" spans="1:10" ht="21.15" customHeight="1" thickBot="1" x14ac:dyDescent="0.4">
      <c r="A1" s="189" t="s">
        <v>159</v>
      </c>
      <c r="B1" s="190"/>
      <c r="C1" s="190"/>
      <c r="D1" s="190"/>
      <c r="E1" s="190"/>
      <c r="F1" s="190"/>
      <c r="G1" s="191"/>
    </row>
    <row r="2" spans="1:10" ht="15" thickBot="1" x14ac:dyDescent="0.35">
      <c r="A2" s="197" t="s">
        <v>221</v>
      </c>
      <c r="B2" s="193"/>
      <c r="C2" s="107"/>
      <c r="D2" s="192" t="s">
        <v>223</v>
      </c>
      <c r="E2" s="193"/>
      <c r="F2" s="193"/>
      <c r="G2" s="194"/>
    </row>
    <row r="3" spans="1:10" ht="15" thickBot="1" x14ac:dyDescent="0.35">
      <c r="A3" s="67" t="s">
        <v>3</v>
      </c>
      <c r="B3" s="151">
        <f>ROUND(SUM(D57+G17+G51),0)</f>
        <v>0</v>
      </c>
      <c r="C3" s="111" t="s">
        <v>155</v>
      </c>
      <c r="D3" s="198" t="s">
        <v>163</v>
      </c>
      <c r="E3" s="199"/>
      <c r="F3" s="199"/>
      <c r="G3" s="200"/>
      <c r="I3" s="147"/>
    </row>
    <row r="4" spans="1:10" ht="15" thickBot="1" x14ac:dyDescent="0.35">
      <c r="A4" s="68" t="s">
        <v>7</v>
      </c>
      <c r="B4" s="69" t="s">
        <v>8</v>
      </c>
      <c r="C4" s="70" t="s">
        <v>9</v>
      </c>
      <c r="D4" s="69" t="s">
        <v>8</v>
      </c>
      <c r="E4" s="195" t="s">
        <v>10</v>
      </c>
      <c r="F4" s="196"/>
      <c r="G4" s="71" t="s">
        <v>8</v>
      </c>
      <c r="I4" s="5"/>
    </row>
    <row r="5" spans="1:10" x14ac:dyDescent="0.3">
      <c r="A5" s="16" t="s">
        <v>90</v>
      </c>
      <c r="B5" s="150">
        <f>ROUND(SUMIF(Trail!$B$9:$B$101,A5,Trail!$D$9:$D$101),0)</f>
        <v>0</v>
      </c>
      <c r="C5" s="7" t="s">
        <v>124</v>
      </c>
      <c r="D5" s="152">
        <f>ROUND(SUMIF(Trail!$B$9:$B$101,C5,Trail!$D$9:$D$101),0)</f>
        <v>0</v>
      </c>
      <c r="E5" s="7" t="s">
        <v>198</v>
      </c>
      <c r="F5" s="129"/>
      <c r="G5" s="149">
        <f>ROUND(SUMIF(Trail!$B$9:$B$101,E5,Trail!$E$9:$E$101),0)</f>
        <v>0</v>
      </c>
      <c r="I5" s="5"/>
    </row>
    <row r="6" spans="1:10" x14ac:dyDescent="0.3">
      <c r="A6" s="8" t="s">
        <v>89</v>
      </c>
      <c r="B6" s="150">
        <f>ROUND(SUMIF(Trail!$B$9:$B$101,A6,Trail!$D$9:$D$101),0)</f>
        <v>0</v>
      </c>
      <c r="C6" s="106" t="s">
        <v>174</v>
      </c>
      <c r="D6" s="150">
        <f>ROUND(SUMIF(Trail!$B$9:$B$101,C6,Trail!$D$9:$D$101),0)</f>
        <v>0</v>
      </c>
      <c r="E6" s="7" t="s">
        <v>199</v>
      </c>
      <c r="F6" s="72"/>
      <c r="G6" s="150">
        <f>ROUND(SUMIF(Trail!$B$9:$B$101,E6,Trail!$E$9:$E$101),0)</f>
        <v>0</v>
      </c>
    </row>
    <row r="7" spans="1:10" x14ac:dyDescent="0.3">
      <c r="A7" s="8" t="s">
        <v>215</v>
      </c>
      <c r="B7" s="150">
        <f>ROUND(SUMIF(Trail!$B$9:$B$101,A7,Trail!$D$9:$D$101),0)</f>
        <v>0</v>
      </c>
      <c r="C7" s="7" t="s">
        <v>175</v>
      </c>
      <c r="D7" s="150">
        <f>ROUND(SUMIF(Trail!$B$9:$B$101,C7,Trail!$D$9:$D$101),0)</f>
        <v>0</v>
      </c>
      <c r="E7" s="143" t="s">
        <v>52</v>
      </c>
      <c r="F7" s="72"/>
      <c r="G7" s="150">
        <f>ROUND(SUMIF(Trail!$B$9:$B$101,E7,Trail!$E$9:$E$101),0)</f>
        <v>0</v>
      </c>
    </row>
    <row r="8" spans="1:10" x14ac:dyDescent="0.3">
      <c r="A8" s="8" t="s">
        <v>12</v>
      </c>
      <c r="B8" s="150">
        <f>ROUND(SUMIF(Trail!$B$9:$B$101,A8,Trail!$D$9:$D$101),0)</f>
        <v>0</v>
      </c>
      <c r="C8" s="9" t="s">
        <v>147</v>
      </c>
      <c r="D8" s="150">
        <f>ROUND(SUMIF(Trail!$B$9:$B$101,C8,Trail!$D$9:$D$101),0)</f>
        <v>0</v>
      </c>
      <c r="E8" s="8" t="s">
        <v>53</v>
      </c>
      <c r="F8" s="72"/>
      <c r="G8" s="150">
        <f>ROUND(SUMIF(Trail!$B$9:$B$101,E8,Trail!$E$9:$E$101),0)</f>
        <v>0</v>
      </c>
    </row>
    <row r="9" spans="1:10" x14ac:dyDescent="0.3">
      <c r="A9" s="8" t="s">
        <v>91</v>
      </c>
      <c r="B9" s="150">
        <f>ROUND(SUMIF(Trail!$B$9:$B$101,A9,Trail!$D$9:$D$101),0)</f>
        <v>0</v>
      </c>
      <c r="C9" s="96" t="s">
        <v>148</v>
      </c>
      <c r="D9" s="150">
        <f>ROUND(SUMIF(Trail!$B$9:$B$101,C9,Trail!$D$9:$D$101),0)</f>
        <v>0</v>
      </c>
      <c r="E9" s="7" t="s">
        <v>54</v>
      </c>
      <c r="F9" s="72"/>
      <c r="G9" s="150">
        <f>ROUND(SUMIF(Trail!$B$9:$B$101,E9,Trail!$E$9:$E$101),0)</f>
        <v>0</v>
      </c>
      <c r="J9"/>
    </row>
    <row r="10" spans="1:10" x14ac:dyDescent="0.3">
      <c r="A10" s="6" t="s">
        <v>92</v>
      </c>
      <c r="B10" s="150">
        <f>ROUND(SUMIF(Trail!$B$9:$B$101,A10,Trail!$D$9:$D$101),0)</f>
        <v>0</v>
      </c>
      <c r="C10" s="7" t="s">
        <v>176</v>
      </c>
      <c r="D10" s="150">
        <f>ROUND(SUMIF(Trail!$B$9:$B$101,C10,Trail!$D$9:$D$101),0)</f>
        <v>0</v>
      </c>
      <c r="E10" s="7" t="s">
        <v>200</v>
      </c>
      <c r="F10" s="74"/>
      <c r="G10" s="150">
        <f>ROUND(SUMIF(Trail!$B$9:$B$101,E10,Trail!$E$9:$E$101),0)</f>
        <v>0</v>
      </c>
      <c r="J10"/>
    </row>
    <row r="11" spans="1:10" x14ac:dyDescent="0.3">
      <c r="A11" s="8" t="s">
        <v>14</v>
      </c>
      <c r="B11" s="150">
        <f>ROUND(SUMIF(Trail!$B$9:$B$101,A11,Trail!$D$9:$D$101),0)</f>
        <v>0</v>
      </c>
      <c r="C11" s="9" t="s">
        <v>177</v>
      </c>
      <c r="D11" s="150">
        <f>ROUND(SUMIF(Trail!$B$9:$B$101,C11,Trail!$D$9:$D$101),0)</f>
        <v>0</v>
      </c>
      <c r="E11" s="8" t="s">
        <v>141</v>
      </c>
      <c r="F11" s="72"/>
      <c r="G11" s="150">
        <f>ROUND(SUMIF(Trail!$B$9:$B$101,E11,Trail!$E$9:$E$101),0)</f>
        <v>0</v>
      </c>
      <c r="J11"/>
    </row>
    <row r="12" spans="1:10" x14ac:dyDescent="0.3">
      <c r="A12" s="8" t="s">
        <v>93</v>
      </c>
      <c r="B12" s="150">
        <f>ROUND(SUMIF(Trail!$B$9:$B$101,A12,Trail!$D$9:$D$101),0)</f>
        <v>0</v>
      </c>
      <c r="C12" s="9" t="s">
        <v>178</v>
      </c>
      <c r="D12" s="150">
        <f>ROUND(SUMIF(Trail!$B$9:$B$101,C12,Trail!$D$9:$D$101),0)</f>
        <v>0</v>
      </c>
      <c r="E12" s="7" t="s">
        <v>201</v>
      </c>
      <c r="F12" s="76"/>
      <c r="G12" s="150">
        <f>ROUND(SUMIF(Trail!$B$9:$B$101,E12,Trail!$E$9:$E$101),0)</f>
        <v>0</v>
      </c>
      <c r="J12"/>
    </row>
    <row r="13" spans="1:10" x14ac:dyDescent="0.3">
      <c r="A13" s="8" t="s">
        <v>17</v>
      </c>
      <c r="B13" s="150">
        <f>ROUND(SUMIF(Trail!$B$9:$B$101,A13,Trail!$D$9:$D$101),0)</f>
        <v>0</v>
      </c>
      <c r="C13" s="9" t="s">
        <v>125</v>
      </c>
      <c r="D13" s="150">
        <f>ROUND(SUMIF(Trail!$B$9:$B$101,C13,Trail!$D$9:$D$101),0)</f>
        <v>0</v>
      </c>
      <c r="E13" s="9" t="s">
        <v>11</v>
      </c>
      <c r="F13" s="77"/>
      <c r="G13" s="150">
        <f>ROUND(SUMIF(Trail!$B$9:$B$101,E13,Trail!$E$9:$E$101),0)</f>
        <v>0</v>
      </c>
    </row>
    <row r="14" spans="1:10" x14ac:dyDescent="0.3">
      <c r="A14" s="8" t="s">
        <v>94</v>
      </c>
      <c r="B14" s="150">
        <f>ROUND(SUMIF(Trail!$B$9:$B$101,A14,Trail!$D$9:$D$101),0)</f>
        <v>0</v>
      </c>
      <c r="C14" s="9" t="s">
        <v>179</v>
      </c>
      <c r="D14" s="150">
        <f>ROUND(SUMIF(Trail!$B$9:$B$101,C14,Trail!$D$9:$D$101),0)</f>
        <v>0</v>
      </c>
      <c r="E14" s="6" t="s">
        <v>13</v>
      </c>
      <c r="F14" s="77"/>
      <c r="G14" s="150">
        <f>ROUND(SUMIF(Trail!$B$9:$B$101,E14,Trail!$E$9:$E$101),0)</f>
        <v>0</v>
      </c>
    </row>
    <row r="15" spans="1:10" x14ac:dyDescent="0.3">
      <c r="A15" s="8" t="s">
        <v>95</v>
      </c>
      <c r="B15" s="150">
        <f>ROUND(SUMIF(Trail!$B$9:$B$101,A15,Trail!$D$9:$D$101),0)</f>
        <v>0</v>
      </c>
      <c r="C15" s="9" t="s">
        <v>181</v>
      </c>
      <c r="D15" s="150">
        <f>ROUND(SUMIF(Trail!$B$9:$B$101,C15,Trail!$D$9:$D$101),0)</f>
        <v>0</v>
      </c>
      <c r="E15" s="6" t="s">
        <v>142</v>
      </c>
      <c r="F15" s="77"/>
      <c r="G15" s="150">
        <f>ROUND(SUMIF(Trail!$B$9:$B$101,E15,Trail!$E$9:$E$101),0)</f>
        <v>0</v>
      </c>
    </row>
    <row r="16" spans="1:10" ht="15" thickBot="1" x14ac:dyDescent="0.35">
      <c r="A16" s="8" t="s">
        <v>96</v>
      </c>
      <c r="B16" s="150">
        <f>ROUND(SUMIF(Trail!$B$9:$B$101,A16,Trail!$D$9:$D$101),0)</f>
        <v>0</v>
      </c>
      <c r="C16" s="9" t="s">
        <v>211</v>
      </c>
      <c r="D16" s="150">
        <f>ROUND(SUMIF(Trail!$B$9:$B$101,C16,Trail!$D$9:$D$101),0)</f>
        <v>0</v>
      </c>
      <c r="E16" s="6" t="s">
        <v>153</v>
      </c>
      <c r="F16" s="78"/>
      <c r="G16" s="150">
        <f>ROUND(SUMIF(Trail!$B$9:$B$101,E16,Trail!$E$9:$E$101),0)</f>
        <v>0</v>
      </c>
    </row>
    <row r="17" spans="1:7" ht="15" thickBot="1" x14ac:dyDescent="0.35">
      <c r="A17" s="8" t="s">
        <v>97</v>
      </c>
      <c r="B17" s="150">
        <f>ROUND(SUMIF(Trail!$B$9:$B$101,A17,Trail!$D$9:$D$101),0)</f>
        <v>0</v>
      </c>
      <c r="C17" s="9" t="s">
        <v>126</v>
      </c>
      <c r="D17" s="150">
        <f>ROUND(SUMIF(Trail!$B$9:$B$101,C17,Trail!$D$9:$D$101),0)</f>
        <v>0</v>
      </c>
      <c r="E17" s="79" t="s">
        <v>56</v>
      </c>
      <c r="F17" s="80"/>
      <c r="G17" s="131">
        <f>ROUND(SUM(G5:G16),0)</f>
        <v>0</v>
      </c>
    </row>
    <row r="18" spans="1:7" ht="15" thickBot="1" x14ac:dyDescent="0.35">
      <c r="A18" s="8" t="s">
        <v>98</v>
      </c>
      <c r="B18" s="150">
        <f>ROUND(SUMIF(Trail!$B$9:$B$101,A18,Trail!$D$9:$D$101),0)</f>
        <v>0</v>
      </c>
      <c r="C18" s="9" t="s">
        <v>127</v>
      </c>
      <c r="D18" s="150">
        <f>ROUND(SUMIF(Trail!$B$9:$B$101,C18,Trail!$D$9:$D$101),0)</f>
        <v>0</v>
      </c>
      <c r="E18" s="81" t="s">
        <v>15</v>
      </c>
      <c r="F18" s="82" t="s">
        <v>16</v>
      </c>
      <c r="G18" s="83" t="s">
        <v>8</v>
      </c>
    </row>
    <row r="19" spans="1:7" x14ac:dyDescent="0.3">
      <c r="A19" s="138" t="s">
        <v>166</v>
      </c>
      <c r="B19" s="150">
        <f>ROUND(SUMIF(Trail!$B$9:$B$101,A19,Trail!$D$9:$D$101),0)</f>
        <v>0</v>
      </c>
      <c r="C19" s="9" t="s">
        <v>182</v>
      </c>
      <c r="D19" s="150">
        <f>ROUND(SUMIF(Trail!$B$9:$B$101,C19,Trail!$D$9:$D$101),0)</f>
        <v>0</v>
      </c>
      <c r="E19" s="145" t="s">
        <v>203</v>
      </c>
      <c r="F19" s="144" t="s">
        <v>217</v>
      </c>
      <c r="G19" s="150">
        <f>ROUND(SUMIF(Trail!$B$9:$B$101,Summary!E19,Trail!$F$9:$F$101),0)</f>
        <v>0</v>
      </c>
    </row>
    <row r="20" spans="1:7" x14ac:dyDescent="0.3">
      <c r="A20" s="8" t="s">
        <v>145</v>
      </c>
      <c r="B20" s="150">
        <f>ROUND(SUMIF(Trail!$B$9:$B$101,A20,Trail!$D$9:$D$101),0)</f>
        <v>0</v>
      </c>
      <c r="C20" s="9" t="s">
        <v>183</v>
      </c>
      <c r="D20" s="150">
        <f>ROUND(SUMIF(Trail!$B$9:$B$101,C20,Trail!$D$9:$D$101),0)</f>
        <v>0</v>
      </c>
      <c r="E20" s="75" t="s">
        <v>18</v>
      </c>
      <c r="F20" s="146" t="s">
        <v>19</v>
      </c>
      <c r="G20" s="150">
        <f>ROUND(SUMIF(Trail!$B$9:$B$101,Summary!E20,Trail!$F$9:$F$101),0)</f>
        <v>0</v>
      </c>
    </row>
    <row r="21" spans="1:7" x14ac:dyDescent="0.3">
      <c r="A21" s="8" t="s">
        <v>99</v>
      </c>
      <c r="B21" s="150">
        <f>ROUND(SUMIF(Trail!$B$9:$B$101,A21,Trail!$D$9:$D$101),0)</f>
        <v>0</v>
      </c>
      <c r="C21" s="9" t="s">
        <v>212</v>
      </c>
      <c r="D21" s="150">
        <f>ROUND(SUMIF(Trail!$B$9:$B$101,C21,Trail!$D$9:$D$101),0)</f>
        <v>0</v>
      </c>
      <c r="E21" s="73" t="s">
        <v>20</v>
      </c>
      <c r="F21" s="84" t="s">
        <v>21</v>
      </c>
      <c r="G21" s="150">
        <f>ROUND(SUMIF(Trail!$B$9:$B$101,Summary!E21,Trail!$F$9:$F$101),0)</f>
        <v>0</v>
      </c>
    </row>
    <row r="22" spans="1:7" x14ac:dyDescent="0.3">
      <c r="A22" s="8" t="s">
        <v>100</v>
      </c>
      <c r="B22" s="150">
        <f>ROUND(SUMIF(Trail!$B$9:$B$101,A22,Trail!$D$9:$D$101),0)</f>
        <v>0</v>
      </c>
      <c r="C22" s="9" t="s">
        <v>184</v>
      </c>
      <c r="D22" s="150">
        <f>ROUND(SUMIF(Trail!$B$9:$B$101,C22,Trail!$D$9:$D$101),0)</f>
        <v>0</v>
      </c>
      <c r="E22" s="73" t="s">
        <v>22</v>
      </c>
      <c r="F22" s="84" t="s">
        <v>21</v>
      </c>
      <c r="G22" s="150">
        <f>ROUND(SUMIF(Trail!$B$9:$B$101,Summary!E22,Trail!$F$9:$F$101),0)</f>
        <v>0</v>
      </c>
    </row>
    <row r="23" spans="1:7" x14ac:dyDescent="0.3">
      <c r="A23" s="8" t="s">
        <v>101</v>
      </c>
      <c r="B23" s="150">
        <f>ROUND(SUMIF(Trail!$B$9:$B$101,A23,Trail!$D$9:$D$101),0)</f>
        <v>0</v>
      </c>
      <c r="C23" s="9" t="s">
        <v>185</v>
      </c>
      <c r="D23" s="150">
        <f>ROUND(SUMIF(Trail!$B$9:$B$101,C23,Trail!$D$9:$D$101),0)</f>
        <v>0</v>
      </c>
      <c r="E23" s="73" t="s">
        <v>23</v>
      </c>
      <c r="F23" s="84" t="s">
        <v>21</v>
      </c>
      <c r="G23" s="150">
        <f>ROUND(SUMIF(Trail!$B$9:$B$101,Summary!E23,Trail!$F$9:$F$101),0)</f>
        <v>0</v>
      </c>
    </row>
    <row r="24" spans="1:7" x14ac:dyDescent="0.3">
      <c r="A24" s="8" t="s">
        <v>102</v>
      </c>
      <c r="B24" s="150">
        <f>ROUND(SUMIF(Trail!$B$9:$B$101,A24,Trail!$D$9:$D$101),0)</f>
        <v>0</v>
      </c>
      <c r="C24" s="9" t="s">
        <v>186</v>
      </c>
      <c r="D24" s="150">
        <f>ROUND(SUMIF(Trail!$B$9:$B$101,C24,Trail!$D$9:$D$101),0)</f>
        <v>0</v>
      </c>
      <c r="E24" s="73" t="s">
        <v>24</v>
      </c>
      <c r="F24" s="84" t="s">
        <v>21</v>
      </c>
      <c r="G24" s="150">
        <f>ROUND(SUMIF(Trail!$B$9:$B$101,Summary!E24,Trail!$F$9:$F$101),0)</f>
        <v>0</v>
      </c>
    </row>
    <row r="25" spans="1:7" x14ac:dyDescent="0.3">
      <c r="A25" s="8" t="s">
        <v>103</v>
      </c>
      <c r="B25" s="150">
        <f>ROUND(SUMIF(Trail!$B$9:$B$101,A25,Trail!$D$9:$D$101),0)</f>
        <v>0</v>
      </c>
      <c r="C25" s="9" t="s">
        <v>128</v>
      </c>
      <c r="D25" s="150">
        <f>ROUND(SUMIF(Trail!$B$9:$B$101,C25,Trail!$D$9:$D$101),0)</f>
        <v>0</v>
      </c>
      <c r="E25" s="73" t="s">
        <v>25</v>
      </c>
      <c r="F25" s="84" t="s">
        <v>21</v>
      </c>
      <c r="G25" s="150">
        <f>ROUND(SUMIF(Trail!$B$9:$B$101,Summary!E25,Trail!$F$9:$F$101),0)</f>
        <v>0</v>
      </c>
    </row>
    <row r="26" spans="1:7" x14ac:dyDescent="0.3">
      <c r="A26" s="8" t="s">
        <v>104</v>
      </c>
      <c r="B26" s="150">
        <f>ROUND(SUMIF(Trail!$B$9:$B$101,A26,Trail!$D$9:$D$101),0)</f>
        <v>0</v>
      </c>
      <c r="C26" s="9" t="s">
        <v>187</v>
      </c>
      <c r="D26" s="150">
        <f>ROUND(SUMIF(Trail!$B$9:$B$101,C26,Trail!$D$9:$D$101),0)</f>
        <v>0</v>
      </c>
      <c r="E26" s="8" t="s">
        <v>143</v>
      </c>
      <c r="F26" s="84" t="s">
        <v>26</v>
      </c>
      <c r="G26" s="150">
        <f>ROUND(SUMIF(Trail!$B$9:$B$101,Summary!E26,Trail!$F$9:$F$101),0)</f>
        <v>0</v>
      </c>
    </row>
    <row r="27" spans="1:7" x14ac:dyDescent="0.3">
      <c r="A27" s="8" t="s">
        <v>105</v>
      </c>
      <c r="B27" s="150">
        <f>ROUND(SUMIF(Trail!$B$9:$B$101,A27,Trail!$D$9:$D$101),0)</f>
        <v>0</v>
      </c>
      <c r="C27" s="9" t="s">
        <v>129</v>
      </c>
      <c r="D27" s="150">
        <f>ROUND(SUMIF(Trail!$B$9:$B$101,C27,Trail!$D$9:$D$101),0)</f>
        <v>0</v>
      </c>
      <c r="E27" s="8" t="s">
        <v>205</v>
      </c>
      <c r="F27" s="146" t="s">
        <v>26</v>
      </c>
      <c r="G27" s="150">
        <f>ROUND(SUMIF(Trail!$B$9:$B$101,Summary!E27,Trail!$F$9:$F$101),0)</f>
        <v>0</v>
      </c>
    </row>
    <row r="28" spans="1:7" x14ac:dyDescent="0.3">
      <c r="A28" s="8" t="s">
        <v>106</v>
      </c>
      <c r="B28" s="150">
        <f>ROUND(SUMIF(Trail!$B$9:$B$100,A28,Trail!$D$9:$D$100),0)</f>
        <v>0</v>
      </c>
      <c r="C28" s="9" t="s">
        <v>130</v>
      </c>
      <c r="D28" s="150">
        <f>ROUND(SUMIF(Trail!$B$9:$B$101,C28,Trail!$D$9:$D$101),0)</f>
        <v>0</v>
      </c>
      <c r="E28" s="73" t="s">
        <v>27</v>
      </c>
      <c r="F28" s="84" t="s">
        <v>26</v>
      </c>
      <c r="G28" s="150">
        <f>ROUND(SUMIF(Trail!$B$9:$B$101,Summary!E28,Trail!$F$9:$F$101),0)</f>
        <v>0</v>
      </c>
    </row>
    <row r="29" spans="1:7" x14ac:dyDescent="0.3">
      <c r="A29" s="8" t="s">
        <v>209</v>
      </c>
      <c r="B29" s="150">
        <f>ROUND(SUMIF(Trail!$B$9:$B$101,A29,Trail!$D$9:$D$101),0)</f>
        <v>0</v>
      </c>
      <c r="C29" s="9" t="s">
        <v>213</v>
      </c>
      <c r="D29" s="150">
        <f>ROUND(SUMIF(Trail!$B$9:$B$101,C29,Trail!$D$9:$D$101),0)</f>
        <v>0</v>
      </c>
      <c r="E29" s="73" t="s">
        <v>28</v>
      </c>
      <c r="F29" s="146" t="s">
        <v>26</v>
      </c>
      <c r="G29" s="150">
        <f>ROUND(SUMIF(Trail!$B$9:$B$101,Summary!E29,Trail!$F$9:$F$101),0)</f>
        <v>0</v>
      </c>
    </row>
    <row r="30" spans="1:7" x14ac:dyDescent="0.3">
      <c r="A30" s="8" t="s">
        <v>107</v>
      </c>
      <c r="B30" s="150">
        <f>ROUND(SUMIF(Trail!$B$9:$B$101,A30,Trail!$D$9:$D$101),0)</f>
        <v>0</v>
      </c>
      <c r="C30" s="9" t="s">
        <v>131</v>
      </c>
      <c r="D30" s="150">
        <f>ROUND(SUMIF(Trail!$B$9:$B$101,C30,Trail!$D$9:$D$101),0)</f>
        <v>0</v>
      </c>
      <c r="E30" s="73" t="s">
        <v>29</v>
      </c>
      <c r="F30" s="84" t="s">
        <v>30</v>
      </c>
      <c r="G30" s="150">
        <f>ROUND(SUMIF(Trail!$B$9:$B$101,Summary!E30,Trail!$F$9:$F$101),0)</f>
        <v>0</v>
      </c>
    </row>
    <row r="31" spans="1:7" x14ac:dyDescent="0.3">
      <c r="A31" s="8" t="s">
        <v>167</v>
      </c>
      <c r="B31" s="150">
        <f>ROUND(SUMIF(Trail!$B$9:$B$101,A31,Trail!$D$9:$D$101),0)</f>
        <v>0</v>
      </c>
      <c r="C31" s="9" t="s">
        <v>188</v>
      </c>
      <c r="D31" s="150">
        <f>ROUND(SUMIF(Trail!$B$9:$B$101,C31,Trail!$D$9:$D$101),0)</f>
        <v>0</v>
      </c>
      <c r="E31" s="73" t="s">
        <v>31</v>
      </c>
      <c r="F31" s="146" t="s">
        <v>30</v>
      </c>
      <c r="G31" s="150">
        <f>ROUND(SUMIF(Trail!$B$9:$B$101,Summary!E31,Trail!$F$9:$F$101),0)</f>
        <v>0</v>
      </c>
    </row>
    <row r="32" spans="1:7" x14ac:dyDescent="0.3">
      <c r="A32" s="8" t="s">
        <v>168</v>
      </c>
      <c r="B32" s="150">
        <f>ROUND(SUMIF(Trail!$B$9:$B$101,A32,Trail!$D$9:$D$101),0)</f>
        <v>0</v>
      </c>
      <c r="C32" s="9" t="s">
        <v>214</v>
      </c>
      <c r="D32" s="150">
        <f>ROUND(SUMIF(Trail!$B$9:$B$101,C32,Trail!$D$9:$D$101),0)</f>
        <v>0</v>
      </c>
      <c r="E32" s="73" t="s">
        <v>32</v>
      </c>
      <c r="F32" s="146" t="s">
        <v>33</v>
      </c>
      <c r="G32" s="150">
        <f>ROUND(SUMIF(Trail!$B$9:$B$101,Summary!E32,Trail!$F$9:$F$101),0)</f>
        <v>0</v>
      </c>
    </row>
    <row r="33" spans="1:7" x14ac:dyDescent="0.3">
      <c r="A33" s="8" t="s">
        <v>169</v>
      </c>
      <c r="B33" s="150">
        <f>ROUND(SUMIF(Trail!$B$9:$B$101,A33,Trail!$D$9:$D$101),0)</f>
        <v>0</v>
      </c>
      <c r="C33" s="74" t="s">
        <v>38</v>
      </c>
      <c r="D33" s="150">
        <f>ROUND(SUMIF(Trail!$B$9:$B$101,C33,Trail!$D$9:$D$101),0)</f>
        <v>0</v>
      </c>
      <c r="E33" s="8" t="s">
        <v>206</v>
      </c>
      <c r="F33" s="146" t="s">
        <v>218</v>
      </c>
      <c r="G33" s="150">
        <f>ROUND(SUMIF(Trail!$B$9:$B$101,Summary!E33,Trail!$F$9:$F$101),0)</f>
        <v>0</v>
      </c>
    </row>
    <row r="34" spans="1:7" x14ac:dyDescent="0.3">
      <c r="A34" s="8" t="s">
        <v>108</v>
      </c>
      <c r="B34" s="150">
        <f>ROUND(SUMIF(Trail!$B$9:$B$101,A34,Trail!$D$9:$D$101),0)</f>
        <v>0</v>
      </c>
      <c r="C34" s="9" t="s">
        <v>132</v>
      </c>
      <c r="D34" s="150">
        <f>ROUND(SUMIF(Trail!$B$9:$B$101,C34,Trail!$D$9:$D$101),0)</f>
        <v>0</v>
      </c>
      <c r="E34" s="73" t="s">
        <v>34</v>
      </c>
      <c r="F34" s="84" t="s">
        <v>35</v>
      </c>
      <c r="G34" s="150">
        <f>ROUND(SUMIF(Trail!$B$9:$B$101,Summary!E34,Trail!$F$9:$F$101),0)</f>
        <v>0</v>
      </c>
    </row>
    <row r="35" spans="1:7" x14ac:dyDescent="0.3">
      <c r="A35" s="8" t="s">
        <v>109</v>
      </c>
      <c r="B35" s="150">
        <f>ROUND(SUMIF(Trail!$B$9:$B$101,A35,Trail!$D$9:$D$101),0)</f>
        <v>0</v>
      </c>
      <c r="C35" s="9" t="s">
        <v>133</v>
      </c>
      <c r="D35" s="150">
        <f>ROUND(SUMIF(Trail!$B$9:$B$101,C35,Trail!$D$9:$D$101),0)</f>
        <v>0</v>
      </c>
      <c r="E35" s="73" t="s">
        <v>37</v>
      </c>
      <c r="F35" s="84" t="s">
        <v>35</v>
      </c>
      <c r="G35" s="150">
        <f>ROUND(SUMIF(Trail!$B$9:$B$101,Summary!E35,Trail!$F$9:$F$101),0)</f>
        <v>0</v>
      </c>
    </row>
    <row r="36" spans="1:7" x14ac:dyDescent="0.3">
      <c r="A36" s="8" t="s">
        <v>110</v>
      </c>
      <c r="B36" s="150">
        <f>ROUND(SUMIF(Trail!$B$9:$B$101,A36,Trail!$D$9:$D$101),0)</f>
        <v>0</v>
      </c>
      <c r="C36" s="9" t="s">
        <v>189</v>
      </c>
      <c r="D36" s="150">
        <f>ROUND(SUMIF(Trail!$B$9:$B$101,C36,Trail!$D$9:$D$101),0)</f>
        <v>0</v>
      </c>
      <c r="E36" s="73" t="s">
        <v>39</v>
      </c>
      <c r="F36" s="84" t="s">
        <v>35</v>
      </c>
      <c r="G36" s="150">
        <f>ROUND(SUMIF(Trail!$B$9:$B$101,Summary!E36,Trail!$F$9:$F$101),0)</f>
        <v>0</v>
      </c>
    </row>
    <row r="37" spans="1:7" x14ac:dyDescent="0.3">
      <c r="A37" s="8" t="s">
        <v>111</v>
      </c>
      <c r="B37" s="150">
        <f>ROUND(SUMIF(Trail!$B$9:$B$101,A37,Trail!$D$9:$D$101),0)</f>
        <v>0</v>
      </c>
      <c r="C37" s="9" t="s">
        <v>134</v>
      </c>
      <c r="D37" s="150">
        <f>ROUND(SUMIF(Trail!$B$9:$B$101,C37,Trail!$D$9:$D$101),0)</f>
        <v>0</v>
      </c>
      <c r="E37" s="73" t="s">
        <v>40</v>
      </c>
      <c r="F37" s="146" t="s">
        <v>35</v>
      </c>
      <c r="G37" s="150">
        <f>ROUND(SUMIF(Trail!$B$9:$B$101,Summary!E37,Trail!$F$9:$F$101),0)</f>
        <v>0</v>
      </c>
    </row>
    <row r="38" spans="1:7" x14ac:dyDescent="0.3">
      <c r="A38" s="6" t="s">
        <v>112</v>
      </c>
      <c r="B38" s="150">
        <f>ROUND(SUMIF(Trail!$B$9:$B$101,A38,Trail!$D$9:$D$101),0)</f>
        <v>0</v>
      </c>
      <c r="C38" s="7" t="s">
        <v>190</v>
      </c>
      <c r="D38" s="150">
        <f>ROUND(SUMIF(Trail!$B$9:$B$101,C38,Trail!$D$9:$D$101),0)</f>
        <v>0</v>
      </c>
      <c r="E38" s="8" t="s">
        <v>207</v>
      </c>
      <c r="F38" s="146" t="s">
        <v>41</v>
      </c>
      <c r="G38" s="150">
        <f>ROUND(SUMIF(Trail!$B$9:$B$101,Summary!E38,Trail!$F$9:$F$101),0)</f>
        <v>0</v>
      </c>
    </row>
    <row r="39" spans="1:7" x14ac:dyDescent="0.3">
      <c r="A39" s="6" t="s">
        <v>113</v>
      </c>
      <c r="B39" s="150">
        <f>ROUND(SUMIF(Trail!$B$9:$B$101,A39,Trail!$D$9:$D$101),0)</f>
        <v>0</v>
      </c>
      <c r="C39" s="7" t="s">
        <v>135</v>
      </c>
      <c r="D39" s="150">
        <f>ROUND(SUMIF(Trail!$B$9:$B$101,C39,Trail!$D$9:$D$101),0)</f>
        <v>0</v>
      </c>
      <c r="E39" s="73" t="s">
        <v>42</v>
      </c>
      <c r="F39" s="84" t="s">
        <v>43</v>
      </c>
      <c r="G39" s="150">
        <f>ROUND(SUMIF(Trail!$B$9:$B$101,Summary!E39,Trail!$F$9:$F$101),0)</f>
        <v>0</v>
      </c>
    </row>
    <row r="40" spans="1:7" x14ac:dyDescent="0.3">
      <c r="A40" s="6" t="s">
        <v>36</v>
      </c>
      <c r="B40" s="150">
        <f>ROUND(SUMIF(Trail!$B$9:$B$101,A40,Trail!$D$9:$D$101),0)</f>
        <v>0</v>
      </c>
      <c r="C40" s="7" t="s">
        <v>191</v>
      </c>
      <c r="D40" s="150">
        <f>ROUND(SUMIF(Trail!$B$9:$B$101,C40,Trail!$D$9:$D$101),0)</f>
        <v>0</v>
      </c>
      <c r="E40" s="73" t="s">
        <v>44</v>
      </c>
      <c r="F40" s="119" t="s">
        <v>43</v>
      </c>
      <c r="G40" s="150">
        <f>ROUND(SUMIF(Trail!$B$9:$B$101,Summary!E40,Trail!$F$9:$F$101),0)</f>
        <v>0</v>
      </c>
    </row>
    <row r="41" spans="1:7" x14ac:dyDescent="0.3">
      <c r="A41" s="6" t="s">
        <v>114</v>
      </c>
      <c r="B41" s="150">
        <f>ROUND(SUMIF(Trail!$B$9:$B$101,A41,Trail!$D$9:$D$101),0)</f>
        <v>0</v>
      </c>
      <c r="C41" s="7" t="s">
        <v>136</v>
      </c>
      <c r="D41" s="150">
        <f>ROUND(SUMIF(Trail!$B$9:$B$101,C41,Trail!$D$9:$D$101),0)</f>
        <v>0</v>
      </c>
      <c r="E41" s="73" t="s">
        <v>45</v>
      </c>
      <c r="F41" s="119" t="s">
        <v>46</v>
      </c>
      <c r="G41" s="150">
        <f>ROUND(SUMIF(Trail!$B$9:$B$101,Summary!E41,Trail!$F$9:$F$101),0)</f>
        <v>0</v>
      </c>
    </row>
    <row r="42" spans="1:7" x14ac:dyDescent="0.3">
      <c r="A42" s="6" t="s">
        <v>170</v>
      </c>
      <c r="B42" s="150">
        <f>ROUND(SUMIF(Trail!$B$9:$B$101,A42,Trail!$D$9:$D$101),0)</f>
        <v>0</v>
      </c>
      <c r="C42" s="7" t="s">
        <v>192</v>
      </c>
      <c r="D42" s="150">
        <f>ROUND(SUMIF(Trail!$B$9:$B$101,C42,Trail!$D$9:$D$101),0)</f>
        <v>0</v>
      </c>
      <c r="E42" s="8" t="s">
        <v>208</v>
      </c>
      <c r="F42" s="119" t="s">
        <v>219</v>
      </c>
      <c r="G42" s="150">
        <f>ROUND(SUMIF(Trail!$B$9:$B$101,Summary!E42,Trail!$F$9:$F$101),0)</f>
        <v>0</v>
      </c>
    </row>
    <row r="43" spans="1:7" x14ac:dyDescent="0.3">
      <c r="A43" s="6" t="s">
        <v>115</v>
      </c>
      <c r="B43" s="150">
        <f>ROUND(SUMIF(Trail!$B$9:$B$101,A43,Trail!$D$9:$D$101),0)</f>
        <v>0</v>
      </c>
      <c r="C43" s="7" t="s">
        <v>193</v>
      </c>
      <c r="D43" s="150">
        <f>ROUND(SUMIF(Trail!$B$9:$B$101,C43,Trail!$D$9:$D$101),0)</f>
        <v>0</v>
      </c>
      <c r="E43" s="73"/>
      <c r="F43" s="119"/>
      <c r="G43" s="150">
        <f>ROUND(SUMIF(Trail!$B$9:$B$101,Summary!E43,Trail!$F$9:$F$101),0)</f>
        <v>0</v>
      </c>
    </row>
    <row r="44" spans="1:7" x14ac:dyDescent="0.3">
      <c r="A44" s="6" t="s">
        <v>116</v>
      </c>
      <c r="B44" s="150">
        <f>ROUND(SUMIF(Trail!$B$9:$B$101,A44,Trail!$D$9:$D$101),0)</f>
        <v>0</v>
      </c>
      <c r="C44" s="95" t="s">
        <v>194</v>
      </c>
      <c r="D44" s="150">
        <f>ROUND(SUMIF(Trail!$B$9:$B$101,C44,Trail!$D$9:$D$101),0)</f>
        <v>0</v>
      </c>
      <c r="E44" s="8"/>
      <c r="F44" s="119"/>
      <c r="G44" s="150">
        <f>ROUND(SUMIF(Trail!$B$9:$B$101,Summary!E44,Trail!$F$9:$F$101),0)</f>
        <v>0</v>
      </c>
    </row>
    <row r="45" spans="1:7" x14ac:dyDescent="0.3">
      <c r="A45" s="6" t="s">
        <v>146</v>
      </c>
      <c r="B45" s="150">
        <f>ROUND(SUMIF(Trail!$B$9:$B$101,A45,Trail!$D$9:$D$101),0)</f>
        <v>0</v>
      </c>
      <c r="C45" s="95" t="s">
        <v>195</v>
      </c>
      <c r="D45" s="150">
        <f>ROUND(SUMIF(Trail!$B$9:$B$101,C45,Trail!$D$9:$D$101),0)</f>
        <v>0</v>
      </c>
      <c r="E45" s="73"/>
      <c r="F45" s="85"/>
      <c r="G45" s="150">
        <f>ROUND(SUMIF(Trail!$B$9:$B$101,Summary!E45,Trail!$F$9:$F$101),0)</f>
        <v>0</v>
      </c>
    </row>
    <row r="46" spans="1:7" x14ac:dyDescent="0.3">
      <c r="A46" s="6" t="s">
        <v>117</v>
      </c>
      <c r="B46" s="150">
        <f>ROUND(SUMIF(Trail!$B$9:$B$101,A46,Trail!$D$9:$D$101),0)</f>
        <v>0</v>
      </c>
      <c r="C46" s="95" t="s">
        <v>137</v>
      </c>
      <c r="D46" s="150">
        <f>ROUND(SUMIF(Trail!$B$9:$B$101,C46,Trail!$D$9:$D$101),0)</f>
        <v>0</v>
      </c>
      <c r="E46" s="72"/>
      <c r="F46" s="85"/>
      <c r="G46" s="150">
        <f>ROUND(SUMIF(Trail!$B$9:$B$101,Summary!E46,Trail!$F$9:$F$101),0)</f>
        <v>0</v>
      </c>
    </row>
    <row r="47" spans="1:7" x14ac:dyDescent="0.3">
      <c r="A47" s="6" t="s">
        <v>162</v>
      </c>
      <c r="B47" s="150">
        <f>ROUND(SUMIF(Trail!$B$9:$B$101,A47,Trail!$D$9:$D$101),0)</f>
        <v>0</v>
      </c>
      <c r="C47" s="7" t="s">
        <v>138</v>
      </c>
      <c r="D47" s="150">
        <f>ROUND(SUMIF(Trail!$B$9:$B$101,C47,Trail!$D$9:$D$101),0)</f>
        <v>0</v>
      </c>
      <c r="E47" s="72"/>
      <c r="F47" s="85"/>
      <c r="G47" s="150">
        <f>ROUND(SUMIF(Trail!$B$9:$B$101,Summary!E47,Trail!$F$9:$F$101),0)</f>
        <v>0</v>
      </c>
    </row>
    <row r="48" spans="1:7" x14ac:dyDescent="0.3">
      <c r="A48" s="6" t="s">
        <v>160</v>
      </c>
      <c r="B48" s="150">
        <f>ROUND(SUMIF(Trail!$B$9:$B$101,A48,Trail!$D$9:$D$101),0)</f>
        <v>0</v>
      </c>
      <c r="C48" s="7" t="s">
        <v>139</v>
      </c>
      <c r="D48" s="150">
        <f>ROUND(SUMIF(Trail!$B$9:$B$101,C48,Trail!$D$9:$D$101),0)</f>
        <v>0</v>
      </c>
      <c r="E48" s="7"/>
      <c r="F48" s="86"/>
      <c r="G48" s="150">
        <f>ROUND(SUMIF(Trail!$B$9:$B$101,Summary!E48,Trail!$F$9:$F$101),0)</f>
        <v>0</v>
      </c>
    </row>
    <row r="49" spans="1:7" x14ac:dyDescent="0.3">
      <c r="A49" s="6" t="s">
        <v>171</v>
      </c>
      <c r="B49" s="150">
        <f>ROUND(SUMIF(Trail!$B$9:$B$101,A49,Trail!$D$9:$D$101),0)</f>
        <v>0</v>
      </c>
      <c r="C49" s="7" t="s">
        <v>154</v>
      </c>
      <c r="D49" s="150">
        <f>ROUND(SUMIF(Trail!$B$9:$B$101,C49,Trail!$D$9:$D$101),0)</f>
        <v>0</v>
      </c>
      <c r="E49" s="7" t="s">
        <v>152</v>
      </c>
      <c r="F49" s="86"/>
      <c r="G49" s="150">
        <f>ROUND(SUMIF(Trail!$B$9:$B$101,Summary!E49,Trail!$F$9:$F$101),0)</f>
        <v>0</v>
      </c>
    </row>
    <row r="50" spans="1:7" ht="15" thickBot="1" x14ac:dyDescent="0.35">
      <c r="A50" s="6" t="s">
        <v>118</v>
      </c>
      <c r="B50" s="150">
        <f>ROUND(SUMIF(Trail!$B$9:$B$101,A50,Trail!$D$9:$D$101),0)</f>
        <v>0</v>
      </c>
      <c r="C50" s="7" t="s">
        <v>196</v>
      </c>
      <c r="D50" s="150">
        <f>ROUND(SUMIF(Trail!$B$9:$B$101,C50,Trail!$D$9:$D$101),0)</f>
        <v>0</v>
      </c>
      <c r="E50" s="7" t="s">
        <v>144</v>
      </c>
      <c r="F50" s="87"/>
      <c r="G50" s="150">
        <f>ROUND(SUMIF(Trail!$B$9:$B$101,Summary!E50,Trail!$F$9:$F$101),0)</f>
        <v>0</v>
      </c>
    </row>
    <row r="51" spans="1:7" ht="15" thickBot="1" x14ac:dyDescent="0.35">
      <c r="A51" s="6" t="s">
        <v>172</v>
      </c>
      <c r="B51" s="150">
        <f>ROUND(SUMIF(Trail!$B$9:$B$101,A51,Trail!$D$9:$D$101),0)</f>
        <v>0</v>
      </c>
      <c r="C51" s="7" t="s">
        <v>140</v>
      </c>
      <c r="D51" s="150">
        <f>ROUND(SUMIF(Trail!$B$9:$B$101,C51,Trail!$D$9:$D$101),0)</f>
        <v>0</v>
      </c>
      <c r="E51" s="88" t="s">
        <v>58</v>
      </c>
      <c r="F51" s="89"/>
      <c r="G51" s="153">
        <f>ROUND(SUM(G19:G50),0)</f>
        <v>0</v>
      </c>
    </row>
    <row r="52" spans="1:7" ht="15" thickBot="1" x14ac:dyDescent="0.35">
      <c r="A52" s="6" t="s">
        <v>119</v>
      </c>
      <c r="B52" s="150">
        <f>ROUND(SUMIF(Trail!$B$9:$B$101,A52,Trail!$D$9:$D$101),0)</f>
        <v>0</v>
      </c>
      <c r="C52" s="7" t="s">
        <v>149</v>
      </c>
      <c r="D52" s="150">
        <f>ROUND(SUMIF(Trail!$B$9:$B$101,C52,Trail!$D$9:$D$101),0)</f>
        <v>0</v>
      </c>
      <c r="E52" s="133" t="s">
        <v>47</v>
      </c>
      <c r="F52" s="134"/>
      <c r="G52" s="132" t="s">
        <v>48</v>
      </c>
    </row>
    <row r="53" spans="1:7" x14ac:dyDescent="0.3">
      <c r="A53" s="6" t="s">
        <v>120</v>
      </c>
      <c r="B53" s="150">
        <f>ROUND(SUMIF(Trail!$B$9:$B$101,A53,Trail!$D$9:$D$101),0)</f>
        <v>0</v>
      </c>
      <c r="C53" s="95" t="s">
        <v>197</v>
      </c>
      <c r="D53" s="150">
        <f>ROUND(SUMIF(Trail!$B$9:$B$101,C53,Trail!$D$9:$D$101),0)</f>
        <v>0</v>
      </c>
      <c r="E53" s="72" t="s">
        <v>49</v>
      </c>
      <c r="F53" s="72"/>
      <c r="G53" s="150">
        <f>ROUND(SUMIF(Saddle!$B$10:$B$343,E53,Saddle!$G$10:$G$343),0)</f>
        <v>0</v>
      </c>
    </row>
    <row r="54" spans="1:7" x14ac:dyDescent="0.3">
      <c r="A54" s="6" t="s">
        <v>121</v>
      </c>
      <c r="B54" s="150">
        <f>ROUND(SUMIF(Trail!$B$9:$B$101,A54,Trail!$D$9:$D$101),0)</f>
        <v>0</v>
      </c>
      <c r="C54" s="95" t="s">
        <v>197</v>
      </c>
      <c r="D54" s="150">
        <f>ROUND(SUMIF(Trail!$B$9:$B$101,C54,Trail!$D$9:$D$101),0)</f>
        <v>0</v>
      </c>
      <c r="E54" s="72" t="s">
        <v>50</v>
      </c>
      <c r="F54" s="72"/>
      <c r="G54" s="150">
        <f>ROUND(SUMIF(Saddle!$B$10:$B$343,E54,Saddle!$G$10:$G$343),0)</f>
        <v>0</v>
      </c>
    </row>
    <row r="55" spans="1:7" x14ac:dyDescent="0.3">
      <c r="A55" s="6" t="s">
        <v>122</v>
      </c>
      <c r="B55" s="150">
        <f>ROUND(SUMIF(Trail!$B$9:$B$101,A55,Trail!$D$9:$D$101),0)</f>
        <v>0</v>
      </c>
      <c r="C55" s="95" t="s">
        <v>197</v>
      </c>
      <c r="D55" s="150">
        <f>ROUND(SUMIF(Trail!$B$9:$B$101,C55,Trail!$D$9:$D$101),0)</f>
        <v>0</v>
      </c>
      <c r="E55" s="72" t="s">
        <v>51</v>
      </c>
      <c r="F55" s="72"/>
      <c r="G55" s="150">
        <f>ROUND(SUMIF(Saddle!$B$10:$B$343,E55,Saddle!$G$10:$G$343),0)</f>
        <v>0</v>
      </c>
    </row>
    <row r="56" spans="1:7" ht="15" thickBot="1" x14ac:dyDescent="0.35">
      <c r="A56" s="141" t="s">
        <v>123</v>
      </c>
      <c r="B56" s="150">
        <f>ROUND(SUMIF(Trail!$B$9:$B$101,A56,Trail!$D$9:$D$101),0)</f>
        <v>0</v>
      </c>
      <c r="C56" s="95" t="s">
        <v>150</v>
      </c>
      <c r="D56" s="150">
        <f>ROUND(SUMIF(Trail!$B$9:$B$100,Summary!C56,Trail!$D$9:$D$100),0)</f>
        <v>0</v>
      </c>
      <c r="E56" s="78"/>
      <c r="F56" s="78"/>
      <c r="G56" s="130"/>
    </row>
    <row r="57" spans="1:7" ht="15" thickBot="1" x14ac:dyDescent="0.35">
      <c r="A57" s="97" t="s">
        <v>173</v>
      </c>
      <c r="B57" s="156">
        <f>ROUND(SUMIF(Trail!$B$9:$B$101,A57,Trail!$D$9:$D$101),0)</f>
        <v>0</v>
      </c>
      <c r="C57" s="142" t="s">
        <v>57</v>
      </c>
      <c r="D57" s="155">
        <f>ROUND(SUM(B5:B57,D5:D56),0)</f>
        <v>0</v>
      </c>
      <c r="E57" s="90" t="s">
        <v>55</v>
      </c>
      <c r="F57" s="91"/>
      <c r="G57" s="154">
        <f>ROUND(SUM(G53:G56),0)</f>
        <v>0</v>
      </c>
    </row>
    <row r="58" spans="1:7" x14ac:dyDescent="0.3">
      <c r="A58" s="92" t="s">
        <v>220</v>
      </c>
      <c r="B58" s="93"/>
      <c r="E58" s="128"/>
      <c r="F58" s="128"/>
      <c r="G58" s="128"/>
    </row>
    <row r="59" spans="1:7" ht="72" customHeight="1" x14ac:dyDescent="0.3">
      <c r="A59" s="186" t="s">
        <v>161</v>
      </c>
      <c r="B59" s="186"/>
      <c r="C59" s="186"/>
      <c r="D59" s="186"/>
      <c r="E59" s="186"/>
      <c r="F59" s="186"/>
      <c r="G59" s="186"/>
    </row>
    <row r="60" spans="1:7" x14ac:dyDescent="0.3">
      <c r="C60" s="128"/>
      <c r="D60" s="128"/>
      <c r="E60" s="112"/>
      <c r="F60" s="112"/>
    </row>
    <row r="61" spans="1:7" ht="16.5" customHeight="1" x14ac:dyDescent="0.35">
      <c r="A61" s="117" t="s">
        <v>156</v>
      </c>
      <c r="B61" s="112"/>
      <c r="E61" s="123"/>
      <c r="F61" s="123"/>
    </row>
    <row r="62" spans="1:7" ht="56.25" customHeight="1" x14ac:dyDescent="0.3">
      <c r="A62" s="187" t="s">
        <v>157</v>
      </c>
      <c r="B62" s="188"/>
      <c r="C62" s="188"/>
      <c r="D62" s="188"/>
      <c r="E62" s="188"/>
      <c r="F62" s="188"/>
      <c r="G62" s="188"/>
    </row>
    <row r="63" spans="1:7" ht="57.75" customHeight="1" x14ac:dyDescent="0.3">
      <c r="A63" s="187" t="s">
        <v>158</v>
      </c>
      <c r="B63" s="188"/>
      <c r="C63" s="188"/>
      <c r="D63" s="188"/>
      <c r="E63" s="188"/>
      <c r="F63" s="188"/>
      <c r="G63" s="188"/>
    </row>
    <row r="64" spans="1:7" ht="55.65" customHeight="1" x14ac:dyDescent="0.3">
      <c r="A64" s="124"/>
      <c r="B64" s="125"/>
      <c r="C64" s="123"/>
      <c r="D64" s="123"/>
      <c r="E64" s="127"/>
      <c r="F64" s="127"/>
    </row>
    <row r="65" spans="1:6" ht="53.7" customHeight="1" x14ac:dyDescent="0.3">
      <c r="A65" s="126"/>
      <c r="B65" s="127"/>
      <c r="C65" s="125"/>
      <c r="D65" s="125"/>
      <c r="E65" s="123"/>
      <c r="F65" s="123"/>
    </row>
    <row r="66" spans="1:6" ht="14.25" customHeight="1" x14ac:dyDescent="0.3">
      <c r="A66" s="122"/>
      <c r="B66" s="123"/>
      <c r="C66" s="127"/>
      <c r="D66" s="127"/>
      <c r="E66" s="121"/>
      <c r="F66" s="121"/>
    </row>
    <row r="67" spans="1:6" ht="14.25" customHeight="1" x14ac:dyDescent="0.3">
      <c r="A67" s="120"/>
      <c r="B67" s="121"/>
      <c r="C67" s="123"/>
      <c r="D67" s="123"/>
      <c r="E67" s="112"/>
      <c r="F67" s="112"/>
    </row>
    <row r="68" spans="1:6" ht="14.25" customHeight="1" x14ac:dyDescent="0.3">
      <c r="A68" s="113"/>
      <c r="B68" s="112"/>
      <c r="C68" s="121"/>
      <c r="D68" s="121"/>
    </row>
    <row r="69" spans="1:6" ht="14.25" customHeight="1" x14ac:dyDescent="0.3">
      <c r="C69" s="112"/>
      <c r="D69" s="112"/>
    </row>
    <row r="70" spans="1:6" ht="14.25" customHeight="1" x14ac:dyDescent="0.3"/>
    <row r="71" spans="1:6" ht="14.25" customHeight="1" x14ac:dyDescent="0.3"/>
  </sheetData>
  <sheetProtection algorithmName="SHA-512" hashValue="RySXDAtIvBczA2a5b+ILDYcTjUm5JeV6mrAlAwDz9k5FW+SkeSRuLDDhLM9J/dwqyVUDUY9R5fbpmylE7LZEYg==" saltValue="iXoWH0taUVzP8cyLu8/KrQ==" spinCount="100000" sheet="1" selectLockedCells="1"/>
  <mergeCells count="8">
    <mergeCell ref="A59:G59"/>
    <mergeCell ref="A62:G62"/>
    <mergeCell ref="A63:G63"/>
    <mergeCell ref="A1:G1"/>
    <mergeCell ref="D2:G2"/>
    <mergeCell ref="E4:F4"/>
    <mergeCell ref="A2:B2"/>
    <mergeCell ref="D3:G3"/>
  </mergeCells>
  <pageMargins left="0.7" right="0.7" top="0.51" bottom="0.41" header="0.3" footer="0.3"/>
  <pageSetup scale="76" orientation="portrait" r:id="rId1"/>
  <ignoredErrors>
    <ignoredError sqref="B2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2</xdr:col>
                    <xdr:colOff>998220</xdr:colOff>
                    <xdr:row>1</xdr:row>
                    <xdr:rowOff>152400</xdr:rowOff>
                  </from>
                  <to>
                    <xdr:col>2</xdr:col>
                    <xdr:colOff>1211580</xdr:colOff>
                    <xdr:row>3</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from>
                    <xdr:col>2</xdr:col>
                    <xdr:colOff>1485900</xdr:colOff>
                    <xdr:row>1</xdr:row>
                    <xdr:rowOff>83820</xdr:rowOff>
                  </from>
                  <to>
                    <xdr:col>2</xdr:col>
                    <xdr:colOff>1722120</xdr:colOff>
                    <xdr:row>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154"/>
  <sheetViews>
    <sheetView topLeftCell="A36" workbookViewId="0">
      <selection activeCell="A64" sqref="A64"/>
    </sheetView>
  </sheetViews>
  <sheetFormatPr defaultRowHeight="14.4" x14ac:dyDescent="0.3"/>
  <cols>
    <col min="1" max="1" width="30.44140625" customWidth="1"/>
    <col min="4" max="4" width="8.44140625" customWidth="1"/>
    <col min="5" max="5" width="14.109375" customWidth="1"/>
  </cols>
  <sheetData>
    <row r="1" spans="1:12" ht="15" thickBot="1" x14ac:dyDescent="0.35">
      <c r="A1" s="148">
        <v>2024</v>
      </c>
      <c r="B1" s="14"/>
    </row>
    <row r="2" spans="1:12" ht="15.6" thickTop="1" thickBot="1" x14ac:dyDescent="0.35">
      <c r="A2" s="15" t="s">
        <v>7</v>
      </c>
      <c r="B2" s="140"/>
      <c r="E2" t="s">
        <v>61</v>
      </c>
      <c r="G2" s="201" t="s">
        <v>216</v>
      </c>
      <c r="H2" s="202"/>
      <c r="I2" s="202"/>
      <c r="J2" s="202"/>
      <c r="K2" s="202"/>
      <c r="L2" s="203"/>
    </row>
    <row r="3" spans="1:12" x14ac:dyDescent="0.3">
      <c r="A3" s="108"/>
      <c r="B3" s="94"/>
      <c r="G3" s="204"/>
      <c r="H3" s="205"/>
      <c r="I3" s="205"/>
      <c r="J3" s="205"/>
      <c r="K3" s="205"/>
      <c r="L3" s="206"/>
    </row>
    <row r="4" spans="1:12" ht="15" thickBot="1" x14ac:dyDescent="0.35">
      <c r="A4" s="139" t="s">
        <v>198</v>
      </c>
      <c r="B4" s="14"/>
      <c r="E4" s="7" t="s">
        <v>49</v>
      </c>
      <c r="G4" s="207"/>
      <c r="H4" s="208"/>
      <c r="I4" s="208"/>
      <c r="J4" s="208"/>
      <c r="K4" s="208"/>
      <c r="L4" s="209"/>
    </row>
    <row r="5" spans="1:12" ht="15" thickTop="1" x14ac:dyDescent="0.3">
      <c r="A5" s="139" t="s">
        <v>199</v>
      </c>
      <c r="E5" s="7" t="s">
        <v>50</v>
      </c>
    </row>
    <row r="6" spans="1:12" x14ac:dyDescent="0.3">
      <c r="A6" s="101" t="s">
        <v>90</v>
      </c>
      <c r="E6" s="7" t="s">
        <v>51</v>
      </c>
    </row>
    <row r="7" spans="1:12" x14ac:dyDescent="0.3">
      <c r="A7" s="73" t="s">
        <v>34</v>
      </c>
      <c r="E7" s="7"/>
    </row>
    <row r="8" spans="1:12" x14ac:dyDescent="0.3">
      <c r="A8" s="8" t="s">
        <v>89</v>
      </c>
      <c r="E8" s="5"/>
    </row>
    <row r="9" spans="1:12" x14ac:dyDescent="0.3">
      <c r="A9" s="8" t="s">
        <v>210</v>
      </c>
    </row>
    <row r="10" spans="1:12" x14ac:dyDescent="0.3">
      <c r="A10" s="8" t="s">
        <v>12</v>
      </c>
    </row>
    <row r="11" spans="1:12" x14ac:dyDescent="0.3">
      <c r="A11" s="8" t="s">
        <v>91</v>
      </c>
    </row>
    <row r="12" spans="1:12" x14ac:dyDescent="0.3">
      <c r="A12" s="8" t="s">
        <v>92</v>
      </c>
    </row>
    <row r="13" spans="1:12" x14ac:dyDescent="0.3">
      <c r="A13" s="8" t="s">
        <v>14</v>
      </c>
    </row>
    <row r="14" spans="1:12" x14ac:dyDescent="0.3">
      <c r="A14" s="8" t="s">
        <v>93</v>
      </c>
    </row>
    <row r="15" spans="1:12" x14ac:dyDescent="0.3">
      <c r="A15" s="73" t="s">
        <v>37</v>
      </c>
    </row>
    <row r="16" spans="1:12" x14ac:dyDescent="0.3">
      <c r="A16" s="8" t="s">
        <v>17</v>
      </c>
    </row>
    <row r="17" spans="1:1" x14ac:dyDescent="0.3">
      <c r="A17" s="73" t="s">
        <v>42</v>
      </c>
    </row>
    <row r="18" spans="1:1" x14ac:dyDescent="0.3">
      <c r="A18" s="8" t="s">
        <v>207</v>
      </c>
    </row>
    <row r="19" spans="1:1" x14ac:dyDescent="0.3">
      <c r="A19" s="8" t="s">
        <v>94</v>
      </c>
    </row>
    <row r="20" spans="1:1" x14ac:dyDescent="0.3">
      <c r="A20" s="139" t="s">
        <v>206</v>
      </c>
    </row>
    <row r="21" spans="1:1" x14ac:dyDescent="0.3">
      <c r="A21" s="73" t="s">
        <v>20</v>
      </c>
    </row>
    <row r="22" spans="1:1" x14ac:dyDescent="0.3">
      <c r="A22" s="8" t="s">
        <v>95</v>
      </c>
    </row>
    <row r="23" spans="1:1" x14ac:dyDescent="0.3">
      <c r="A23" s="8" t="s">
        <v>96</v>
      </c>
    </row>
    <row r="24" spans="1:1" x14ac:dyDescent="0.3">
      <c r="A24" s="8" t="s">
        <v>52</v>
      </c>
    </row>
    <row r="25" spans="1:1" x14ac:dyDescent="0.3">
      <c r="A25" s="73" t="s">
        <v>44</v>
      </c>
    </row>
    <row r="26" spans="1:1" x14ac:dyDescent="0.3">
      <c r="A26" s="8" t="s">
        <v>97</v>
      </c>
    </row>
    <row r="27" spans="1:1" x14ac:dyDescent="0.3">
      <c r="A27" s="8" t="s">
        <v>98</v>
      </c>
    </row>
    <row r="28" spans="1:1" x14ac:dyDescent="0.3">
      <c r="A28" s="138" t="s">
        <v>166</v>
      </c>
    </row>
    <row r="29" spans="1:1" x14ac:dyDescent="0.3">
      <c r="A29" s="8" t="s">
        <v>53</v>
      </c>
    </row>
    <row r="30" spans="1:1" x14ac:dyDescent="0.3">
      <c r="A30" s="8" t="s">
        <v>203</v>
      </c>
    </row>
    <row r="31" spans="1:1" x14ac:dyDescent="0.3">
      <c r="A31" s="8" t="s">
        <v>145</v>
      </c>
    </row>
    <row r="32" spans="1:1" x14ac:dyDescent="0.3">
      <c r="A32" s="8" t="s">
        <v>99</v>
      </c>
    </row>
    <row r="33" spans="1:1" x14ac:dyDescent="0.3">
      <c r="A33" s="8" t="s">
        <v>100</v>
      </c>
    </row>
    <row r="34" spans="1:1" x14ac:dyDescent="0.3">
      <c r="A34" s="8" t="s">
        <v>101</v>
      </c>
    </row>
    <row r="35" spans="1:1" x14ac:dyDescent="0.3">
      <c r="A35" s="6" t="s">
        <v>102</v>
      </c>
    </row>
    <row r="36" spans="1:1" x14ac:dyDescent="0.3">
      <c r="A36" s="6" t="s">
        <v>103</v>
      </c>
    </row>
    <row r="37" spans="1:1" x14ac:dyDescent="0.3">
      <c r="A37" s="6" t="s">
        <v>104</v>
      </c>
    </row>
    <row r="38" spans="1:1" x14ac:dyDescent="0.3">
      <c r="A38" s="6" t="s">
        <v>105</v>
      </c>
    </row>
    <row r="39" spans="1:1" x14ac:dyDescent="0.3">
      <c r="A39" s="6" t="s">
        <v>106</v>
      </c>
    </row>
    <row r="40" spans="1:1" x14ac:dyDescent="0.3">
      <c r="A40" s="6" t="s">
        <v>209</v>
      </c>
    </row>
    <row r="41" spans="1:1" x14ac:dyDescent="0.3">
      <c r="A41" s="6" t="s">
        <v>107</v>
      </c>
    </row>
    <row r="42" spans="1:1" x14ac:dyDescent="0.3">
      <c r="A42" s="6" t="s">
        <v>200</v>
      </c>
    </row>
    <row r="43" spans="1:1" x14ac:dyDescent="0.3">
      <c r="A43" s="75" t="s">
        <v>39</v>
      </c>
    </row>
    <row r="44" spans="1:1" x14ac:dyDescent="0.3">
      <c r="A44" s="6" t="s">
        <v>167</v>
      </c>
    </row>
    <row r="45" spans="1:1" x14ac:dyDescent="0.3">
      <c r="A45" s="6" t="s">
        <v>168</v>
      </c>
    </row>
    <row r="46" spans="1:1" x14ac:dyDescent="0.3">
      <c r="A46" s="6" t="s">
        <v>169</v>
      </c>
    </row>
    <row r="47" spans="1:1" x14ac:dyDescent="0.3">
      <c r="A47" s="75" t="s">
        <v>27</v>
      </c>
    </row>
    <row r="48" spans="1:1" x14ac:dyDescent="0.3">
      <c r="A48" s="6" t="s">
        <v>108</v>
      </c>
    </row>
    <row r="49" spans="1:1" x14ac:dyDescent="0.3">
      <c r="A49" s="6" t="s">
        <v>109</v>
      </c>
    </row>
    <row r="50" spans="1:1" x14ac:dyDescent="0.3">
      <c r="A50" s="6" t="s">
        <v>110</v>
      </c>
    </row>
    <row r="51" spans="1:1" x14ac:dyDescent="0.3">
      <c r="A51" s="6" t="s">
        <v>54</v>
      </c>
    </row>
    <row r="52" spans="1:1" x14ac:dyDescent="0.3">
      <c r="A52" s="96" t="s">
        <v>111</v>
      </c>
    </row>
    <row r="53" spans="1:1" x14ac:dyDescent="0.3">
      <c r="A53" s="6" t="s">
        <v>112</v>
      </c>
    </row>
    <row r="54" spans="1:1" x14ac:dyDescent="0.3">
      <c r="A54" s="75" t="s">
        <v>32</v>
      </c>
    </row>
    <row r="55" spans="1:1" ht="15" thickBot="1" x14ac:dyDescent="0.35">
      <c r="A55" s="97" t="s">
        <v>113</v>
      </c>
    </row>
    <row r="56" spans="1:1" x14ac:dyDescent="0.3">
      <c r="A56" s="72" t="s">
        <v>40</v>
      </c>
    </row>
    <row r="57" spans="1:1" x14ac:dyDescent="0.3">
      <c r="A57" s="9" t="s">
        <v>36</v>
      </c>
    </row>
    <row r="58" spans="1:1" x14ac:dyDescent="0.3">
      <c r="A58" s="100" t="s">
        <v>114</v>
      </c>
    </row>
    <row r="59" spans="1:1" x14ac:dyDescent="0.3">
      <c r="A59" s="96" t="s">
        <v>170</v>
      </c>
    </row>
    <row r="60" spans="1:1" x14ac:dyDescent="0.3">
      <c r="A60" s="7" t="s">
        <v>115</v>
      </c>
    </row>
    <row r="61" spans="1:1" x14ac:dyDescent="0.3">
      <c r="A61" s="9" t="s">
        <v>116</v>
      </c>
    </row>
    <row r="62" spans="1:1" x14ac:dyDescent="0.3">
      <c r="A62" s="99" t="s">
        <v>22</v>
      </c>
    </row>
    <row r="63" spans="1:1" x14ac:dyDescent="0.3">
      <c r="A63" s="7" t="s">
        <v>146</v>
      </c>
    </row>
    <row r="64" spans="1:1" x14ac:dyDescent="0.3">
      <c r="A64" s="9" t="s">
        <v>117</v>
      </c>
    </row>
    <row r="65" spans="1:1" x14ac:dyDescent="0.3">
      <c r="A65" s="9" t="s">
        <v>222</v>
      </c>
    </row>
    <row r="66" spans="1:1" x14ac:dyDescent="0.3">
      <c r="A66" s="74" t="s">
        <v>45</v>
      </c>
    </row>
    <row r="67" spans="1:1" x14ac:dyDescent="0.3">
      <c r="A67" s="9" t="s">
        <v>162</v>
      </c>
    </row>
    <row r="68" spans="1:1" x14ac:dyDescent="0.3">
      <c r="A68" s="9" t="s">
        <v>160</v>
      </c>
    </row>
    <row r="69" spans="1:1" x14ac:dyDescent="0.3">
      <c r="A69" s="9" t="s">
        <v>142</v>
      </c>
    </row>
    <row r="70" spans="1:1" x14ac:dyDescent="0.3">
      <c r="A70" s="74" t="s">
        <v>23</v>
      </c>
    </row>
    <row r="71" spans="1:1" x14ac:dyDescent="0.3">
      <c r="A71" s="9" t="s">
        <v>171</v>
      </c>
    </row>
    <row r="72" spans="1:1" x14ac:dyDescent="0.3">
      <c r="A72" s="9" t="s">
        <v>118</v>
      </c>
    </row>
    <row r="73" spans="1:1" x14ac:dyDescent="0.3">
      <c r="A73" s="9" t="s">
        <v>172</v>
      </c>
    </row>
    <row r="74" spans="1:1" x14ac:dyDescent="0.3">
      <c r="A74" s="9" t="s">
        <v>119</v>
      </c>
    </row>
    <row r="75" spans="1:1" x14ac:dyDescent="0.3">
      <c r="A75" s="9" t="s">
        <v>120</v>
      </c>
    </row>
    <row r="76" spans="1:1" x14ac:dyDescent="0.3">
      <c r="A76" s="9" t="s">
        <v>121</v>
      </c>
    </row>
    <row r="77" spans="1:1" x14ac:dyDescent="0.3">
      <c r="A77" s="9" t="s">
        <v>122</v>
      </c>
    </row>
    <row r="78" spans="1:1" x14ac:dyDescent="0.3">
      <c r="A78" s="9" t="s">
        <v>205</v>
      </c>
    </row>
    <row r="79" spans="1:1" x14ac:dyDescent="0.3">
      <c r="A79" s="9" t="s">
        <v>123</v>
      </c>
    </row>
    <row r="80" spans="1:1" x14ac:dyDescent="0.3">
      <c r="A80" s="9" t="s">
        <v>173</v>
      </c>
    </row>
    <row r="81" spans="1:1" x14ac:dyDescent="0.3">
      <c r="A81" s="9" t="s">
        <v>124</v>
      </c>
    </row>
    <row r="82" spans="1:1" x14ac:dyDescent="0.3">
      <c r="A82" s="10" t="s">
        <v>174</v>
      </c>
    </row>
    <row r="83" spans="1:1" x14ac:dyDescent="0.3">
      <c r="A83" s="74" t="s">
        <v>28</v>
      </c>
    </row>
    <row r="84" spans="1:1" x14ac:dyDescent="0.3">
      <c r="A84" s="9" t="s">
        <v>175</v>
      </c>
    </row>
    <row r="85" spans="1:1" x14ac:dyDescent="0.3">
      <c r="A85" s="7" t="s">
        <v>147</v>
      </c>
    </row>
    <row r="86" spans="1:1" x14ac:dyDescent="0.3">
      <c r="A86" s="7" t="s">
        <v>148</v>
      </c>
    </row>
    <row r="87" spans="1:1" x14ac:dyDescent="0.3">
      <c r="A87" s="7" t="s">
        <v>176</v>
      </c>
    </row>
    <row r="88" spans="1:1" x14ac:dyDescent="0.3">
      <c r="A88" s="7" t="s">
        <v>141</v>
      </c>
    </row>
    <row r="89" spans="1:1" x14ac:dyDescent="0.3">
      <c r="A89" s="7" t="s">
        <v>177</v>
      </c>
    </row>
    <row r="90" spans="1:1" x14ac:dyDescent="0.3">
      <c r="A90" s="7" t="s">
        <v>178</v>
      </c>
    </row>
    <row r="91" spans="1:1" x14ac:dyDescent="0.3">
      <c r="A91" s="7" t="s">
        <v>125</v>
      </c>
    </row>
    <row r="92" spans="1:1" x14ac:dyDescent="0.3">
      <c r="A92" s="7" t="s">
        <v>208</v>
      </c>
    </row>
    <row r="93" spans="1:1" x14ac:dyDescent="0.3">
      <c r="A93" s="7" t="s">
        <v>201</v>
      </c>
    </row>
    <row r="94" spans="1:1" x14ac:dyDescent="0.3">
      <c r="A94" s="7" t="s">
        <v>179</v>
      </c>
    </row>
    <row r="95" spans="1:1" x14ac:dyDescent="0.3">
      <c r="A95" s="7" t="s">
        <v>180</v>
      </c>
    </row>
    <row r="96" spans="1:1" x14ac:dyDescent="0.3">
      <c r="A96" s="7" t="s">
        <v>152</v>
      </c>
    </row>
    <row r="97" spans="1:1" x14ac:dyDescent="0.3">
      <c r="A97" s="7" t="s">
        <v>150</v>
      </c>
    </row>
    <row r="98" spans="1:1" x14ac:dyDescent="0.3">
      <c r="A98" s="7" t="s">
        <v>151</v>
      </c>
    </row>
    <row r="99" spans="1:1" x14ac:dyDescent="0.3">
      <c r="A99" s="7" t="s">
        <v>144</v>
      </c>
    </row>
    <row r="100" spans="1:1" x14ac:dyDescent="0.3">
      <c r="A100" s="7" t="s">
        <v>181</v>
      </c>
    </row>
    <row r="101" spans="1:1" x14ac:dyDescent="0.3">
      <c r="A101" s="7" t="s">
        <v>211</v>
      </c>
    </row>
    <row r="102" spans="1:1" x14ac:dyDescent="0.3">
      <c r="A102" s="7" t="s">
        <v>126</v>
      </c>
    </row>
    <row r="103" spans="1:1" x14ac:dyDescent="0.3">
      <c r="A103" s="7" t="s">
        <v>127</v>
      </c>
    </row>
    <row r="104" spans="1:1" x14ac:dyDescent="0.3">
      <c r="A104" s="7" t="s">
        <v>182</v>
      </c>
    </row>
    <row r="105" spans="1:1" x14ac:dyDescent="0.3">
      <c r="A105" s="7" t="s">
        <v>183</v>
      </c>
    </row>
    <row r="106" spans="1:1" x14ac:dyDescent="0.3">
      <c r="A106" s="7" t="s">
        <v>212</v>
      </c>
    </row>
    <row r="107" spans="1:1" ht="15" thickBot="1" x14ac:dyDescent="0.35">
      <c r="A107" s="98" t="s">
        <v>184</v>
      </c>
    </row>
    <row r="108" spans="1:1" x14ac:dyDescent="0.3">
      <c r="A108" s="7" t="s">
        <v>11</v>
      </c>
    </row>
    <row r="109" spans="1:1" x14ac:dyDescent="0.3">
      <c r="A109" s="138" t="s">
        <v>185</v>
      </c>
    </row>
    <row r="110" spans="1:1" x14ac:dyDescent="0.3">
      <c r="A110" s="138" t="s">
        <v>186</v>
      </c>
    </row>
    <row r="111" spans="1:1" x14ac:dyDescent="0.3">
      <c r="A111" s="73" t="s">
        <v>24</v>
      </c>
    </row>
    <row r="112" spans="1:1" x14ac:dyDescent="0.3">
      <c r="A112" s="7" t="s">
        <v>128</v>
      </c>
    </row>
    <row r="113" spans="1:1" x14ac:dyDescent="0.3">
      <c r="A113" s="9" t="s">
        <v>187</v>
      </c>
    </row>
    <row r="114" spans="1:1" x14ac:dyDescent="0.3">
      <c r="A114" s="6" t="s">
        <v>129</v>
      </c>
    </row>
    <row r="115" spans="1:1" x14ac:dyDescent="0.3">
      <c r="A115" s="6" t="s">
        <v>204</v>
      </c>
    </row>
    <row r="116" spans="1:1" x14ac:dyDescent="0.3">
      <c r="A116" s="6" t="s">
        <v>130</v>
      </c>
    </row>
    <row r="117" spans="1:1" x14ac:dyDescent="0.3">
      <c r="A117" s="73" t="s">
        <v>29</v>
      </c>
    </row>
    <row r="118" spans="1:1" x14ac:dyDescent="0.3">
      <c r="A118" s="8" t="s">
        <v>213</v>
      </c>
    </row>
    <row r="119" spans="1:1" x14ac:dyDescent="0.3">
      <c r="A119" s="8" t="s">
        <v>131</v>
      </c>
    </row>
    <row r="120" spans="1:1" x14ac:dyDescent="0.3">
      <c r="A120" s="8" t="s">
        <v>188</v>
      </c>
    </row>
    <row r="121" spans="1:1" x14ac:dyDescent="0.3">
      <c r="A121" s="8" t="s">
        <v>214</v>
      </c>
    </row>
    <row r="122" spans="1:1" x14ac:dyDescent="0.3">
      <c r="A122" s="73" t="s">
        <v>38</v>
      </c>
    </row>
    <row r="123" spans="1:1" x14ac:dyDescent="0.3">
      <c r="A123" s="8" t="s">
        <v>132</v>
      </c>
    </row>
    <row r="124" spans="1:1" x14ac:dyDescent="0.3">
      <c r="A124" s="8" t="s">
        <v>133</v>
      </c>
    </row>
    <row r="125" spans="1:1" x14ac:dyDescent="0.3">
      <c r="A125" s="8" t="s">
        <v>189</v>
      </c>
    </row>
    <row r="126" spans="1:1" x14ac:dyDescent="0.3">
      <c r="A126" s="8" t="s">
        <v>134</v>
      </c>
    </row>
    <row r="127" spans="1:1" x14ac:dyDescent="0.3">
      <c r="A127" s="8" t="s">
        <v>13</v>
      </c>
    </row>
    <row r="128" spans="1:1" x14ac:dyDescent="0.3">
      <c r="A128" s="8" t="s">
        <v>190</v>
      </c>
    </row>
    <row r="129" spans="1:1" x14ac:dyDescent="0.3">
      <c r="A129" s="8" t="s">
        <v>135</v>
      </c>
    </row>
    <row r="130" spans="1:1" x14ac:dyDescent="0.3">
      <c r="A130" s="73" t="s">
        <v>25</v>
      </c>
    </row>
    <row r="131" spans="1:1" x14ac:dyDescent="0.3">
      <c r="A131" s="8" t="s">
        <v>191</v>
      </c>
    </row>
    <row r="132" spans="1:1" x14ac:dyDescent="0.3">
      <c r="A132" s="8" t="s">
        <v>136</v>
      </c>
    </row>
    <row r="133" spans="1:1" x14ac:dyDescent="0.3">
      <c r="A133" s="73" t="s">
        <v>31</v>
      </c>
    </row>
    <row r="134" spans="1:1" x14ac:dyDescent="0.3">
      <c r="A134" s="8" t="s">
        <v>192</v>
      </c>
    </row>
    <row r="135" spans="1:1" x14ac:dyDescent="0.3">
      <c r="A135" s="8" t="s">
        <v>193</v>
      </c>
    </row>
    <row r="136" spans="1:1" x14ac:dyDescent="0.3">
      <c r="A136" s="8" t="s">
        <v>194</v>
      </c>
    </row>
    <row r="137" spans="1:1" x14ac:dyDescent="0.3">
      <c r="A137" s="102" t="s">
        <v>195</v>
      </c>
    </row>
    <row r="138" spans="1:1" x14ac:dyDescent="0.3">
      <c r="A138" s="102" t="s">
        <v>137</v>
      </c>
    </row>
    <row r="139" spans="1:1" x14ac:dyDescent="0.3">
      <c r="A139" s="8" t="s">
        <v>138</v>
      </c>
    </row>
    <row r="140" spans="1:1" x14ac:dyDescent="0.3">
      <c r="A140" s="8" t="s">
        <v>139</v>
      </c>
    </row>
    <row r="141" spans="1:1" x14ac:dyDescent="0.3">
      <c r="A141" s="8" t="s">
        <v>154</v>
      </c>
    </row>
    <row r="142" spans="1:1" x14ac:dyDescent="0.3">
      <c r="A142" s="7" t="s">
        <v>196</v>
      </c>
    </row>
    <row r="143" spans="1:1" x14ac:dyDescent="0.3">
      <c r="A143" s="7" t="s">
        <v>143</v>
      </c>
    </row>
    <row r="144" spans="1:1" x14ac:dyDescent="0.3">
      <c r="A144" s="7" t="s">
        <v>140</v>
      </c>
    </row>
    <row r="145" spans="1:1" x14ac:dyDescent="0.3">
      <c r="A145" s="7" t="s">
        <v>149</v>
      </c>
    </row>
    <row r="146" spans="1:1" x14ac:dyDescent="0.3">
      <c r="A146" s="139" t="s">
        <v>197</v>
      </c>
    </row>
    <row r="147" spans="1:1" x14ac:dyDescent="0.3">
      <c r="A147" s="139" t="s">
        <v>197</v>
      </c>
    </row>
    <row r="148" spans="1:1" x14ac:dyDescent="0.3">
      <c r="A148" s="139" t="s">
        <v>202</v>
      </c>
    </row>
    <row r="149" spans="1:1" x14ac:dyDescent="0.3">
      <c r="A149" s="139" t="s">
        <v>202</v>
      </c>
    </row>
    <row r="150" spans="1:1" x14ac:dyDescent="0.3">
      <c r="A150" s="139" t="s">
        <v>202</v>
      </c>
    </row>
    <row r="151" spans="1:1" x14ac:dyDescent="0.3">
      <c r="A151" s="139" t="s">
        <v>202</v>
      </c>
    </row>
    <row r="152" spans="1:1" x14ac:dyDescent="0.3">
      <c r="A152" s="139" t="s">
        <v>202</v>
      </c>
    </row>
    <row r="153" spans="1:1" x14ac:dyDescent="0.3">
      <c r="A153" s="139" t="s">
        <v>202</v>
      </c>
    </row>
    <row r="154" spans="1:1" x14ac:dyDescent="0.3">
      <c r="A154" s="139" t="s">
        <v>202</v>
      </c>
    </row>
  </sheetData>
  <autoFilter ref="A2:A142" xr:uid="{00000000-0009-0000-0000-000003000000}">
    <sortState xmlns:xlrd2="http://schemas.microsoft.com/office/spreadsheetml/2017/richdata2" ref="A3:A147">
      <sortCondition ref="A2:A144"/>
    </sortState>
  </autoFilter>
  <mergeCells count="1">
    <mergeCell ref="G2:L4"/>
  </mergeCells>
  <conditionalFormatting sqref="A75">
    <cfRule type="cellIs" dxfId="0" priority="1" operator="equal">
      <formula>"HOLBROOK HOLLOWS"</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4.4" x14ac:dyDescent="0.3"/>
  <cols>
    <col min="5" max="5" width="8.66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Trail</vt:lpstr>
      <vt:lpstr>Saddle</vt:lpstr>
      <vt:lpstr>Summary</vt:lpstr>
      <vt:lpstr>Drop</vt:lpstr>
      <vt:lpstr>Sheet2</vt:lpstr>
      <vt:lpstr>ALL</vt:lpstr>
      <vt:lpstr>ParksForests</vt:lpstr>
      <vt:lpstr>Saddle!Print_Area</vt:lpstr>
      <vt:lpstr>Summary!Print_Area</vt:lpstr>
      <vt:lpstr>Trail!Print_Area</vt:lpstr>
      <vt:lpstr>Saddle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Wynne</dc:creator>
  <cp:lastModifiedBy>Cindy Wynne</cp:lastModifiedBy>
  <cp:lastPrinted>2021-11-21T16:02:06Z</cp:lastPrinted>
  <dcterms:created xsi:type="dcterms:W3CDTF">2015-01-04T14:29:37Z</dcterms:created>
  <dcterms:modified xsi:type="dcterms:W3CDTF">2025-01-11T16:04:36Z</dcterms:modified>
</cp:coreProperties>
</file>