
<file path=[Content_Types].xml><?xml version="1.0" encoding="utf-8"?>
<Types xmlns="http://schemas.openxmlformats.org/package/2006/content-type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328"/>
  <workbookPr autoCompressPictures="0" defaultThemeVersion="124226"/>
  <mc:AlternateContent xmlns:mc="http://schemas.openxmlformats.org/markup-compatibility/2006">
    <mc:Choice Requires="x15">
      <x15ac:absPath xmlns:x15ac="http://schemas.microsoft.com/office/spreadsheetml/2010/11/ac" url="D:\UNIPEOPLE\PROJETOS\SEBRAE\"/>
    </mc:Choice>
  </mc:AlternateContent>
  <xr:revisionPtr revIDLastSave="0" documentId="13_ncr:1_{5132CED2-FADE-4C53-B17A-F8D8A3199711}" xr6:coauthVersionLast="45" xr6:coauthVersionMax="45" xr10:uidLastSave="{00000000-0000-0000-0000-000000000000}"/>
  <bookViews>
    <workbookView xWindow="-120" yWindow="-120" windowWidth="20730" windowHeight="11160" tabRatio="0" firstSheet="6" activeTab="6" xr2:uid="{00000000-000D-0000-FFFF-FFFF00000000}"/>
  </bookViews>
  <sheets>
    <sheet name="Índice" sheetId="2" r:id="rId1"/>
    <sheet name="1.Sumário Executivo" sheetId="5" r:id="rId2"/>
    <sheet name="2.Análise de Mercado" sheetId="10" r:id="rId3"/>
    <sheet name="2.4.1." sheetId="12" r:id="rId4"/>
    <sheet name="3. Plano de Marketing" sheetId="13" r:id="rId5"/>
    <sheet name="4.Plano Operacional" sheetId="14" r:id="rId6"/>
    <sheet name="5.Plano Financeiro" sheetId="15" r:id="rId7"/>
    <sheet name="6. Construção de Cenários" sheetId="17" r:id="rId8"/>
    <sheet name="7.Avaliação Estratégica" sheetId="18" r:id="rId9"/>
    <sheet name="8. Avaliação do PN" sheetId="19" r:id="rId10"/>
    <sheet name="9. Manual" sheetId="8" r:id="rId11"/>
  </sheets>
  <definedNames>
    <definedName name="_xlnm.Print_Area" localSheetId="1">'1.Sumário Executivo'!$B$2:$E$95</definedName>
    <definedName name="_xlnm.Print_Area" localSheetId="3">'2.4.1.'!$B$3:$I$35</definedName>
    <definedName name="_xlnm.Print_Area" localSheetId="2">'2.Análise de Mercado'!$B$2:$E$88</definedName>
    <definedName name="_xlnm.Print_Area" localSheetId="4">'3. Plano de Marketing'!$B$2:$E$83</definedName>
    <definedName name="_xlnm.Print_Area" localSheetId="5">'4.Plano Operacional'!$B$2:$E$97</definedName>
    <definedName name="_xlnm.Print_Area" localSheetId="6">'5.Plano Financeiro'!$B$2:$I$300</definedName>
    <definedName name="_xlnm.Print_Area" localSheetId="7">'6. Construção de Cenários'!$B$2:$J$30</definedName>
    <definedName name="_xlnm.Print_Area" localSheetId="8">'7.Avaliação Estratégica'!$B$2:$F$67</definedName>
    <definedName name="_xlnm.Print_Area" localSheetId="9">'8. Avaliação do PN'!$B$2:$E$24</definedName>
    <definedName name="_xlnm.Print_Area" localSheetId="10">'9. Manual'!$B$2:$E$807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14" i="15" l="1"/>
  <c r="I103" i="15" l="1"/>
  <c r="H34" i="15" l="1"/>
  <c r="H33" i="15" l="1"/>
  <c r="H32" i="15"/>
  <c r="H13" i="15"/>
  <c r="H12" i="15"/>
  <c r="H31" i="15"/>
  <c r="H30" i="15"/>
  <c r="H29" i="15"/>
  <c r="E9" i="17" l="1"/>
  <c r="E13" i="17" s="1"/>
  <c r="E15" i="17" s="1"/>
  <c r="G9" i="17"/>
  <c r="G13" i="17" s="1"/>
  <c r="G15" i="17" s="1"/>
  <c r="H235" i="15"/>
  <c r="F235" i="15"/>
  <c r="H165" i="15"/>
  <c r="H147" i="15"/>
  <c r="I139" i="15"/>
  <c r="G142" i="15"/>
  <c r="I140" i="15"/>
  <c r="I141" i="15"/>
  <c r="I142" i="15"/>
  <c r="G246" i="15"/>
  <c r="G247" i="15"/>
  <c r="H247" i="15" s="1"/>
  <c r="G248" i="15"/>
  <c r="H248" i="15" s="1"/>
  <c r="G249" i="15"/>
  <c r="H249" i="15" s="1"/>
  <c r="G250" i="15"/>
  <c r="H250" i="15" s="1"/>
  <c r="G251" i="15"/>
  <c r="H251" i="15" s="1"/>
  <c r="G252" i="15"/>
  <c r="H252" i="15" s="1"/>
  <c r="F285" i="15"/>
  <c r="H285" i="15" s="1"/>
  <c r="H282" i="15"/>
  <c r="H281" i="15"/>
  <c r="H280" i="15"/>
  <c r="F8" i="17"/>
  <c r="H8" i="17"/>
  <c r="J8" i="17"/>
  <c r="F9" i="17"/>
  <c r="H9" i="17"/>
  <c r="I9" i="17"/>
  <c r="I13" i="17" s="1"/>
  <c r="I15" i="17" s="1"/>
  <c r="J9" i="17"/>
  <c r="F10" i="17"/>
  <c r="H10" i="17"/>
  <c r="J10" i="17"/>
  <c r="F11" i="17"/>
  <c r="H11" i="17"/>
  <c r="J11" i="17"/>
  <c r="F12" i="17"/>
  <c r="H12" i="17"/>
  <c r="J12" i="17"/>
  <c r="H13" i="17"/>
  <c r="F14" i="17"/>
  <c r="H14" i="17"/>
  <c r="J14" i="17"/>
  <c r="H283" i="15"/>
  <c r="H284" i="15"/>
  <c r="H286" i="15"/>
  <c r="H275" i="15"/>
  <c r="H246" i="15"/>
  <c r="F241" i="15"/>
  <c r="H241" i="15"/>
  <c r="H203" i="15"/>
  <c r="H204" i="15"/>
  <c r="H202" i="15"/>
  <c r="H194" i="15"/>
  <c r="H195" i="15"/>
  <c r="H196" i="15"/>
  <c r="H197" i="15"/>
  <c r="H198" i="15"/>
  <c r="H199" i="15"/>
  <c r="H193" i="15"/>
  <c r="H200" i="15" s="1"/>
  <c r="H148" i="15"/>
  <c r="H149" i="15"/>
  <c r="H150" i="15"/>
  <c r="H151" i="15"/>
  <c r="H152" i="15"/>
  <c r="H153" i="15"/>
  <c r="H154" i="15"/>
  <c r="H155" i="15"/>
  <c r="H156" i="15"/>
  <c r="H157" i="15"/>
  <c r="H158" i="15"/>
  <c r="H79" i="15"/>
  <c r="H80" i="15"/>
  <c r="H81" i="15"/>
  <c r="H82" i="15"/>
  <c r="H83" i="15"/>
  <c r="H84" i="15"/>
  <c r="H88" i="15"/>
  <c r="H89" i="15"/>
  <c r="H90" i="15"/>
  <c r="H91" i="15"/>
  <c r="H92" i="15"/>
  <c r="H87" i="15"/>
  <c r="J13" i="17"/>
  <c r="J15" i="17"/>
  <c r="F15" i="17"/>
  <c r="F13" i="17"/>
  <c r="H15" i="17"/>
  <c r="F298" i="15"/>
  <c r="F290" i="15"/>
  <c r="H224" i="15"/>
  <c r="H222" i="15"/>
  <c r="H221" i="15"/>
  <c r="H220" i="15"/>
  <c r="H219" i="15"/>
  <c r="H218" i="15"/>
  <c r="H212" i="15"/>
  <c r="H213" i="15"/>
  <c r="H214" i="15"/>
  <c r="H215" i="15"/>
  <c r="H223" i="15"/>
  <c r="H217" i="15"/>
  <c r="H216" i="15"/>
  <c r="H211" i="15"/>
  <c r="F295" i="15"/>
  <c r="E186" i="15"/>
  <c r="H185" i="15"/>
  <c r="H184" i="15"/>
  <c r="H183" i="15"/>
  <c r="H182" i="15"/>
  <c r="H181" i="15"/>
  <c r="H180" i="15"/>
  <c r="H179" i="15"/>
  <c r="H178" i="15"/>
  <c r="H171" i="15"/>
  <c r="H170" i="15"/>
  <c r="E173" i="15"/>
  <c r="H166" i="15"/>
  <c r="H167" i="15"/>
  <c r="H168" i="15"/>
  <c r="H169" i="15"/>
  <c r="H172" i="15"/>
  <c r="E159" i="15"/>
  <c r="G159" i="15"/>
  <c r="I104" i="15"/>
  <c r="I102" i="15"/>
  <c r="G136" i="15"/>
  <c r="I134" i="15" s="1"/>
  <c r="H129" i="15"/>
  <c r="H120" i="15"/>
  <c r="H112" i="15"/>
  <c r="H105" i="15"/>
  <c r="I105" i="15" s="1"/>
  <c r="H113" i="15"/>
  <c r="H74" i="15"/>
  <c r="H73" i="15"/>
  <c r="H72" i="15"/>
  <c r="H71" i="15"/>
  <c r="H61" i="15"/>
  <c r="H60" i="15"/>
  <c r="H59" i="15"/>
  <c r="H49" i="15"/>
  <c r="H48" i="15"/>
  <c r="H45" i="15"/>
  <c r="H44" i="15"/>
  <c r="H43" i="15"/>
  <c r="H42" i="15"/>
  <c r="H38" i="15"/>
  <c r="H37" i="15"/>
  <c r="H36" i="15"/>
  <c r="H35" i="15"/>
  <c r="H28" i="15"/>
  <c r="H27" i="15"/>
  <c r="H26" i="15"/>
  <c r="H25" i="15"/>
  <c r="H9" i="15"/>
  <c r="H10" i="15"/>
  <c r="H11" i="15"/>
  <c r="H18" i="15"/>
  <c r="H19" i="15"/>
  <c r="H20" i="15"/>
  <c r="H21" i="15"/>
  <c r="H8" i="15"/>
  <c r="H50" i="15" l="1"/>
  <c r="H225" i="15"/>
  <c r="F287" i="15"/>
  <c r="H186" i="15"/>
  <c r="H173" i="15"/>
  <c r="G253" i="15"/>
  <c r="H205" i="15"/>
  <c r="H206" i="15" s="1"/>
  <c r="I133" i="15"/>
  <c r="H75" i="15"/>
  <c r="H22" i="15"/>
  <c r="H253" i="15"/>
  <c r="H39" i="15"/>
  <c r="H93" i="15"/>
  <c r="H159" i="15"/>
  <c r="H85" i="15"/>
  <c r="H106" i="15"/>
  <c r="I135" i="15"/>
  <c r="I136" i="15" s="1"/>
  <c r="F292" i="15" l="1"/>
  <c r="H287" i="15"/>
  <c r="H52" i="15"/>
  <c r="H114" i="15"/>
  <c r="I106" i="15"/>
  <c r="I114" i="15" l="1"/>
  <c r="H115"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Arivane</author>
  </authors>
  <commentList>
    <comment ref="G159" authorId="0" shapeId="0" xr:uid="{00000000-0006-0000-0600-000001000000}">
      <text>
        <r>
          <rPr>
            <sz val="9"/>
            <color indexed="81"/>
            <rFont val="Tahoma"/>
            <family val="2"/>
          </rPr>
          <t>Média do Preço de venda</t>
        </r>
      </text>
    </comment>
  </commentList>
</comments>
</file>

<file path=xl/sharedStrings.xml><?xml version="1.0" encoding="utf-8"?>
<sst xmlns="http://schemas.openxmlformats.org/spreadsheetml/2006/main" count="562" uniqueCount="410">
  <si>
    <t>1. Sumário Executivo</t>
  </si>
  <si>
    <t>1.1 Resumo dos principais pontos do Plano de Negócio</t>
  </si>
  <si>
    <t>1.2. Dados do empreendimento</t>
  </si>
  <si>
    <t>1.3. Dados dos empreendedores, experiência profissional e atribuições</t>
  </si>
  <si>
    <t>;</t>
  </si>
  <si>
    <t>Nome da Empresa:</t>
  </si>
  <si>
    <t>Endereço:</t>
  </si>
  <si>
    <t>Ramo de Atividade:</t>
  </si>
  <si>
    <t>Data de Fundação / Previsão de Abertura:</t>
  </si>
  <si>
    <t>Nome Sócio 1:</t>
  </si>
  <si>
    <t>Telefone:</t>
  </si>
  <si>
    <t>e-mail:</t>
  </si>
  <si>
    <t>Data de Nascimento:</t>
  </si>
  <si>
    <t>Cidade / Estado:</t>
  </si>
  <si>
    <t>Responsabilidades (Principais atribuições) na empresa:</t>
  </si>
  <si>
    <t>Formação / Experiência (Breve Currículo)</t>
  </si>
  <si>
    <t>Nome Sócio 2:</t>
  </si>
  <si>
    <t>1.4. Missão da Empresa</t>
  </si>
  <si>
    <t>Microempreendedor Individual – MEI</t>
  </si>
  <si>
    <t>Empresa Individual de Responsabilidade Limitada – EIRELI</t>
  </si>
  <si>
    <t>1.6. Detalhamentos jurídicos e contratuais da empresa</t>
  </si>
  <si>
    <t>Forma Jurídica</t>
  </si>
  <si>
    <t>Empresário Individual</t>
  </si>
  <si>
    <t>Regime Tributário:</t>
  </si>
  <si>
    <t>1.5. Área de atuação</t>
  </si>
  <si>
    <t>Nome do Sócio</t>
  </si>
  <si>
    <t>Capital (R$)</t>
  </si>
  <si>
    <t>% da Participação</t>
  </si>
  <si>
    <t>1.7 Capital Social</t>
  </si>
  <si>
    <t>Sociedade Limita</t>
  </si>
  <si>
    <t>Simples Nacional</t>
  </si>
  <si>
    <t>Presumido</t>
  </si>
  <si>
    <t>Real</t>
  </si>
  <si>
    <t>1.8 Fonte de recursos</t>
  </si>
  <si>
    <t>2. Análise de Mercado</t>
  </si>
  <si>
    <t>Conheça o Plano de Negócios!</t>
  </si>
  <si>
    <t>2.1. Problema ou oportunidade identificada</t>
  </si>
  <si>
    <t>2.2. Estudo dos clientes</t>
  </si>
  <si>
    <t xml:space="preserve">1º passo: identificando as características gerais dos clientes
Se pessoas físicas
</t>
  </si>
  <si>
    <t>Se pessoas jurídicas (outras empresas)</t>
  </si>
  <si>
    <t>• Em que ramo atuam?
• Em que ramo atuam?
• Que tipo de produtos ou serviços oferecem?
• Quantos empregados possuem?
• Há quanto tempo estão no mercado?
• Possuem filial? Onde?
• Qual a sua capacidade de pagamento?
• Têm uma boa imagem no mercado?</t>
  </si>
  <si>
    <t>• Onde costumam comprar?</t>
  </si>
  <si>
    <t>• O preço?</t>
  </si>
  <si>
    <t>• A qualidade dos produtos e/ou serviços?</t>
  </si>
  <si>
    <t>• A marca?</t>
  </si>
  <si>
    <t>• O prazo de entrega?</t>
  </si>
  <si>
    <t>• O prazo de pagamento?</t>
  </si>
  <si>
    <t>• O atendimento da empresa?</t>
  </si>
  <si>
    <t>4º passo: identificando onde estão os seus clientes</t>
  </si>
  <si>
    <t>• Qual o tamanho do mercado em que você irá atuar?</t>
  </si>
  <si>
    <t>• É apenas sua rua?</t>
  </si>
  <si>
    <t>• O seu bairro?</t>
  </si>
  <si>
    <t>• Sua cidade?</t>
  </si>
  <si>
    <t>2º passo: identificando os interesses e comportamentos dos clientes</t>
  </si>
  <si>
    <t>3º passo: identificando o que leva essas pessoas a comprar</t>
  </si>
  <si>
    <t>• Todo o Estado?</t>
  </si>
  <si>
    <t>• O País todo ou outros países?</t>
  </si>
  <si>
    <t>• Seus clientes encontrarão sua empresa com facilidade?</t>
  </si>
  <si>
    <t xml:space="preserve">Os clientes não compram apenas produtos, mas soluções para algo que precisam ou desejam. 
Então esta etapa tem o objetivo de ajudá-lo a identificar de que forma a solução para o problema ou oportunidade identificada (seu produto ou serviço) impactaria seu público-alvo. </t>
  </si>
  <si>
    <t>2.2.1.Público-alvo (perfil dos clientes)</t>
  </si>
  <si>
    <t>2.2.2. Comportamento dos clientes (interesses e o que os levam a comprar)</t>
  </si>
  <si>
    <t>2.2.3. Área de abrangência (onde estão os clientes?)</t>
  </si>
  <si>
    <t>• qualidade dos materiais empregados - cores, tamanhos, embalagem, variedade, etc.;
• preço cobrado;
• localização;
• condições de pagamento - prazos concedidos, descontos praticados, etc.;
• atendimento prestado;
• serviços disponibilizados - horário de funcionamento, entrega em domicílio, tele-atendimento, etc.;
• garantias oferecidas.</t>
  </si>
  <si>
    <t>2.3. Estudo dos concorrentes</t>
  </si>
  <si>
    <t>2.4. Estudo dos fornecedores</t>
  </si>
  <si>
    <t>Sua Empresa:</t>
  </si>
  <si>
    <t>Concorrente 1:</t>
  </si>
  <si>
    <t>Concorrente 2:</t>
  </si>
  <si>
    <t>Qualidade:</t>
  </si>
  <si>
    <t>Preço:</t>
  </si>
  <si>
    <t>Condições de Pagamento</t>
  </si>
  <si>
    <t>Localização</t>
  </si>
  <si>
    <t>Atendimento</t>
  </si>
  <si>
    <t>Serviços oferecidos</t>
  </si>
  <si>
    <t>Garantias</t>
  </si>
  <si>
    <t>Após fazer essas comparações, tire algumas conclusões.</t>
  </si>
  <si>
    <t>• Sua empresa poderá competir com as outras que já estão há mais tempo no ramo?
• O que fará com que as pessoas deixem de ir aos concorrentes para comprar de sua empresa?
• Há espaço para todos, incluindo você?
• Se a resposta for sim, explique os motivos disso. Caso contrário, que mudanças devem ser feitas para você concorrer em pé de igualdade com essas empresas?</t>
  </si>
  <si>
    <t>Nome do Fornecedor</t>
  </si>
  <si>
    <t>Preço</t>
  </si>
  <si>
    <t>Prazo de entrega</t>
  </si>
  <si>
    <t>Localização (estado e/ou município)</t>
  </si>
  <si>
    <t xml:space="preserve">Descrição dos Itens a serem adquiridos </t>
  </si>
  <si>
    <t>Ordem</t>
  </si>
  <si>
    <t>2.4.1. Tabela Estudo dos Fornecedores</t>
  </si>
  <si>
    <t>2.4.2. Relação dos Recursos Disponíveis</t>
  </si>
  <si>
    <t>3. Marketing</t>
  </si>
  <si>
    <t>3.1. Descrição dos principais produtos e serviços</t>
  </si>
  <si>
    <t>3.2. Preço</t>
  </si>
  <si>
    <t>3.4. Formas de comercialização e distribuição (descreva abaixo quais serão utilizadas).</t>
  </si>
  <si>
    <t xml:space="preserve">3.3. Estratégias promocionais </t>
  </si>
  <si>
    <t>3.4. Estrutura de comercialização</t>
  </si>
  <si>
    <t>3.5. Localização do negócio</t>
  </si>
  <si>
    <t>3.5.Localização do negócio (Faça suas considerações sobre o ponto (localização), que justifiquem sua escolha:</t>
  </si>
  <si>
    <t>4. Plano Operacional</t>
  </si>
  <si>
    <t>1.1 Resumo do Negócio</t>
  </si>
  <si>
    <t>4.1 – Layout ou arranjo físico</t>
  </si>
  <si>
    <t>4.2 – Capacidade produtiva/comercial/serviços</t>
  </si>
  <si>
    <t>4.2.1. Capacidade máxima de produção (ou serviços) e comercialização:</t>
  </si>
  <si>
    <t>Produto A</t>
  </si>
  <si>
    <t>Produto B</t>
  </si>
  <si>
    <t>Serviço A</t>
  </si>
  <si>
    <t>Serviço B</t>
  </si>
  <si>
    <t>4.2.2. Volume de produção (ou de serviços) e Comercialização inicial:</t>
  </si>
  <si>
    <t>Considerações:</t>
  </si>
  <si>
    <t>4.3 – Processos operacionais</t>
  </si>
  <si>
    <t>4.4 – Necessidade de pessoal</t>
  </si>
  <si>
    <t>Cargo / Função</t>
  </si>
  <si>
    <t>Qualificações Necessárias</t>
  </si>
  <si>
    <t>Nº de Funcionários necessários por Função</t>
  </si>
  <si>
    <t>Principais atribuições</t>
  </si>
  <si>
    <t>• o que é o negócio;
• quais os principais produtos e/ou serviços;
• quem serão seus principais clientes;
• onde será localizada a empresa;
• o montante de capital a ser investido;
• qual será o faturamento mensal;
• que lucro espera obter do negócio;
• em quanto tempo espera que o capital investido retorne.</t>
  </si>
  <si>
    <t>• Que quantidade e com qual freqüência compram esse tipo de produto ou serviço?</t>
  </si>
  <si>
    <t>• Que preço pagam atualmente por esse produto ou serviçosimilar?</t>
  </si>
  <si>
    <t>• Propaganda em rádio, jornais e revistas;
• Internet;
• Amostras grátis;
• Mala direta, folhetos e cartões de visita;
• Catálogos;
• Carro de som e faixas;
• Brindes e sorteios;
• Descontos (de acordo com os volumes comprados);
• Participação em feiras e eventos.</t>
  </si>
  <si>
    <t>5. Plano Financeiro</t>
  </si>
  <si>
    <t>5.1 – Estimativa dos investimentos fixos</t>
  </si>
  <si>
    <t>Descrição</t>
  </si>
  <si>
    <t>Qtidade</t>
  </si>
  <si>
    <t>Valor Unitário</t>
  </si>
  <si>
    <t>Valor Total</t>
  </si>
  <si>
    <t>B – Móveis e utensílios</t>
  </si>
  <si>
    <t>A - Máquinas e equipamentos</t>
  </si>
  <si>
    <t>Subtotal</t>
  </si>
  <si>
    <t>C – Veículos</t>
  </si>
  <si>
    <t>Total dos Investimentos Fixos (A + B +C)</t>
  </si>
  <si>
    <t>5.2 – Capital de giro</t>
  </si>
  <si>
    <t>A – Estimativa do estoque inicial</t>
  </si>
  <si>
    <t>Total de A:</t>
  </si>
  <si>
    <t xml:space="preserve">B - Caixa Mínimo </t>
  </si>
  <si>
    <t>Número de Dias</t>
  </si>
  <si>
    <t>Média Ponderada de Dias</t>
  </si>
  <si>
    <t>(%)</t>
  </si>
  <si>
    <t>Contas a receber – Cálculo do prazo médio de recebimento</t>
  </si>
  <si>
    <t>Prazo médio de recebimento</t>
  </si>
  <si>
    <t>dias</t>
  </si>
  <si>
    <t>Prazo médio total:</t>
  </si>
  <si>
    <t>Fornecedores – Cálculo do prazo médio para pagamento das
compras</t>
  </si>
  <si>
    <t>Prazo médio de pagamento</t>
  </si>
  <si>
    <t>-</t>
  </si>
  <si>
    <t>Estoques – Cálculo da necessidade média de
estoques</t>
  </si>
  <si>
    <t>Número de dias</t>
  </si>
  <si>
    <t>1. Contas a Receber – prazo médio de vendas</t>
  </si>
  <si>
    <t>2. Estoques – necessidade média de estoques</t>
  </si>
  <si>
    <t>3. Fornecedores – prazo médio de compras</t>
  </si>
  <si>
    <t>Necessidade Líquida de Capital de Giro em dias (Subtotal 1 – Subtotal 2)</t>
  </si>
  <si>
    <t>Cálculo da necessidade líquida de capital de giro em dias</t>
  </si>
  <si>
    <t>Subtotal 2 - Recursos de terceiros no caixa da empresa (item 3)</t>
  </si>
  <si>
    <t>Subtotal 1 - Recursos da empresa fora do seu caixa (item 1 + 2)</t>
  </si>
  <si>
    <t>1. Custo fixo mensal (Quadro 5.11)</t>
  </si>
  <si>
    <t>2. Custo variável mensal (Subtotal 2 do quadro 5.12)</t>
  </si>
  <si>
    <t>3. Custo total da empresa (item 1 + 2)</t>
  </si>
  <si>
    <t>4. Custo total diário (item 3 ÷ 30 dias)</t>
  </si>
  <si>
    <t>Total de B – Caixa mínimo (item 4 x 5)</t>
  </si>
  <si>
    <t>Valor (R$)</t>
  </si>
  <si>
    <t>A – Estoque inicial</t>
  </si>
  <si>
    <t>B – Caixa mínimo</t>
  </si>
  <si>
    <t>Total do capital de giro (A +B)</t>
  </si>
  <si>
    <t>5.2 – Capital de giro (resumo)</t>
  </si>
  <si>
    <t>5.3 – Investimentos pré-operacionais</t>
  </si>
  <si>
    <t>Taxas de registro da empresa</t>
  </si>
  <si>
    <t>Obras civis e/ou reformas</t>
  </si>
  <si>
    <t>Descrição dos Investimentos pré-operacionais</t>
  </si>
  <si>
    <t>Divulgação</t>
  </si>
  <si>
    <t>Cursos e treinamentos</t>
  </si>
  <si>
    <t>Total de Investimentos pré-operacionais</t>
  </si>
  <si>
    <t xml:space="preserve">
Compreendem os gastos realizados antes do início das atividades da empresa, isto é, antes que ela abra as portas e comece a vender. São exemplos de investimentos pré-operacionais: despesas com reforma (pintura, instalação elétrica, troca de piso, etc.) ou mesmo as taxas de registro da empresa.
</t>
  </si>
  <si>
    <t>5. 4 – Investimento total (Somatório dos itens 5.1, 5.2 e 5.3)</t>
  </si>
  <si>
    <t>1. Investimentos Fixos – Quadro 5.1</t>
  </si>
  <si>
    <t>2. Capital de Giro – Quadro 5.2</t>
  </si>
  <si>
    <t>3. Investimentos Pré-Operacionais – Quadro 5.3</t>
  </si>
  <si>
    <t>Descrição dos investimentos</t>
  </si>
  <si>
    <t>%</t>
  </si>
  <si>
    <t>Total (1 + 2 + 3)</t>
  </si>
  <si>
    <t>Fontes de recursos</t>
  </si>
  <si>
    <t>1. Recursos próprios</t>
  </si>
  <si>
    <t>2. Recursos de terceiros</t>
  </si>
  <si>
    <t>3. Outros</t>
  </si>
  <si>
    <t>5.5 – Estimativa do faturamento mensal da empresa</t>
  </si>
  <si>
    <t>Produto / Serviço</t>
  </si>
  <si>
    <t>Preço de Venda Unitário (em R$)</t>
  </si>
  <si>
    <r>
      <t xml:space="preserve">Quantidade </t>
    </r>
    <r>
      <rPr>
        <sz val="9"/>
        <rFont val="Arial"/>
        <family val="2"/>
      </rPr>
      <t>(Estimativa de Vendas)</t>
    </r>
  </si>
  <si>
    <t>Total:</t>
  </si>
  <si>
    <r>
      <t>5. Necessidade Líquida de Capital de Giro em dias</t>
    </r>
    <r>
      <rPr>
        <sz val="9"/>
        <rFont val="Arial"/>
        <family val="2"/>
      </rPr>
      <t xml:space="preserve"> (vide resultado do quadro anterior)</t>
    </r>
  </si>
  <si>
    <t>5.6 – Estimativa do custo unitário de matéria-prima, materiais diretos e terceirizações</t>
  </si>
  <si>
    <t>Material</t>
  </si>
  <si>
    <t>Quantidade</t>
  </si>
  <si>
    <t>Custo Unitário (em R$)</t>
  </si>
  <si>
    <t>Unidade</t>
  </si>
  <si>
    <t>Faturamento Total 
(em R$)</t>
  </si>
  <si>
    <t>Custo Total 
(em R$)</t>
  </si>
  <si>
    <t>Saco plástico</t>
  </si>
  <si>
    <t>Produto: calça masculina</t>
  </si>
  <si>
    <t xml:space="preserve">
Nesta etapa será calculado o custo com materiais (matéria-prima + embalagem) para cada unidade fabricada. Essa informação é importante, caso você deseje abrir uma indústria.
Os gastos com matéria-prima e embalagem são classificados como
custos variáveis numa indústria , assim como as mercadorias em um comércio. Como o próprio nome diz, esses custos variam (aumentam ou diminuem) de acordo com o volume produzido ou vendido.
Observe o exemplo a seguir e, depois, calcule o custo unitário com materiais para os produtos de sua empresa.
</t>
  </si>
  <si>
    <t>5.7 – Estimativa dos custos de comercialização</t>
  </si>
  <si>
    <t>Comissões</t>
  </si>
  <si>
    <t>Propaganda</t>
  </si>
  <si>
    <t>Taxa de administração do cartão de crédito</t>
  </si>
  <si>
    <t>1. Impostos</t>
  </si>
  <si>
    <t>2. Gastos com vendas</t>
  </si>
  <si>
    <t>SIMPLES (Imposto Federal)</t>
  </si>
  <si>
    <t>IRPJ (Imposto Federal)</t>
  </si>
  <si>
    <t>PIS (Imposto Federal)</t>
  </si>
  <si>
    <t>COFINS (Imposto Federal)</t>
  </si>
  <si>
    <t>CSLL (Imposto Federal)</t>
  </si>
  <si>
    <t>ISS – Imposto sobre Serviços (Imposto Municipal)</t>
  </si>
  <si>
    <t>ICMS (Imposto Estadual)</t>
  </si>
  <si>
    <t>Subtotal 1:</t>
  </si>
  <si>
    <t>Subtotal 2:</t>
  </si>
  <si>
    <t>Total (Subtotal 1 + 2):</t>
  </si>
  <si>
    <t>5.8 – Apuração dos custos dos materiais diretos e/ou mercadorias vendidas</t>
  </si>
  <si>
    <r>
      <t xml:space="preserve">
Nesta etapa do Plano de Negócios deverá ser apurarado o CMD – Custos com Materiais Diretos (para a indústria) – ou o CMV – Custo das Mercadorias Vendidas (para o comércio). 
O custo dos materiais diretos ou das mercadorias vendidas representa o valor que deverá ser baixado dos estoques pela sua venda efetiva. Para calculá-lo, basta multiplicar a quantidade estimada de vendas pelo seu custo de fabricação ou aquisição.
O custo com materiais diretos e ou mercadorias vendidas é classificado como um custo variável, aumentando ou diminuindo em função do volume de produção ou de vendas.
</t>
    </r>
    <r>
      <rPr>
        <b/>
        <sz val="10"/>
        <color theme="4" tint="-0.249977111117893"/>
        <rFont val="Arial"/>
        <family val="2"/>
      </rPr>
      <t xml:space="preserve">
</t>
    </r>
  </si>
  <si>
    <t>Descrição do Produto / Serviço</t>
  </si>
  <si>
    <t>Estimativa de Vendas (em unidades)</t>
  </si>
  <si>
    <t>5.9 – Estimativa dos custos com mão de obra</t>
  </si>
  <si>
    <t>Nº de Empregados</t>
  </si>
  <si>
    <t>Férias proporcionais</t>
  </si>
  <si>
    <t>1/3 Férias proporcionais</t>
  </si>
  <si>
    <t>Sub Total</t>
  </si>
  <si>
    <t>Função / Setor</t>
  </si>
  <si>
    <t>13º salário (proporcionais)</t>
  </si>
  <si>
    <t>Salário Mensal</t>
  </si>
  <si>
    <t>Multa Rescisória (provisionar)</t>
  </si>
  <si>
    <t>FGTS</t>
  </si>
  <si>
    <t>Outros Encargos Sociais</t>
  </si>
  <si>
    <t>Custo por Funcionário</t>
  </si>
  <si>
    <t>Função A / Setor 1</t>
  </si>
  <si>
    <t>Custo total por Função / Setor</t>
  </si>
  <si>
    <t>Função B / Setor 1</t>
  </si>
  <si>
    <t xml:space="preserve">
Agora, você deverá definir quantas pessoas serão contratadas (se necessário) para realizar as diversas atividades do negócio. Pesquise e determine quanto cada empregado receberá.
Não se esqueça de que, além dos salários, devem ser considerados os custos com encargos sociais (FGTS, férias, 13º salário, INSS, horas extras, aviso prévio, etc.)
Sobre o total de salários, você deve aplicar o percentual relativo aos encargos sociais, somando-os aos salários, você saberá qual o custo total com mão de obra .</t>
  </si>
  <si>
    <t>5.10 – Estimativa do custo com depreciação</t>
  </si>
  <si>
    <t>Descrição da Máquina / Equipamento</t>
  </si>
  <si>
    <t>Depreciação Anual (R$)</t>
  </si>
  <si>
    <t>Depreciação Mensal (R$)</t>
  </si>
  <si>
    <t>Vida útil (anos)</t>
  </si>
  <si>
    <t>Valor do bem (R$)</t>
  </si>
  <si>
    <t>5.11 – Estimativa dos custos fixos operacionais mensais</t>
  </si>
  <si>
    <t>Aluguel</t>
  </si>
  <si>
    <t>Condomínio</t>
  </si>
  <si>
    <t>IPTU</t>
  </si>
  <si>
    <t>Água</t>
  </si>
  <si>
    <t>Energia elétrica</t>
  </si>
  <si>
    <t>Telefone</t>
  </si>
  <si>
    <t>Honorários do contador</t>
  </si>
  <si>
    <t>Pró-labore</t>
  </si>
  <si>
    <t>Manutenção dos equipamentos</t>
  </si>
  <si>
    <t>Salários + encargos – quadro 5.9</t>
  </si>
  <si>
    <t>Material de limpeza</t>
  </si>
  <si>
    <t>Material de escritório</t>
  </si>
  <si>
    <t>Combustível</t>
  </si>
  <si>
    <t>Taxas diversas</t>
  </si>
  <si>
    <t>Serviços de terceiros</t>
  </si>
  <si>
    <t>Depreciação – quadro 5.10</t>
  </si>
  <si>
    <t>5.12 – Demonstrativo de resultados</t>
  </si>
  <si>
    <t>Valor (em R$)</t>
  </si>
  <si>
    <t>Quadro / Item</t>
  </si>
  <si>
    <t>2. Custos Variáveis Totais</t>
  </si>
  <si>
    <t>1. Receita Total com Vendas</t>
  </si>
  <si>
    <t>(-) Impostos sobre vendas</t>
  </si>
  <si>
    <t>(-) Gastos com vendas</t>
  </si>
  <si>
    <t>3. Margem de Contribuição (1-2)</t>
  </si>
  <si>
    <t>4. (-) Custos Fixos Totais</t>
  </si>
  <si>
    <t>5.5</t>
  </si>
  <si>
    <t>5.8</t>
  </si>
  <si>
    <t>5.7. (Subtotal 2)</t>
  </si>
  <si>
    <t>5.7. (Subtotal 1)</t>
  </si>
  <si>
    <t>5.11.</t>
  </si>
  <si>
    <t>(-) Custos com CMD / CMV(*)</t>
  </si>
  <si>
    <t>5. Resultado Operacional 
    (Lucro/Prejuízo) (3 - 4)</t>
  </si>
  <si>
    <t xml:space="preserve">
Após reunir as informações sobre as estimativas de faturamento e os custos totais (fixos e variáveis), é possível prever o resultado da empresa, verificando se ela possivelmente irá operar com lucro ou prejuízo.</t>
  </si>
  <si>
    <t>5.13 – Indicadores de viabilidade</t>
  </si>
  <si>
    <t>5.13.1 – Ponto de equilíbrio</t>
  </si>
  <si>
    <t xml:space="preserve">
5.13.1 – Ponto de equilíbrio
O ponto de equilíbrio representa o quanto sua empresa precisa faturar para pagar todos os seus custos em um determinado período.
Utilizando as fórmulas a seguir, você pode calcular o ponto de equilíbrio em faturamento.
</t>
  </si>
  <si>
    <t>5.13.2 – Lucratividade</t>
  </si>
  <si>
    <t>5.13.3. Rentabilidade</t>
  </si>
  <si>
    <t>Capital Investido</t>
  </si>
  <si>
    <t>5.13.4 – Prazo de retorno do
investimento</t>
  </si>
  <si>
    <t>anos</t>
  </si>
  <si>
    <t>Lucro Líquido Anual</t>
  </si>
  <si>
    <t>6. Construção de Cenários</t>
  </si>
  <si>
    <t>6 – Construção de cenários</t>
  </si>
  <si>
    <t>Cenário provável</t>
  </si>
  <si>
    <t>Cenário pessimista</t>
  </si>
  <si>
    <t>Cenário otimista</t>
  </si>
  <si>
    <t>Ações corretivas e preventivas:</t>
  </si>
  <si>
    <t>8 – Avaliação do Plano de Negócio</t>
  </si>
  <si>
    <r>
      <t xml:space="preserve">
O Plano de Negócio desenvolvido por você é um valioso instrumento de planejamento. Por ser o seu mapa de percurso, ele deve ser consultado e acompanhado constantemente.
Avalie cada uma das informações e lembre-se de que o plano de negócio tem por objetivo ajudá-lo a responder a pergunta lançada no início desse manual: </t>
    </r>
    <r>
      <rPr>
        <b/>
        <sz val="10"/>
        <color theme="4" tint="-0.249977111117893"/>
        <rFont val="Arial"/>
        <family val="2"/>
      </rPr>
      <t xml:space="preserve">“Vale a pena abrir, manter ou ampliar o meu
negócio?”. 
</t>
    </r>
    <r>
      <rPr>
        <sz val="10"/>
        <color theme="4" tint="-0.249977111117893"/>
        <rFont val="Arial"/>
        <family val="2"/>
      </rPr>
      <t>Saiba que o mundo e o mercado estão sujeitos a mudanças; a cada dia surgem novas oportunidades e ameaças. Assim sendo, procure adaptar seu planejamento às novas realidades.
Procure refazer seu plano de tempos em tempos. Empreender é sempre um risco, mas empreender sem planejamento é um risco que pode ser evitado. O plano de negócio, apesar de não ser a garantia de sucesso, irá auxiliá-lo a tomar decisões mais acertadas, assim como a não se desviar de seus objetivos.</t>
    </r>
  </si>
  <si>
    <t>7 – Avaliação estratégica</t>
  </si>
  <si>
    <t>PONTOS FORTES</t>
  </si>
  <si>
    <t>PONTOS FRACOS</t>
  </si>
  <si>
    <t>FATORES INTERNOS
(controláveis)</t>
  </si>
  <si>
    <t>FATORES EXTERNOS
(incontroláveis)</t>
  </si>
  <si>
    <t>FORÇAS</t>
  </si>
  <si>
    <t>OPORUNIDADES</t>
  </si>
  <si>
    <t>FRAQUEZAS</t>
  </si>
  <si>
    <t>AMEAÇAS</t>
  </si>
  <si>
    <r>
      <rPr>
        <b/>
        <sz val="10"/>
        <color theme="4" tint="-0.249977111117893"/>
        <rFont val="Arial"/>
        <family val="2"/>
      </rPr>
      <t xml:space="preserve">
Fique de olho</t>
    </r>
    <r>
      <rPr>
        <sz val="10"/>
        <color theme="4" tint="-0.249977111117893"/>
        <rFont val="Arial"/>
        <family val="2"/>
      </rPr>
      <t xml:space="preserve">
          • Na análise do ambiente externo, existe a chamada “faca de dois gumes”, isto é, situações que são ao mesmo tempo oportunidades e ameaças. Por exemplo, o crescimento do setor onde se atua, pode representar tanto uma oportunidade de aumento das vendas,
como uma ameaça por facilitar a entrada de novos concorrentes.
          • Seja honesto e objetivo ao elaborar essa análise. Não seja pessimista ou otimista em excesso. Procure enfocar a realidade e não como você gostaria que as coisas fossem. O ideal é que você registre sempre uma ideia por linha, isso torna a avaliação mais fácil.</t>
    </r>
  </si>
  <si>
    <t xml:space="preserve">Conclusões: </t>
  </si>
  <si>
    <t xml:space="preserve">
Levamento dos fornecedores de equipamentos, ferramentas, móveis, utensílios, matérias-primas, embalagens, mercadorias e serviços necessários para a operação do negócio:</t>
  </si>
  <si>
    <t xml:space="preserve">
Consulte a tabela na página seguinte</t>
  </si>
  <si>
    <t>3. Plano de Marketing</t>
  </si>
  <si>
    <t>Missão:</t>
  </si>
  <si>
    <t>Visão:</t>
  </si>
  <si>
    <t>Valores:</t>
  </si>
  <si>
    <t>7.1 - Definição da Missão, Visão e valores da Empresa</t>
  </si>
  <si>
    <t>7.2 – Análise da matriz F.O.F.A.</t>
  </si>
  <si>
    <t>7.2.1. Definição das Estratégias</t>
  </si>
  <si>
    <t>Manual - Como Elaborar um Plano de Negócios</t>
  </si>
  <si>
    <r>
      <t xml:space="preserve">Um plano de negócio é um documento que descreve os objetivos de um negócio e quais passos devem ser dados para que esses objetivos sejam alcançados, diminuindo os riscos e as incertezas.
Ao final, seu plano irá ajudá-lo a responder a seguinte pergunta: 
</t>
    </r>
    <r>
      <rPr>
        <b/>
        <sz val="10"/>
        <color theme="4" tint="-0.249977111117893"/>
        <rFont val="Arial"/>
        <family val="2"/>
      </rPr>
      <t xml:space="preserve">“Vale a pena abrir, manter ou ampliar o meu negócio?”
</t>
    </r>
    <r>
      <rPr>
        <sz val="10"/>
        <color theme="4" tint="-0.249977111117893"/>
        <rFont val="Arial"/>
        <family val="2"/>
      </rPr>
      <t xml:space="preserve">
Por isso, é fundamental que busque informações detalhadas e confiáveis sobre o seu ramo de negócio, os produtos e serviços que irá oferecer, seus clientes, concorrentes, fornecedores e, principalmente, sobre os pontos fortes e fracos do seu negócio.</t>
    </r>
  </si>
  <si>
    <t xml:space="preserve">
Ao descrever o plano, faça um breve relato com suas principais características, procurando mencionar:</t>
  </si>
  <si>
    <t xml:space="preserve">
O sumário executivo é um resumo do PLANO DE NEGÓCIO. Não se trata de uma introdução ou justificativa e, sim, de um sumário das definições principais do Plano de Negócio. 
Nele constará:
     • Descrição do Plano de Negócio;
     • Dados dos empreendedores, perfis e atribuições dos sócios.
Deve ser preenchido somente após a finalização da elaboração do Plano de Negócio.</t>
  </si>
  <si>
    <t xml:space="preserve">
Informar o nome da empresa e o número de inscrição no CNPJ – Cadastro Nacional de Pessoas Jurídicas se a mesma já estiver registrada. Caso contrário, indique o número do seu CPF.
Informe ainda outros dados da empresa, caso os mesmos já estejam definidos, tais como: endereço, telefone, etc.</t>
  </si>
  <si>
    <t xml:space="preserve">
Defina qual é o negócio de sua empresa e, em qual(is) setor(es) sua empresa pretende atuar: (Agronegócio, Indústria, Comércio e/ou Serviços.</t>
  </si>
  <si>
    <t xml:space="preserve">
O capital social é representado por todos os recursos (dinheiro, equipamentos, ferramentas, etc.) colocado(s) pelo(s) proprietário(s) para a montagem do negócio. Esta informação será obtida durante a elaboração do plano financeiro do seu empreendimento.
Caso você escolha ter uma sociedade, será preciso determinar o valor do capital que cada sócio irá investir e o seu percentual.</t>
  </si>
  <si>
    <t xml:space="preserve">
Determine de que maneira serão obtidos os recursos para a implantação da empresa. Para o início das atividades, você pode contar com recursos próprios, de terceiros ou com ambos.
Recursos próprios envolvem a aplicação por parte do(s) proprietário(s) de todo o capital necessário para a abertura da empresa, já a utilização de recursos de terceiros compreende a busca de investidores ou de empréstimos junto a instituições financeiras.</t>
  </si>
  <si>
    <t>Indicadores de Viabilidade:</t>
  </si>
  <si>
    <t>Ponto de equilíbrio</t>
  </si>
  <si>
    <t>Rentabilidade</t>
  </si>
  <si>
    <t>Prazo de retorno do
investimento</t>
  </si>
  <si>
    <t>Lucratividade</t>
  </si>
  <si>
    <r>
      <t xml:space="preserve">
Informar os dados dos responsáveis pela administração do negócio. Procure fazer também uma breve apresentação de seu perfil, destacando seus conhecimentos, habilidades e experiências anteriores. Pense em como será possível utilizar isso a favor do seu empreendimento.</t>
    </r>
    <r>
      <rPr>
        <b/>
        <sz val="10"/>
        <color theme="4" tint="-0.499984740745262"/>
        <rFont val="Arial"/>
        <family val="2"/>
      </rPr>
      <t/>
    </r>
  </si>
  <si>
    <r>
      <t>3.3. Estratégias promocionais</t>
    </r>
    <r>
      <rPr>
        <b/>
        <sz val="10"/>
        <color theme="0"/>
        <rFont val="Arial"/>
        <family val="2"/>
      </rPr>
      <t xml:space="preserve"> (Descreva as estratégias de promoção e divulgação que irá utilizar)</t>
    </r>
  </si>
  <si>
    <r>
      <t xml:space="preserve">
Defina os detalhamentos jurídicos e contratuiais da empresa, como será a divisão da sociedade e a que regime tributário pretende participar.
</t>
    </r>
    <r>
      <rPr>
        <b/>
        <sz val="10"/>
        <color theme="4" tint="-0.249977111117893"/>
        <rFont val="Arial"/>
        <family val="2"/>
      </rPr>
      <t>Forma Jurídica</t>
    </r>
    <r>
      <rPr>
        <sz val="10"/>
        <color theme="4" tint="-0.249977111117893"/>
        <rFont val="Arial"/>
        <family val="2"/>
      </rPr>
      <t xml:space="preserve">: A forma jurídica determina a maneira pela qual ela será tratada pela lei, assim como o seu relacionamento jurídico com terceiros. As formas jurídicas mais comuns para as micro e pequenas empresas são:
    • Microempreendedor Individual – MEI: pessoa que trabalha por conta própria e que se legaliza como pequeno empresário. 
    • Empresário Individual: pessoa física que exerce atividade econômica organizada para a produção ou a circulação de bens ou de serviços. Responde com o seu patrimônio pessoal pelas obrigações contraídas pela empresa. 
    • Empresa Individual de Responsabilidade Limitada – EIRELI: empresa constituída por uma única pessoa, titular da totalidade do capital social. A empresa responde por dívidas apenas com seu patrimônio, e não com os bens pessoais do titular.
    • Sociedade Limitada: sociedade composta por, no mínimo, dois sócios, pessoas físicas ou jurídicas. A responsabilidade de cada sócio é limitada ao valor de suas cotas, mas todos respondem solidariamente pela integralização do capital social. </t>
    </r>
  </si>
  <si>
    <t xml:space="preserve">
</t>
  </si>
  <si>
    <t xml:space="preserve">
A abertura ou ampliação de um negócio surge a partir da itentificação de uma oportunidade ou da proposta em solucionar um problema. Descreve neste campo qual é a ideia ou objetivo principal do seu negócio.</t>
  </si>
  <si>
    <t>• Qual a faixa etária?
• Na maioria são homens ou mulheres?
• Têm família grande ou pequena?
• Qual é o seu trabalho?
• Quanto ganham?
• Qual é a sua escolaridade?
• Onde moram?</t>
  </si>
  <si>
    <t xml:space="preserve">
Procure identificar quem são seus principais concorrentes. A partir daí, visite-os e examine suas boas práticas e deficiências.
Lembre-se de que concorrentes são aquelas empresas que atuam no mesmo ramo de atividade que você e que buscam satisfazer as necessidades dos seus clientes.
Faça comparações entre a concorrência e o seu próprio negócio. Enumere os pontos fortes e fracos em relação a:</t>
  </si>
  <si>
    <t xml:space="preserve">
Aqui você deve descrever os principais itens que serão fabricados, vendidos ou os serviços que serão prestados. Informe quais as linhas de produtos, especificando detalhes como tamanho, modelo, cor, sabores, embalagem, apresentação, rótulo, marca, etc. Se necessário, fotografe os produtos e coloque as fotos como documentação de apoio ao final do seu plano de negócio.
Para empresas de serviço, informe quais serviços serão prestados, suas características e as garantias oferecidas.
Lembre-se de que a qualidade do produto é aquela que o consumidor enxerga. Quando decidir melhorar um produto ou um serviço, pense sempre sob o ponto de vista do cliente.</t>
  </si>
  <si>
    <t xml:space="preserve">
Promoção é toda ação que tem como objetivo apresentar, informar, convencer ou lembrar os clientes de comprar os seus produtos ou serviços e não os dos concorrentes. A seguir, estão relacionadas
algumas estratégias que você poderá utilizar. 
</t>
  </si>
  <si>
    <r>
      <t xml:space="preserve">
O mercado fornecedor compreende todas as pessoas e empresas que irão fornecer as matérias-primas, mercadorias e equipamentos utilizados para a fabricação ou venda de bens e serviços. Inicie o estudo dos fornecedores levantando quem serão seus fornecedores de equipamentos, ferramentas, móveis, utensílios, matérias-primas, embalagens, mercadorias e serviços.
Relações de fornecedores podem ser encontradas em catálogos telefônicos e de feiras, sindicatos e no próprio SEBRAE. Outra fonte rica de informações é a Internet.
Mantenha um cadastro atualizado desses fornecedores. Pesquise, pessoalmente ou por telefone, questões como: preço, qualidade, condições de pagamento e o prazo médio de entrega. Essas informações serão úteis para determinar o investimento inicial e as despesas do negócio.
Preenchendo o quadro de estudo dos fornecedores, você terá uma melhor visão de quem são e de como atuam seus fornecedores.
</t>
    </r>
    <r>
      <rPr>
        <b/>
        <sz val="10"/>
        <color theme="4" tint="-0.249977111117893"/>
        <rFont val="Arial"/>
        <family val="2"/>
      </rPr>
      <t>Fique de olho:</t>
    </r>
    <r>
      <rPr>
        <sz val="10"/>
        <color theme="4" tint="-0.249977111117893"/>
        <rFont val="Arial"/>
        <family val="2"/>
      </rPr>
      <t xml:space="preserve">
     • Analise pelo menos três empresas para cada artigo necessário;
     • Mesmo escolhendo um entre vários fornecedores, é importante manter contato com todos, ou pelo menos
com os principais, pois não é possível prever quando um fornecedor enfrentará dificuldades;
     • Ao adquirir matérias-primas, insumos ou mercadorias faça um estudo de verificação da capacidade técnica dos fornecedores. Todo fornecedor deve ser capaz de suprir o material ou as mercadorias desejadas, na qualidade exigida, dentro do prazo estipulado e com o preço combinado;
     • A tomada e a comparação de preços facilitam a coleta de informações sobre aquilo que se deseja adquirir, aumentando as chances de se tomar decisões mais acertadas;
     • Verifique se é exigida quantidade mínima de compra e lembre-se de evitar intermediários, sempre que
possível.</t>
    </r>
  </si>
  <si>
    <r>
      <t xml:space="preserve">
Preço é o que consumidor está disposto a pagar pelo que você irá oferecer. A determinação do preço deve considerar os custos do produto ou serviço e ainda proporcionar o retorno desejado. Ao avaliar o quanto o consumidor está disposto a pagar, você pode verificar se seu preço será compatível com aquele praticado no mercado pelos concorrentes diretos.
</t>
    </r>
    <r>
      <rPr>
        <b/>
        <sz val="10"/>
        <color theme="4" tint="-0.249977111117893"/>
        <rFont val="Arial"/>
        <family val="2"/>
      </rPr>
      <t>Fique de olho:</t>
    </r>
    <r>
      <rPr>
        <sz val="10"/>
        <color theme="4" tint="-0.249977111117893"/>
        <rFont val="Arial"/>
        <family val="2"/>
      </rPr>
      <t xml:space="preserve">
O preço de venda será trabalhado novamente no Plano Financeiro.</t>
    </r>
  </si>
  <si>
    <r>
      <t xml:space="preserve">
A estrutura de comercialização diz respeito aos canais de distribuição, isto é, como seus produtos e/ou serviços chegarão até os seus clientes. A empresa pode adotar uma série de canais para isso, como: vendedores internos e externos, representantes, etc.
Reflita sobre quais serão os meios mais adequados para se alcançar os clientes e preencha este item no plano de Marketing. Para isso, pense no tamanho dos pedidos, na quantidade de compradores e no comportamento do cliente, isto é, se ele tem por hábito comprar pessoalmente, por telefone ou outro meio.
</t>
    </r>
    <r>
      <rPr>
        <b/>
        <sz val="10"/>
        <color theme="4" tint="-0.249977111117893"/>
        <rFont val="Arial"/>
        <family val="2"/>
      </rPr>
      <t xml:space="preserve">Fique de olho:
     </t>
    </r>
    <r>
      <rPr>
        <sz val="10"/>
        <color theme="4" tint="-0.249977111117893"/>
        <rFont val="Arial"/>
        <family val="2"/>
      </rPr>
      <t>• A comercialização dos produtos e/ou serviços pode ser feita pelos proprietários, por vendedores ou por outras empresas.
     • Uma opção é montar uma boa equipe interna de vendas, que conheça bem os produtos da empresa e as vantagens sobre a concorrência.
     • Outra alternativa é a contratação de representantes comerciais. Isso é viável quando se explora uma região extensa e desconhecida. Ao trabalhar com representantes, tome cuidado com questões trabalhistas e não se esqueça de elaborar um contrato específico. Consulte um contador ou um advogado.
     • O telefone é um instrumento de vendas muito utilizado atualmente. Pode ser conjugado com a divulgação dos produtos e serviços da empresa.</t>
    </r>
  </si>
  <si>
    <r>
      <t xml:space="preserve">Determine de que maneira você irá divulgar seus produtos, pois todas as formas de divulgação implicam em custos. Leve em conta o retorno dessa estratégia, seja na imagem do negócio, no aumento do número de clientes ou no acréscimo da receita. Existem diversos tipos de divulgação. Use a criatividade para encontrar as melhores maneiras de divulgar seus produtos ou, então, observe o que seus concorrentes fazem.
</t>
    </r>
    <r>
      <rPr>
        <b/>
        <sz val="10"/>
        <color theme="4" tint="-0.249977111117893"/>
        <rFont val="Arial"/>
        <family val="2"/>
      </rPr>
      <t>Fique de olho:</t>
    </r>
    <r>
      <rPr>
        <sz val="10"/>
        <color theme="4" tint="-0.249977111117893"/>
        <rFont val="Arial"/>
        <family val="2"/>
      </rPr>
      <t xml:space="preserve">
     • Os catálogos de produtos apresentam a empresa de forma organizada e detalhada. Inclua em seu catálogo fotos, informações técnicas e formas de utilização.
     • Panfletos e volantes podem ser entregues em locais com grande fluxo de pessoas. Neles, você deve colocar informações básicas sobre os produtos e serviços (nome da empresa, endereço, telefone, etc.).
     • Uma alternativa interessante é a divulgação em revistas especializadas ou em jornais de bairro. Esses anúncios são mais baratos e atingem diretamente o seu públicoalvo.
     • Feiras são bons locais para apresentar sua empresa a um público selecionado por juntar clientes, especialistas,concorrentes e fornecedores, além de gerar vendas.
     • Uma marca bem trabalhada contribui para o sucesso do empreendimento. Crie uma marca (nome e logotipo) que seja fácil de pronunciar e memorizar. Consulte o nome e a logomarca junto ao INPI – INSTITUTO NACIONAL DE PROPRIEDADE INDUSTRIAL –, para certificar-se de que poderá fazer uso de ambos. Busque mais informações na página do INPI (www.inpi.gov.br).</t>
    </r>
  </si>
  <si>
    <t xml:space="preserve">• Analise o contrato de locação, as condições de pagamento e o prazo do aluguel do imóvel;
• Verifique as condições de segurança da vizinhança;
• Observe a facilidade de acesso, o nível de ruído, as condições de higiene e limpeza e a existência de locais para estacionamento;
• Fique atento para a proximidade dos clientes que compram seus produtos e o fluxo de pessoas na região;
• Lembre–se de certificar da proximidade de concorrentes;
• Avalie a proximidade dos fornecedores, pois isso influencia no prazo de entrega e no custo do frete;
• Visite o ponto pelo menos três vezes, em horários alternados, para verificar o movimento de pessoas e de veículos no local.
</t>
  </si>
  <si>
    <r>
      <rPr>
        <b/>
        <sz val="10"/>
        <color theme="4" tint="-0.249977111117893"/>
        <rFont val="Arial"/>
        <family val="2"/>
      </rPr>
      <t>Fique de olho:</t>
    </r>
    <r>
      <rPr>
        <sz val="10"/>
        <color theme="4" tint="-0.249977111117893"/>
        <rFont val="Arial"/>
        <family val="2"/>
      </rPr>
      <t xml:space="preserve">
     • A compra de um imóvel para a instalação da empresa é uma opção pouco comum. Agindo assim, você
imobiliza a maior parte dos recursos, comprometendo os valores destinados para capital de giro.
     • Escolha a localização em função do tipo de empreendimento. Você pode querer montar um bar em um espaço que você já tem disponível. Cuidado, pois poderá forçar o negócio em um local inapropriado. Se você já possui o local, encontre o negócio mais adequado para ele.
     • Caso alugue um imóvel, não feche o contrato de locação sem antes verificar se, no local é permitida a atividade desejada. Essa consulta é feita na Prefeitura de sua cidade. Verifique se há implicações em órgãos como a vigilância sanitária e o corpo de bombeiros.</t>
    </r>
  </si>
  <si>
    <t xml:space="preserve">
Esta etapa consiste na definição da localização do seu negócio. Neste momento você deve buscar a melhor localização para a instalação de seu negócio, justificando os motivos da escolha desse local. A definição do ponto está diretamente relacionada com o ramo de atividades.
Um bom ponto comercial é aquele que gera um volume razoável de vendas. Por isso, se a localização é fundamental para o sucesso de seu negócio, leve em consideração os seguintes aspectos.
</t>
  </si>
  <si>
    <t xml:space="preserve">
É importante estimar a capacidade instalada da empresa, isto é, o quanto pode ser produzido ou quantos clientes podem ser atendidos com a estrutura existente. Com isso, é possível diminuir a ociosidade e o desperdício.</t>
  </si>
  <si>
    <t xml:space="preserve">
Faça a projeção do pessoal necessário para o funcionamento do negócio. Esse item inclui o(s) sócio(s), os familiares (se for o caso) e as pessoas a serem contratadas.</t>
  </si>
  <si>
    <r>
      <t xml:space="preserve">
Por meio do layout ou arranjo físico, você irá definir como será a distribuição dos diversos setores da empresa (recepção, escritório, área de operação/fluxo opercional, entrada e saída de mercadoria, etc.), de alguns recursos (mercadorias, matérias-primas, produtos acabados, estantes, gôndolas, vitrines, prateleiras, equipamentos, móveis, matéria-prima etc.) e das pessoas no espaço disponível. 
Um bom arranjo físico traz uma série de benefícios, como:
     • aumento da produtividade;
     • diminuição do desperdício e do retrabalho;
     • maior facilidade na localização dos produtos pelos clientes na área de vendas;
     • melhoria na comunicação entre os setores e as pessoas.
O ideal é contratar um profissional qualificado para ajudá-lo nessa tarefa, se isso não for possível, faça você mesmo um esquema, distribuindo as áreas da empresa, os equipamentos, móveis e as pessoas de forma racional e sensata.
</t>
    </r>
    <r>
      <rPr>
        <b/>
        <sz val="10"/>
        <color theme="4" tint="-0.249977111117893"/>
        <rFont val="Arial"/>
        <family val="2"/>
      </rPr>
      <t>Fique de olho</t>
    </r>
    <r>
      <rPr>
        <sz val="10"/>
        <color theme="4" tint="-0.249977111117893"/>
        <rFont val="Arial"/>
        <family val="2"/>
      </rPr>
      <t xml:space="preserve">
     • Verifique se há exigências específicas quanto ao layout, conforme a legislação vigente para este tipo de
negócio;
     • Certifique se é possível adequar o layout da empresa para pessoas portadoras de necessidades especiais.</t>
    </r>
  </si>
  <si>
    <t xml:space="preserve">
Nessa etapa do plano de negócios você determinará o investimento total necessário para a empresa começar a operar, o qual é formado pelos:
     • investimentos fixos;
     • capital de giro;
     • investimentos pré-operacionais.</t>
  </si>
  <si>
    <r>
      <t xml:space="preserve">
O investimento fixo corresponde a todos os bens que você deve comprar para que seu negócio possa funcionar de maneira apropriada.
Nesta etapa você deve relacionar os equipamentos, máquinas, móveis, utensílios, ferramentas e veículos a serem adquiridos, a quantidade necessária, o valor de cada um e o total a ser desembolsado.
</t>
    </r>
    <r>
      <rPr>
        <b/>
        <sz val="10"/>
        <color theme="4" tint="-0.249977111117893"/>
        <rFont val="Arial"/>
        <family val="2"/>
      </rPr>
      <t xml:space="preserve">Análises importantes a serem feitas: </t>
    </r>
    <r>
      <rPr>
        <sz val="10"/>
        <color theme="4" tint="-0.249977111117893"/>
        <rFont val="Arial"/>
        <family val="2"/>
      </rPr>
      <t xml:space="preserve">
     • Quando possível, alugue ao invés de construir ou comprar;
     • Considere a possibilidade de terceirizar algumas atividades, isso reduzirá a necessidade de compra de máquinas e equipamentos;
     • Pesquise e avalie as diversas opções de aquisição (leilões, classificados, lojas de usados). Cuidado com o estado de conservação e a garantia do que irá comprar.</t>
    </r>
  </si>
  <si>
    <r>
      <t xml:space="preserve">
O capital de giro é o montante de recursos necessário para o funcionamento normal da empresa, compreendendo a compra de matérias-primas ou mercadorias, financiamento das vendas e o pagamento das despesas.
</t>
    </r>
    <r>
      <rPr>
        <b/>
        <sz val="10"/>
        <color theme="4" tint="-0.249977111117893"/>
        <rFont val="Arial"/>
        <family val="2"/>
      </rPr>
      <t>A – Estimativa do estoque inicial</t>
    </r>
    <r>
      <rPr>
        <sz val="10"/>
        <color theme="4" tint="-0.249977111117893"/>
        <rFont val="Arial"/>
        <family val="2"/>
      </rPr>
      <t xml:space="preserve">
O estoque inicial é composto pelos materiais (matéria-prima, embalagens, etc.) indispensáveis à fabricação de seus produtos ou pelas mercadorias que serão revendidas.
Você deve relacionar quais materiais ou mercadorias devem ser comprados, as quantidades necessárias, seu preço unitário e o total a ser gasto. Para isso, leve em consideração a sua capacidade de produção, o tamanho do mercado e o potencial de vendas da empresa (Estas informações já foram levantadas nas etapas anteriores do seu Plano de Negócios). 
</t>
    </r>
    <r>
      <rPr>
        <b/>
        <sz val="10"/>
        <color theme="4" tint="-0.249977111117893"/>
        <rFont val="Arial"/>
        <family val="2"/>
      </rPr>
      <t xml:space="preserve">Fique de olho: </t>
    </r>
    <r>
      <rPr>
        <sz val="10"/>
        <color theme="4" tint="-0.249977111117893"/>
        <rFont val="Arial"/>
        <family val="2"/>
      </rPr>
      <t xml:space="preserve">
     • Faça uma ampla pesquisa junto a seus fornecedores. Negocie bons preços e condições de pagamento, assim você reduz despesas, oferecendo preços competitivos e aumentando as receitas e o lucro da empresa.
     • Tenha um controle apurado dos seus estoques, assim  você saberá qual o momento certo para adquirir novos produtos.
     • Para a formação dos estoques, dê preferência aos itens de maior giro, ou seja, aqueles que têm maior saída e aceitação. Estoque parado por muito tempo, na maior parte das vezes, representa prejuízo.
</t>
    </r>
    <r>
      <rPr>
        <b/>
        <sz val="10"/>
        <color theme="4" tint="-0.249977111117893"/>
        <rFont val="Arial"/>
        <family val="2"/>
      </rPr>
      <t/>
    </r>
  </si>
  <si>
    <r>
      <rPr>
        <b/>
        <sz val="10"/>
        <color theme="4" tint="-0.249977111117893"/>
        <rFont val="Arial"/>
        <family val="2"/>
      </rPr>
      <t xml:space="preserve">
B – Caixa mínimo</t>
    </r>
    <r>
      <rPr>
        <sz val="10"/>
        <color theme="4" tint="-0.249977111117893"/>
        <rFont val="Arial"/>
        <family val="2"/>
      </rPr>
      <t xml:space="preserve">
É o capital de giro próprio necessário para movimentar seu negócio. Representa o valor em dinheiro que a empresa precisa ter disponível para cobrir os custos até que as contas a receber de clientes entrem no
caixa. Corresponde a uma reserva inicial de caixa.
Para que você calcule a necessidade líquida de capital de giro é preciso definir os prazos médios de vendas, compras e estocagem.
Essas informações podem ser pesquisadas junto a concorrentes e fornecedores e serão utilizadas na apuração do capital de giro, já que nas vendas financiamos os clientes por meio dos prazos concedidos
e somos financiados pelos fornecedores por meio dos prazos para pagamento negociados.
O exemplo a seguir orienta como calcular a necessidade de capital de giro próprio e o caixa mínimo.
Posteriormente, faça o mesmo no seu Plano de Negócios, utilizando os dados específicos da sua atividade.</t>
    </r>
  </si>
  <si>
    <r>
      <t xml:space="preserve">
</t>
    </r>
    <r>
      <rPr>
        <u/>
        <sz val="10"/>
        <color theme="4" tint="-0.249977111117893"/>
        <rFont val="Arial"/>
        <family val="2"/>
      </rPr>
      <t>2º passo: Fornecedores – Cálculo do prazo médio de compras</t>
    </r>
    <r>
      <rPr>
        <sz val="10"/>
        <color theme="4" tint="-0.249977111117893"/>
        <rFont val="Arial"/>
        <family val="2"/>
      </rPr>
      <t xml:space="preserve">
Segue a mesma lógica do item anterior, porém deve-se calcular o prazo médio dado pelos fornecedores para o pagamento dos produtos e serviços adquiridos.
Partindo da premissa que 50% das compras são realizadas à vista e 50% em 30 dias, novamente deve-se ponderar os prazos, multiplicando o percentual do volume de compras pelos prazos médios concedidos pelos diversos fornecedores. Nessa situação a empresa tem aproximadamente 15 dias de prazo para o pagamento de seus débitos junto aos fornecedores.</t>
    </r>
  </si>
  <si>
    <r>
      <t xml:space="preserve">
</t>
    </r>
    <r>
      <rPr>
        <u/>
        <sz val="10"/>
        <color theme="4" tint="-0.249977111117893"/>
        <rFont val="Arial"/>
        <family val="2"/>
      </rPr>
      <t>3º passo: Estoques – Cálculo da necessidade média de estoques</t>
    </r>
    <r>
      <rPr>
        <sz val="10"/>
        <color theme="4" tint="-0.249977111117893"/>
        <rFont val="Arial"/>
        <family val="2"/>
      </rPr>
      <t xml:space="preserve">
É o prazo médio de PERMANÊNCIA da matéria prima ou das mercadorias nos estoques da empresa. Abrange desde a data em que é feito o pedido ao fornecedor até o momento em que os produtos são vendidos.
Atenção: um prazo maior de permanência das mercadorias em estoque irá gerar uma necessidade maior de capital de giro.
</t>
    </r>
  </si>
  <si>
    <r>
      <t xml:space="preserve">
</t>
    </r>
    <r>
      <rPr>
        <u/>
        <sz val="10"/>
        <color theme="4" tint="-0.249977111117893"/>
        <rFont val="Arial"/>
        <family val="2"/>
      </rPr>
      <t>4º passo: Cálculo da necessidade líquida de capital de giro em dias</t>
    </r>
    <r>
      <rPr>
        <sz val="10"/>
        <color theme="4" tint="-0.249977111117893"/>
        <rFont val="Arial"/>
        <family val="2"/>
      </rPr>
      <t xml:space="preserve">
Compreende a diferença entre os recursos da empresa que se encontram fora do seu caixa (contas a receber + estoques) e os recursos de terceiros no caixa da empresa (fornecedores). Se positivo, o resultado indica o número de dias em que o caixa ficará descoberto, se negativo pode apontar que os recursos financeiros originados pelas vendas entram no caixa antes antes que sejam efetuados os
pagamentos.
Somando o prazo médio de vendas (contas a receber) e o prazo médio de estocagem (estoques) e diminuindo desse resultado o prazo médio de compras (fornecedores) obteremos a necessidade líquida
de capital de giro em dias. Em nosso exemplo, o prazo de 26 dias significa que a empresa irá necessitar durante esse período de caixa para cobrir seus gastos e financiar clientes.</t>
    </r>
  </si>
  <si>
    <r>
      <t xml:space="preserve">
</t>
    </r>
    <r>
      <rPr>
        <b/>
        <sz val="10"/>
        <color theme="4" tint="-0.249977111117893"/>
        <rFont val="Arial"/>
        <family val="2"/>
      </rPr>
      <t>B – Caixa mínimo</t>
    </r>
    <r>
      <rPr>
        <sz val="10"/>
        <color theme="4" tint="-0.249977111117893"/>
        <rFont val="Arial"/>
        <family val="2"/>
      </rPr>
      <t xml:space="preserve">
Representa a reserva em dinheiro necessária para que a empresa financie suas operações iniciais. É obtida ao multiplicarmos a necessidade líquida de capital de giro em dias pelo custo total diário da empresa.
A partir dos dados fornecidos acima o caixa mínimo necessário para a cobertura dos custos da empresa para um período de 26 dias é de R$ 11.613,33.
</t>
    </r>
    <r>
      <rPr>
        <b/>
        <sz val="10"/>
        <color theme="4" tint="-0.249977111117893"/>
        <rFont val="Arial"/>
        <family val="2"/>
      </rPr>
      <t>Importante:</t>
    </r>
    <r>
      <rPr>
        <sz val="10"/>
        <color theme="4" tint="-0.249977111117893"/>
        <rFont val="Arial"/>
        <family val="2"/>
      </rPr>
      <t xml:space="preserve"> Quanto maior sua necessidade líquida de capital de giro em dias, maior será o caixa mínimo. Portanto, procure negociar bem os prazos com clientes e fornecedores e não mantenha mercadorias e matérias-primas paradas por muito tempo em estoque.</t>
    </r>
  </si>
  <si>
    <r>
      <t xml:space="preserve">
Nesta etapa os valores para investimentos fixos, financeiros e pré-operacionais já foram estimados. Portanto já foram calculados todo ivestimento necessário para abertura do no negócio. 
Transporte para o quadro, INVESTIMENTO TOTAL, o somatório dos:
     • quadro 5.1 – Estimativa dos Investimentos Fixos;
     • quadro 5.2 – Capital de Giro;
     • quadro 5.3 – Estimativa de Investimentos Pré-Operacionais.
Em seguida avalie se o capital para abertura da empresa será feito a partir de recursos próprios (investimento dos proprietários) ou de terceiros (pessoas externas ou instituições financeiras). 
</t>
    </r>
    <r>
      <rPr>
        <b/>
        <sz val="10"/>
        <color theme="4" tint="-0.249977111117893"/>
        <rFont val="Arial"/>
        <family val="2"/>
      </rPr>
      <t>Fique de olho:</t>
    </r>
    <r>
      <rPr>
        <sz val="10"/>
        <color theme="4" tint="-0.249977111117893"/>
        <rFont val="Arial"/>
        <family val="2"/>
      </rPr>
      <t xml:space="preserve">
     • Ao fazer uso de financiamento, procure saber quais são as linhas de crédito para pequenas empresas. Peça ao gerente do banco escolhido orientações sobre o que pode ser financiado, até quanto, a taxa de juros, a carência e o prazo de pagamento, a documentação e as garantias exigidas.
     • Verifique se você está apto a atender essas condições e se a empresa irá gerar resultados que possibilitem a quitação do financiamento. Caso contrário, busque alternativas, mesmo que, para isso, tenha que adiar a inauguração ou iniciar um empreendimento menor do que o planejado.</t>
    </r>
  </si>
  <si>
    <r>
      <t xml:space="preserve">
Esta talvez, é uma das tarefas mais difíceis para quem ainda não iniciou suas atividades.
Uma forma de estimar o quanto a empresa irá faturar por mês é multiplicar a quantidade de produtos a serem oferecidos pelo seu preço de venda, que deve ser baseado em informações de mercado.
Para isso, considere:
     • o preço praticado pelos concorrentes diretos; e
     • o quanto seus potenciais clientes estão dispostos a pagar.
</t>
    </r>
    <r>
      <rPr>
        <b/>
        <sz val="10"/>
        <color theme="4" tint="-0.249977111117893"/>
        <rFont val="Arial"/>
        <family val="2"/>
      </rPr>
      <t>Fique de olho</t>
    </r>
    <r>
      <rPr>
        <sz val="10"/>
        <color theme="4" tint="-0.249977111117893"/>
        <rFont val="Arial"/>
        <family val="2"/>
      </rPr>
      <t xml:space="preserve">
     • As previsões de vendas devem ser baseadas na avaliação do potencial do seu mercado e em sua capacidade produtiva.
     • Faça suas estimativas de faturamento para um período de, pelo menos, 12 meses. Seja cauteloso ao projetar as receitas e verifique se há sazonalidade no seu ramo, isto é, se existem épocas em que as vendas aumentam ou diminuem, como no Natal ou férias escolares.
     • Ao estimar as vendas, foi considerado o preço de mercado. Porém, existem outros meios para se precificar um produto, como por exemplo, fixar uma margem de ganho sobre o custo do produto.</t>
    </r>
  </si>
  <si>
    <t>Custo Unitário
(R$)</t>
  </si>
  <si>
    <t>CMD / CMV Total
(R$)</t>
  </si>
  <si>
    <r>
      <t xml:space="preserve">
Aqui, serão registrados os gastos com impostos e comissões de vendedores ou representantes. Esse tipo de despesa incide diretamente sobre as vendas e, assim como o custo com materiais diretos ou mercadorias vendidas, é classificado como um custo variável.
Para calculá-los, basta aplicar, sobre o total das vendas previstas, o percentual dos impostos e de comissões.
</t>
    </r>
    <r>
      <rPr>
        <b/>
        <sz val="10"/>
        <color theme="4" tint="-0.249977111117893"/>
        <rFont val="Arial"/>
        <family val="2"/>
      </rPr>
      <t xml:space="preserve">
Fique de olho:</t>
    </r>
    <r>
      <rPr>
        <sz val="10"/>
        <color theme="4" tint="-0.249977111117893"/>
        <rFont val="Arial"/>
        <family val="2"/>
      </rPr>
      <t xml:space="preserve">
     • As empresas optantes pelo SIMPLES devem desconsiderar o recolhimento dos seguintes impostos:
IRPJ, PIS, COFINS e Contribuição Social;
     • O ICMS é um imposto de abrangência estadual e estão obrigadas a recolhê-lo as empresas que trabalhem com a venda de produtos ou com serviços de transporte intermunicipal e interestadual. O ISS é devido à prefeitura pelas empresas prestadoras de serviços.</t>
    </r>
  </si>
  <si>
    <r>
      <t xml:space="preserve">
As máquinas, equipamentos e ferramentas vão se desgastar ou tornam-se ultrapassados com o passar dos anos, tornando necessária sua reposição. O reconhecimento da perda do valor dos bens pelo uso é chamado de depreciação.
Para calcular a depreciação dos investimentos fixos, é necessário seguir os passos descritos abaixo:
    • relacione as máquinas, equipamentos, ferramentas, utensílios, veículos, etc. utilizados. Lembre-se de que estas informações foram levantadas na planilha de investimentos fixos (quadro 5.1.);
    • determine o tempo médio de vida útil (em anos) desses bens;
    • divida o valor do bem pela sua vida útil em anos para saber o valor anual da depreciação;
    • divida o custo anual com depreciação por 12, para calcular a depreciação mensal.
Entenda melhor como calcular a depreciação com o seguinte exemplo:
Isso quer dizer que, a cada mês, esse equipamento vale R$83,33 a menos, ou seja, possivelmente, ao final de 5 anos, será preciso adquirir um nova máquina de costura, mais moderna e eficiente.
Apesar de ser um custo e influenciar na formação do preço, a depreciação não representa um desembolso (saída de dinheiro do caixa da empresa). Entretanto, dependendo da situação financeira e das estratégias do negócio, pode-se fazer uma reserva para a troca do bem ao final de sua vida útil.
</t>
    </r>
    <r>
      <rPr>
        <b/>
        <sz val="10"/>
        <color theme="4" tint="-0.249977111117893"/>
        <rFont val="Arial"/>
        <family val="2"/>
      </rPr>
      <t xml:space="preserve">Fique de olho: </t>
    </r>
    <r>
      <rPr>
        <sz val="10"/>
        <color theme="4" tint="-0.249977111117893"/>
        <rFont val="Arial"/>
        <family val="2"/>
      </rPr>
      <t xml:space="preserve">
Máquinas e equipamentos sucateados têm maiores custos de manutenção, além de produtividade mais baixa.</t>
    </r>
  </si>
  <si>
    <r>
      <t xml:space="preserve">
5.13.1 – Ponto de equilíbrio
O ponto de equilíbrio representa o quanto sua empresa precisa faturar para pagar todos os seus custos em um determinado período.
Utilizando as fórmulas a seguir, você pode calcular o ponto de equilíbrio em faturamento.
</t>
    </r>
    <r>
      <rPr>
        <b/>
        <sz val="10"/>
        <color theme="4" tint="-0.249977111117893"/>
        <rFont val="Arial"/>
        <family val="2"/>
      </rPr>
      <t xml:space="preserve">
Exemplo: 
     </t>
    </r>
    <r>
      <rPr>
        <sz val="10"/>
        <color theme="4" tint="-0.249977111117893"/>
        <rFont val="Arial"/>
        <family val="2"/>
      </rPr>
      <t xml:space="preserve">Valores anuais:
                    Receita Total: R$ 100.000,00
                    Custo Variável Total: R$ 70.000,00
                    Custo Fixo Total: R$ 19.500,00
     Margem de Contribuição =   </t>
    </r>
    <r>
      <rPr>
        <u/>
        <sz val="10"/>
        <color theme="4" tint="-0.249977111117893"/>
        <rFont val="Arial"/>
        <family val="2"/>
      </rPr>
      <t>R$ 100.000,00 – R$ 70.000,00</t>
    </r>
    <r>
      <rPr>
        <sz val="10"/>
        <color theme="4" tint="-0.249977111117893"/>
        <rFont val="Arial"/>
        <family val="2"/>
      </rPr>
      <t xml:space="preserve">  x 100 = 30%
                                                        R$ 100.000,00
     Ponto de Equilíbrio (PE) =  </t>
    </r>
    <r>
      <rPr>
        <u/>
        <sz val="10"/>
        <color theme="4" tint="-0.249977111117893"/>
        <rFont val="Arial"/>
        <family val="2"/>
      </rPr>
      <t>R$ 19.500,00</t>
    </r>
    <r>
      <rPr>
        <sz val="10"/>
        <color theme="4" tint="-0.249977111117893"/>
        <rFont val="Arial"/>
        <family val="2"/>
      </rPr>
      <t xml:space="preserve"> = R$ 65.000,00
                                              30%</t>
    </r>
    <r>
      <rPr>
        <b/>
        <sz val="10"/>
        <color theme="4" tint="-0.249977111117893"/>
        <rFont val="Arial"/>
        <family val="2"/>
      </rPr>
      <t xml:space="preserve">
</t>
    </r>
    <r>
      <rPr>
        <sz val="10"/>
        <color theme="4" tint="-0.249977111117893"/>
        <rFont val="Arial"/>
        <family val="2"/>
      </rPr>
      <t>Isso quer dizer que é necessário que a empresa tenha uma receita total de R$ 65.000,00 ao ano para cobrir todos os seus custos.</t>
    </r>
    <r>
      <rPr>
        <b/>
        <sz val="10"/>
        <color theme="4" tint="-0.249977111117893"/>
        <rFont val="Arial"/>
        <family val="2"/>
      </rPr>
      <t xml:space="preserve">
Fique de olho:</t>
    </r>
    <r>
      <rPr>
        <sz val="10"/>
        <color theme="4" tint="-0.249977111117893"/>
        <rFont val="Arial"/>
        <family val="2"/>
      </rPr>
      <t xml:space="preserve">
     • O ponto de equilíbrio também pode ser calculado em unidades vendidas. Entretanto, para as empresas
que trabalham com uma grande variedade de produtos ou serviços, é recomendável que se calcule o ponto de equilíbrio em faturamento.
     • Concentre seus esforços para que  o empreendimento ultrapasse o ponto de equilíbrio, pois, somente assim, você irá obter lucro.
</t>
    </r>
  </si>
  <si>
    <r>
      <t xml:space="preserve">
5.13.2 – Lucratividade
É um indicador que mede o lucro líquido em relação às vendas. É um dos principais indicadores econômicos das empresas, pois está relacionado à sua competitividade. Se sua empresa possui uma boa lucratividade, ela apresentará maior capacidade de competir, isso porque poderá realizar mais investimentos em divulgação, na diversificação dos produtos e serviços, na aquisição de novos equipamentos, etc.
</t>
    </r>
    <r>
      <rPr>
        <b/>
        <sz val="10"/>
        <color theme="4" tint="-0.249977111117893"/>
        <rFont val="Arial"/>
        <family val="2"/>
      </rPr>
      <t xml:space="preserve">Exemplo: </t>
    </r>
    <r>
      <rPr>
        <sz val="10"/>
        <color theme="4" tint="-0.249977111117893"/>
        <rFont val="Arial"/>
        <family val="2"/>
      </rPr>
      <t xml:space="preserve">
                    Receita Total: R$ 100.000,00/ano
                    Lucro Líquido: R$ 8.000,00/ano
               Lucratividade = </t>
    </r>
    <r>
      <rPr>
        <u/>
        <sz val="10"/>
        <color theme="4" tint="-0.249977111117893"/>
        <rFont val="Arial"/>
        <family val="2"/>
      </rPr>
      <t>R$ 8.000,00 x 100</t>
    </r>
    <r>
      <rPr>
        <sz val="10"/>
        <color theme="4" tint="-0.249977111117893"/>
        <rFont val="Arial"/>
        <family val="2"/>
      </rPr>
      <t xml:space="preserve"> = 8%
                                        R$ 100.000,00
Isso quer dizer que sob os R$ 100.000,00 de receita total “sobram” R$ 8.000,00 na forma de lucro, depois de pagas todas as despesas e impostos, o que indica uma lucratividade de 8% ao ano.</t>
    </r>
  </si>
  <si>
    <r>
      <t xml:space="preserve">
5.13.3. Rentabilidade
É um indicador de atratividade dos negócios, pois mede o retorno do capital investido aos sócios. É obtido sob a forma de percentual por unidade de tempo (mês ou ano). É calculada através da divisão do lucro líquido pelo investimento total. A rentabilidade deve ser comparada com índices praticados no mercado financeiro.
</t>
    </r>
    <r>
      <rPr>
        <b/>
        <sz val="10"/>
        <color theme="4" tint="-0.249977111117893"/>
        <rFont val="Arial"/>
        <family val="2"/>
      </rPr>
      <t>Exemplo</t>
    </r>
    <r>
      <rPr>
        <sz val="10"/>
        <color theme="4" tint="-0.249977111117893"/>
        <rFont val="Arial"/>
        <family val="2"/>
      </rPr>
      <t xml:space="preserve">
                    Lucro Líquido: R$ 8.000,00/ano
                    Investimento Total: R$ 32.000,00
     Rentabilidade = </t>
    </r>
    <r>
      <rPr>
        <u/>
        <sz val="10"/>
        <color theme="4" tint="-0.249977111117893"/>
        <rFont val="Arial"/>
        <family val="2"/>
      </rPr>
      <t>R$ 8.000,00 x 100</t>
    </r>
    <r>
      <rPr>
        <sz val="10"/>
        <color theme="4" tint="-0.249977111117893"/>
        <rFont val="Arial"/>
        <family val="2"/>
      </rPr>
      <t xml:space="preserve"> = 25% ao ano
                                R$ 32.000,00
Isso significa que, a cada ano, o empresário recupera 25% do valor investido através dos lucros obtidos no negócio.</t>
    </r>
  </si>
  <si>
    <r>
      <t xml:space="preserve">
5.13.4 – Prazo de retorno do investimento
Assim como a rentabilidade, também é um indicador de atratividade. Indica o tempo necessário para que o empreendedor recupere o que investiu em seu negócio.
</t>
    </r>
    <r>
      <rPr>
        <b/>
        <sz val="10"/>
        <color theme="4" tint="-0.249977111117893"/>
        <rFont val="Arial"/>
        <family val="2"/>
      </rPr>
      <t>Exemplo</t>
    </r>
    <r>
      <rPr>
        <sz val="10"/>
        <color theme="4" tint="-0.249977111117893"/>
        <rFont val="Arial"/>
        <family val="2"/>
      </rPr>
      <t xml:space="preserve">
                    Lucro Líquido: R$ 8.000,00/ano
                    Investimento Total: R$ 32.000,00
     Prazo de Retorno do Investimento = </t>
    </r>
    <r>
      <rPr>
        <u/>
        <sz val="10"/>
        <color theme="4" tint="-0.249977111117893"/>
        <rFont val="Arial"/>
        <family val="2"/>
      </rPr>
      <t>R$ 32.000,00</t>
    </r>
    <r>
      <rPr>
        <sz val="10"/>
        <color theme="4" tint="-0.249977111117893"/>
        <rFont val="Arial"/>
        <family val="2"/>
      </rPr>
      <t xml:space="preserve"> = 4 anos
                                                            R$ 8.000,00
Isso significa que, 4 anos após o início das atividades da empresa, o empreendedor terá recuperado, sob a forma de lucro, tudo o que gastou com a montagem do negócio.</t>
    </r>
  </si>
  <si>
    <r>
      <rPr>
        <sz val="9"/>
        <rFont val="Arial"/>
        <family val="2"/>
      </rPr>
      <t>Faturamento</t>
    </r>
    <r>
      <rPr>
        <sz val="8"/>
        <rFont val="Arial"/>
        <family val="2"/>
      </rPr>
      <t xml:space="preserve"> </t>
    </r>
    <r>
      <rPr>
        <sz val="7"/>
        <rFont val="Arial"/>
        <family val="2"/>
      </rPr>
      <t>Estimado (quadro 5.5)</t>
    </r>
  </si>
  <si>
    <t>Custo Total Mensal 
(R$)</t>
  </si>
  <si>
    <r>
      <t xml:space="preserve">
Após a finalização do seu plano de negócio, simule valores e situações diversas para a empresa. Prepare cenários onde o negócio obtenha resultados pessimistas (queda nas vendas e/ou aumento dos custos)
ou otimistas (crescimento do faturamento e diminuição despesas). A partir daí, pense em ações para evitar e prevenir-se frente às adversidades ou então para potencializar situações favoráveis. Faça quantas simulações julgar necessário e tenha sempre alternativas de ações (plano B).
</t>
    </r>
    <r>
      <rPr>
        <b/>
        <sz val="10"/>
        <color theme="4" tint="-0.249977111117893"/>
        <rFont val="Arial"/>
        <family val="2"/>
      </rPr>
      <t>Fique de olho:</t>
    </r>
    <r>
      <rPr>
        <sz val="10"/>
        <color theme="4" tint="-0.249977111117893"/>
        <rFont val="Arial"/>
        <family val="2"/>
      </rPr>
      <t xml:space="preserve">
Na construção de cenários é fundamental considerar algumas possibilidades:
     • nos primeiros meses, as vendas serem menores que o previsto;
     • o início das atividades ser um pouco mais demorado que o programado;
     • estratégias de marketing podem não surtir os efeitos esperados no curto prazo;
     • necessidade de obter mais recursos financeiros que o previamente planejado;
     • possíveis reações de concorrentes.</t>
    </r>
  </si>
  <si>
    <r>
      <t xml:space="preserve">
A matriz F.O.F.A. é um instrumento de análise simples e valioso. Seu objetivo é detectar pontos fortes e fracos, com a finalidade de tornar a empresa mais eficiente e competitiva, corrigindo assim suas deficiências.
F.O.F.A. é um acróstico para:
          </t>
    </r>
    <r>
      <rPr>
        <b/>
        <sz val="10"/>
        <color theme="4" tint="-0.249977111117893"/>
        <rFont val="Arial"/>
        <family val="2"/>
      </rPr>
      <t>F</t>
    </r>
    <r>
      <rPr>
        <sz val="10"/>
        <color theme="4" tint="-0.249977111117893"/>
        <rFont val="Arial"/>
        <family val="2"/>
      </rPr>
      <t xml:space="preserve"> orças
          </t>
    </r>
    <r>
      <rPr>
        <b/>
        <sz val="10"/>
        <color theme="4" tint="-0.249977111117893"/>
        <rFont val="Arial"/>
        <family val="2"/>
      </rPr>
      <t>O</t>
    </r>
    <r>
      <rPr>
        <sz val="10"/>
        <color theme="4" tint="-0.249977111117893"/>
        <rFont val="Arial"/>
        <family val="2"/>
      </rPr>
      <t xml:space="preserve"> portunidades
          </t>
    </r>
    <r>
      <rPr>
        <b/>
        <sz val="10"/>
        <color theme="4" tint="-0.249977111117893"/>
        <rFont val="Arial"/>
        <family val="2"/>
      </rPr>
      <t>F</t>
    </r>
    <r>
      <rPr>
        <sz val="10"/>
        <color theme="4" tint="-0.249977111117893"/>
        <rFont val="Arial"/>
        <family val="2"/>
      </rPr>
      <t xml:space="preserve"> raquezas
          </t>
    </r>
    <r>
      <rPr>
        <b/>
        <sz val="10"/>
        <color theme="4" tint="-0.249977111117893"/>
        <rFont val="Arial"/>
        <family val="2"/>
      </rPr>
      <t>A</t>
    </r>
    <r>
      <rPr>
        <sz val="10"/>
        <color theme="4" tint="-0.249977111117893"/>
        <rFont val="Arial"/>
        <family val="2"/>
      </rPr>
      <t xml:space="preserve"> meaças
A análise F.O.F.A. levará você pensar nos aspectos favoráveis e desfavoráveis do negócio, dos seus proprietários e do mercado.
A matriz F.O.F.A. é sempre feita em quadrantes, ou seja, em quatro quadrados iguais. Em cada quadrado são registrados fatores positivos e negativos para a implantação do negócio. Saiba como construir a matriz lendo as explicações a seguir.
</t>
    </r>
    <r>
      <rPr>
        <b/>
        <sz val="10"/>
        <color theme="4" tint="-0.249977111117893"/>
        <rFont val="Arial"/>
        <family val="2"/>
      </rPr>
      <t xml:space="preserve">
</t>
    </r>
    <r>
      <rPr>
        <sz val="10"/>
        <color theme="4" tint="-0.249977111117893"/>
        <rFont val="Arial"/>
        <family val="2"/>
      </rPr>
      <t xml:space="preserve">
</t>
    </r>
    <r>
      <rPr>
        <b/>
        <sz val="10"/>
        <color theme="4" tint="-0.249977111117893"/>
        <rFont val="Arial"/>
        <family val="2"/>
      </rPr>
      <t xml:space="preserve">
</t>
    </r>
  </si>
  <si>
    <r>
      <t xml:space="preserve">
A definição da Missão. Visão e Valores irá auxiliar o Empreendedor a definir a direção estratégica da empresa, levando-o a pensar sobre o papel do seu negócio na sociedade, assim como no futuro da empresa.
Entenda melhor o que são cada destes direcionadores estratégicos:
</t>
    </r>
    <r>
      <rPr>
        <b/>
        <sz val="10"/>
        <color theme="4" tint="-0.249977111117893"/>
        <rFont val="Arial"/>
        <family val="2"/>
      </rPr>
      <t>Missão</t>
    </r>
    <r>
      <rPr>
        <sz val="10"/>
        <color theme="4" tint="-0.249977111117893"/>
        <rFont val="Arial"/>
        <family val="2"/>
      </rPr>
      <t xml:space="preserve">: É o propósito de a empresa existir. É sua razão de ser.
As perguntas a seguir são norteadoras na construção da missão:
     1. Defina qual é o principal benefício que sua empresa leva a seu público-alvo.
     2. Defina qual é a principal vantagem (diferencial) competitiva que distingue sua empresa da concorrência.
     3. Defina se há algum interesse especial que deveria estar na missão da empresa. Ou se o interesse seria uma consequência do sucesso do negócio.
     4. Elabore uma frase curta que apresente o benefício, a vantagem competitiva e, se apropriado, o interesse do empreendedor. Depois, valide com os interessados no negócio se essa frase poderia ser a missão da empresa.
</t>
    </r>
    <r>
      <rPr>
        <b/>
        <sz val="10"/>
        <color theme="4" tint="-0.249977111117893"/>
        <rFont val="Arial"/>
        <family val="2"/>
      </rPr>
      <t>Visão</t>
    </r>
    <r>
      <rPr>
        <sz val="10"/>
        <color theme="4" tint="-0.249977111117893"/>
        <rFont val="Arial"/>
        <family val="2"/>
      </rPr>
      <t xml:space="preserve">: É aonde a empresa deseja chegar (em período definido de tempo).
Caso tenha dificuldades em definir a visão da empresa, procure responder as perguntas a seguir: 
     1. Defina um horizonte de planejamento de 3 ou 5 anos. Como gostaria que sua empresa estivesse ao final desse período?
     2. Na resposta acima, seria possível determinar algum tipo de indicador de avaliação e metas numéricas que poderiam ser atingidas nesse período de tempo?
     3. Elabore uma declaração em que conste o(s) objetivo(s) que a empresa irá atingir durante o período. Depois, valide com os interessados no negócio se ela poderia ser a Visão de futuro da empresa.
</t>
    </r>
    <r>
      <rPr>
        <b/>
        <sz val="10"/>
        <color theme="4" tint="-0.249977111117893"/>
        <rFont val="Arial"/>
        <family val="2"/>
      </rPr>
      <t>Valores:</t>
    </r>
    <r>
      <rPr>
        <sz val="10"/>
        <color theme="4" tint="-0.249977111117893"/>
        <rFont val="Arial"/>
        <family val="2"/>
      </rPr>
      <t xml:space="preserve"> são os ideais de atitude, comportamento e resultados que devem estar presentes nos colaboradores e nas relações da empresa com seus clientes, fornecedores e parceiros.
Procure responder as perguntas 
     1. Se sua empresa fosse uma pessoa, por quais atitudes ela deveria ser conhecida, lembrada e admirada?
     2. Essa lista de atitudes poderia servir como a lista de valores do seu negócio? Se não, refaça a lista de atitudes.</t>
    </r>
  </si>
  <si>
    <r>
      <rPr>
        <b/>
        <sz val="10"/>
        <color theme="4" tint="-0.249977111117893"/>
        <rFont val="Arial"/>
        <family val="2"/>
      </rPr>
      <t xml:space="preserve">
Forças</t>
    </r>
    <r>
      <rPr>
        <sz val="10"/>
        <color theme="4" tint="-0.249977111117893"/>
        <rFont val="Arial"/>
        <family val="2"/>
      </rPr>
      <t xml:space="preserve"> (Faça uso das forças!): São características internas da empresa ou de seus donos que representam vantagens competitivas sobre seus concorrentes ou uma facilidade para atingir os objetivos propostos.
Exemplos:
          • Atendimento personalizado ao cliente
          • Preço de venda competitivo 
          • Equipe treinada e motivada
          • Localização estratégica da empresa
</t>
    </r>
    <r>
      <rPr>
        <b/>
        <sz val="10"/>
        <color theme="4" tint="-0.249977111117893"/>
        <rFont val="Arial"/>
        <family val="2"/>
      </rPr>
      <t>Oportunidades</t>
    </r>
    <r>
      <rPr>
        <sz val="10"/>
        <color theme="4" tint="-0.249977111117893"/>
        <rFont val="Arial"/>
        <family val="2"/>
      </rPr>
      <t xml:space="preserve"> (Explore as oportunidades!): São situações positivas do ambiente externo que permitem à empresa alcançar seus objetivos ou melhorar sua posição no mercado.
Exemplos:
          • Existência de linhas de financiamento
          • Poucos concorrentes na região
          • Aumento crescente da demanda
          • Disponibilidade de bons imóveis para locação
</t>
    </r>
    <r>
      <rPr>
        <b/>
        <sz val="10"/>
        <color theme="4" tint="-0.249977111117893"/>
        <rFont val="Arial"/>
        <family val="2"/>
      </rPr>
      <t xml:space="preserve">
Fraquezas </t>
    </r>
    <r>
      <rPr>
        <sz val="10"/>
        <color theme="4" tint="-0.249977111117893"/>
        <rFont val="Arial"/>
        <family val="2"/>
      </rPr>
      <t xml:space="preserve">- (Elimine as fraquezas): São fatores internos que colocam a empresa em situação de desvantagem frente à concorrência ou que prejudicam sua atuação no ramo escolhido.
Exemplos:
          • Pouca qualificação dos funcionários
          • Indisponibilidade de recursos financeiros (capital)
          • Falta de experiência anterior no ramo
          • Custos de manutenção elevados
</t>
    </r>
    <r>
      <rPr>
        <b/>
        <sz val="10"/>
        <color theme="4" tint="-0.249977111117893"/>
        <rFont val="Arial"/>
        <family val="2"/>
      </rPr>
      <t>Ameaças</t>
    </r>
    <r>
      <rPr>
        <sz val="10"/>
        <color theme="4" tint="-0.249977111117893"/>
        <rFont val="Arial"/>
        <family val="2"/>
      </rPr>
      <t xml:space="preserve"> (Evite as ameaças): São situações externas nas quais se têm pouco controle e que colocam
a empresa diante de dificuldades,ocasionando a perda de mercado ou a redução de sua lucratividade.
Exemplos:
          • Impostos elevados e exigências legais rigorosas
          • Existência de poucos fornecedores
          • Escassez de mão de obra qualificada
          • Insegurança e violência na região</t>
    </r>
  </si>
  <si>
    <t xml:space="preserve">
A partir da avaliação estratégica, defina as estratégias que adotará para atingir os objetivos e metas do seu negócio.</t>
  </si>
  <si>
    <r>
      <t xml:space="preserve">
Os custos fixos são todos os gastos que não se alteram em função do volume de produção ou da quantidade vendida em um determinado período.
Por exemplo, imagine que, em um determinado mês, uma empresa sofra uma queda em suas vendas. Ainda assim, pagará despesas como aluguel, energia elétrica, salários, etc. Esses valores são custos fixos porque são pagos, normalmente, independente do nível de faturamento do negócio.
No quadro abaixo, liste todos os seus custos fixos e estime os valores mensais de cada um. Procure ajustar o quadro de acordo com os tipos de despesas do seu empreendimento.
</t>
    </r>
    <r>
      <rPr>
        <b/>
        <sz val="10"/>
        <color theme="4" tint="-0.249977111117893"/>
        <rFont val="Arial"/>
        <family val="2"/>
      </rPr>
      <t>Fique de olho</t>
    </r>
    <r>
      <rPr>
        <sz val="10"/>
        <color theme="4" tint="-0.249977111117893"/>
        <rFont val="Arial"/>
        <family val="2"/>
      </rPr>
      <t xml:space="preserve">
     • Ao levantar os custos fixos, seja cauteloso, procurando trabalhar com alguma “margem de segurança” na hora de estimar esses gastos.
     • Sem perder a qualidade, procure reduzir ao máximo os custos fixos. Adote práticas que contribuam para a diminuição do desperdício e do retrabalho.
     • O pró-labore é a remuneração do dono pelo seu trabalho e deve ser considerado mensalmente como um custo. Lembre-se de que, caso você não disponha de outra fonte de renda, é pelo pró-labore que irá pagar seus compromissos pessoais.
     • Não se esqueça de relacionar o valor da depreciação mensal das máquinas e equipamentos calculados anteriormente.</t>
    </r>
  </si>
  <si>
    <t xml:space="preserve">
É o momento de registrar como a empresa irá funcionar. Você deve pensar em como serão feitas as várias atividades, descrevendo, etapa por etapa, como será a fabricação dos produtos, a venda de mercadorias, a prestação dos serviços e, até mesmo, as rotinas administrativas.
Identifique que trabalhos serão realizados, quem serão os responsáveis, assim como os materiais e equipamentos necessários.
Para isso, você mesmo poderá elaborar um roteiro com essas informações. Veja, a seguir, o exemplo de um dos processos de uma indústria de artigos do vestuário. Em seguida, faça o mesmo para as diversas atividades da sua empresa.</t>
  </si>
  <si>
    <r>
      <t xml:space="preserve">
A missão da empresa é o papel que ela desempenha em sua área de atuação. 
É a razão de sua existência hoje e representa o seu ponto de partida, pois identifica e dá rumo ao negócio.
Para definir a missão, procure responder às seguintes perguntas:
     • Qual é o seu negócio?
     • Quem é o consumidor? 
     • O que é valor para o consumidor?
     • O que é importante para os empregados, fornecedores, sócios, comunidade, etc.
</t>
    </r>
    <r>
      <rPr>
        <b/>
        <sz val="10"/>
        <color theme="4" tint="-0.249977111117893"/>
        <rFont val="Arial"/>
        <family val="2"/>
      </rPr>
      <t>Fique de olho:</t>
    </r>
    <r>
      <rPr>
        <sz val="10"/>
        <color theme="4" tint="-0.249977111117893"/>
        <rFont val="Arial"/>
        <family val="2"/>
      </rPr>
      <t xml:space="preserve">
A missão será elaborada durante o desenvolvimento da Avaliação Estratégica do seu negócio (.Consulte o item 7.1. do Plano de Negócios).</t>
    </r>
  </si>
  <si>
    <r>
      <rPr>
        <b/>
        <sz val="10"/>
        <color theme="4" tint="-0.249977111117893"/>
        <rFont val="Arial"/>
        <family val="2"/>
      </rPr>
      <t>Fique de olho:</t>
    </r>
    <r>
      <rPr>
        <sz val="10"/>
        <color theme="4" tint="-0.249977111117893"/>
        <rFont val="Arial"/>
        <family val="2"/>
      </rPr>
      <t xml:space="preserve">
Para prevenir-se contra a escolha equivocada de sócios:
     • analise se os objetivos dos sócios são os mesmos, tendo em vista o grau de ambição de cada um e a
dimensão que desejam para o negócio;
     • divida as tarefas antes de montar a empresa. Defina o campo de atuação e horários de trabalho;
     • defina, com antecedência, o valor da retirada prólabore (remuneração dos proprietários), como será feita a distribuição dos lucros e o quanto será reinvestido na empresa;
     • estabeleça o grau de autonomia de cada um e até que ponto um dos envolvidos pode, sozinho, tomar decisões; 
     • determine se os familiares poderão ser contratados e quantos por parte de cada sócio. Sempre escolha funcionários e parceiros em conjunto;
     • defina o que acontecerá com a sociedade quando um dos sócios falecer ou não puder mais trabalhar. Determine um sistema de sucessão;
     • escreva todos os pontos que possam gerar atritos futuros em um contrato assinado pelos sócios.
Tenha claro que o que vai contribuir para a permanência de uma sociedade é algo tão simples como o que mantém um casamento: diálogo e clareza. Conflitos são inevitáveis, o que importa é a maneira de resolvê-los.
Verifique se seu futuro sócio não possui restrições cadastrais ou pendências junto a órgãos como a Receita Federal, Secretaria de Estado da Fazenda e INSS. Situações como essas podem dificultar o acesso a crédito junto a fornecedores e bancos, além de impedir o registro do negócio.</t>
    </r>
  </si>
  <si>
    <r>
      <rPr>
        <u/>
        <sz val="10"/>
        <color theme="4" tint="-0.249977111117893"/>
        <rFont val="Arial"/>
        <family val="2"/>
      </rPr>
      <t xml:space="preserve">
 1º passo: Contas a receber – Cálculo do prazo médio de vendas</t>
    </r>
    <r>
      <rPr>
        <sz val="10"/>
        <color theme="4" tint="-0.249977111117893"/>
        <rFont val="Arial"/>
        <family val="2"/>
      </rPr>
      <t xml:space="preserve">
É a média do prazo de financiamento a clientes, ou seja, do prazo concedido aos clientes para que estes efetuem o pagamento do que compraram.
No exemplo acima, para a política de vendas da empresa, estimou-se que:
     • 20% das vendas serão à vista;
     • 45% das vendas com 30 dias;
     • 30% das vendas com 60 dias; e
     •  5% das vendas com 90 dias.
Para calcular a média ponderada dos prazos de vendas, basta multiplicar o percentual das vendas pelo número de dias que serão concedido aos clientes. O resultado acima indica que em média a empresa leva 36 dias para receber suas vendas a prazo.</t>
    </r>
  </si>
  <si>
    <t>Fonte: SEBRAE/RS - Modelo de Formulário de Consultoria em Gestão</t>
  </si>
  <si>
    <t>PLANO DE NEGÓCIO</t>
  </si>
  <si>
    <t>CADEIRA</t>
  </si>
  <si>
    <t>CADEIRAS</t>
  </si>
  <si>
    <t>CLASSES</t>
  </si>
  <si>
    <t>KIT RECEPÇÃO</t>
  </si>
  <si>
    <t>ALMOFADAS</t>
  </si>
  <si>
    <t>Kit CAIXAS ORGANIZADORAS</t>
  </si>
  <si>
    <t>GAVETEIRO</t>
  </si>
  <si>
    <t>APARELHO DE SOM</t>
  </si>
  <si>
    <t>IMPRESSORA</t>
  </si>
  <si>
    <t>NOTBOOK</t>
  </si>
  <si>
    <t>PROJETOR BENQ 331 3300 L.</t>
  </si>
  <si>
    <t>FRIGOBAR HUSKY REINO UNIDO 42,9 LITROS DA SHOPTEM</t>
  </si>
  <si>
    <t>TÉMICAS</t>
  </si>
  <si>
    <t xml:space="preserve">BEBEDOURO </t>
  </si>
  <si>
    <t xml:space="preserve">QUADRO COM TRIPE </t>
  </si>
  <si>
    <t>APORTE FINANCEIRO BETI</t>
  </si>
  <si>
    <t>APORTE FINANCEIRO BRUNA</t>
  </si>
  <si>
    <t xml:space="preserve">Outras despesas </t>
  </si>
  <si>
    <t>CHALEIRA ELÉTRICA</t>
  </si>
  <si>
    <t>CURSOS PRESENCIAIS EM GRUPO</t>
  </si>
  <si>
    <t>REFORÇOS ESCOLARES</t>
  </si>
  <si>
    <t>CURSO ON LINE</t>
  </si>
  <si>
    <t>CONDICIONADOR DE AR</t>
  </si>
  <si>
    <t>APOIOS / INDIVIDUIAS</t>
  </si>
  <si>
    <t>Outras despesas (INSS)</t>
  </si>
  <si>
    <t>SOM</t>
  </si>
  <si>
    <t>PROJETOR</t>
  </si>
  <si>
    <t>GELADEIRA</t>
  </si>
  <si>
    <t>NOT</t>
  </si>
  <si>
    <t xml:space="preserve">HORA </t>
  </si>
  <si>
    <t>FOLHA</t>
  </si>
  <si>
    <t>CANETA</t>
  </si>
  <si>
    <t>APAGADOR</t>
  </si>
  <si>
    <t>CANETA QUADRO BRANCO</t>
  </si>
  <si>
    <t>IMPRESSÃO</t>
  </si>
  <si>
    <t>INTERNET</t>
  </si>
  <si>
    <t>Produto: AULA TURMA</t>
  </si>
  <si>
    <t>Produto: AULA ON LINE</t>
  </si>
  <si>
    <t>HORA</t>
  </si>
  <si>
    <t>CURSO TURMAS, APOIO E REFORÇO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</si>
</sst>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R$&quot;\ * #,##0.00_-;\-&quot;R$&quot;\ * #,##0.00_-;_-&quot;R$&quot;\ * &quot;-&quot;??_-;_-@_-"/>
    <numFmt numFmtId="164" formatCode="#,##0.00_ ;\-#,##0.00\ "/>
    <numFmt numFmtId="165" formatCode="#,##0_ ;\-#,##0\ "/>
  </numFmts>
  <fonts count="50" x14ac:knownFonts="1">
    <font>
      <sz val="11"/>
      <color theme="1"/>
      <name val="Calibri"/>
      <family val="2"/>
      <scheme val="minor"/>
    </font>
    <font>
      <u/>
      <sz val="11"/>
      <color theme="10"/>
      <name val="Calibri"/>
      <family val="2"/>
      <scheme val="minor"/>
    </font>
    <font>
      <u/>
      <sz val="11"/>
      <color theme="11"/>
      <name val="Calibri"/>
      <family val="2"/>
      <scheme val="minor"/>
    </font>
    <font>
      <sz val="12"/>
      <name val="Verdana"/>
      <family val="2"/>
    </font>
    <font>
      <b/>
      <sz val="12"/>
      <name val="Verdana"/>
      <family val="2"/>
    </font>
    <font>
      <b/>
      <sz val="12"/>
      <name val="Arial"/>
      <family val="2"/>
    </font>
    <font>
      <sz val="11"/>
      <color theme="0"/>
      <name val="Calibri"/>
      <family val="2"/>
      <scheme val="minor"/>
    </font>
    <font>
      <sz val="11"/>
      <name val="Calibri"/>
      <family val="2"/>
      <scheme val="minor"/>
    </font>
    <font>
      <sz val="11"/>
      <color theme="4" tint="-0.249977111117893"/>
      <name val="Calibri"/>
      <family val="2"/>
      <scheme val="minor"/>
    </font>
    <font>
      <sz val="13"/>
      <color theme="0"/>
      <name val="Arial Narrow"/>
      <family val="2"/>
    </font>
    <font>
      <sz val="11"/>
      <color theme="1"/>
      <name val="Calibri"/>
      <family val="2"/>
      <scheme val="minor"/>
    </font>
    <font>
      <b/>
      <sz val="11"/>
      <color theme="0"/>
      <name val="Arial"/>
      <family val="2"/>
    </font>
    <font>
      <sz val="10"/>
      <color theme="4" tint="-0.249977111117893"/>
      <name val="Arial"/>
      <family val="2"/>
    </font>
    <font>
      <sz val="11"/>
      <color theme="4" tint="-0.249977111117893"/>
      <name val="Arial"/>
      <family val="2"/>
    </font>
    <font>
      <sz val="10"/>
      <name val="Arial"/>
      <family val="2"/>
    </font>
    <font>
      <sz val="10"/>
      <color theme="1"/>
      <name val="Arial"/>
      <family val="2"/>
    </font>
    <font>
      <sz val="11"/>
      <color theme="1"/>
      <name val="Arial"/>
      <family val="2"/>
    </font>
    <font>
      <sz val="11"/>
      <name val="Arial"/>
      <family val="2"/>
    </font>
    <font>
      <b/>
      <sz val="14"/>
      <color theme="3"/>
      <name val="Arial"/>
      <family val="2"/>
    </font>
    <font>
      <sz val="11"/>
      <color theme="0"/>
      <name val="Arial"/>
      <family val="2"/>
    </font>
    <font>
      <sz val="13"/>
      <color theme="0"/>
      <name val="Arial"/>
      <family val="2"/>
    </font>
    <font>
      <sz val="13"/>
      <name val="Arial"/>
      <family val="2"/>
    </font>
    <font>
      <u/>
      <sz val="10"/>
      <color theme="0"/>
      <name val="Calibri"/>
      <family val="2"/>
      <scheme val="minor"/>
    </font>
    <font>
      <b/>
      <u/>
      <sz val="10"/>
      <color theme="0"/>
      <name val="Arial"/>
      <family val="2"/>
    </font>
    <font>
      <b/>
      <sz val="10"/>
      <name val="Arial"/>
      <family val="2"/>
    </font>
    <font>
      <sz val="9"/>
      <name val="Arial"/>
      <family val="2"/>
    </font>
    <font>
      <sz val="9"/>
      <color indexed="81"/>
      <name val="Tahoma"/>
      <family val="2"/>
    </font>
    <font>
      <sz val="9"/>
      <color theme="0"/>
      <name val="Arial"/>
      <family val="2"/>
    </font>
    <font>
      <b/>
      <sz val="10"/>
      <color theme="4" tint="-0.249977111117893"/>
      <name val="Arial"/>
      <family val="2"/>
    </font>
    <font>
      <b/>
      <sz val="10"/>
      <color theme="0"/>
      <name val="Arial"/>
      <family val="2"/>
    </font>
    <font>
      <sz val="10"/>
      <color theme="1"/>
      <name val="Arial Narrow"/>
      <family val="2"/>
    </font>
    <font>
      <sz val="10"/>
      <color theme="4" tint="-0.249977111117893"/>
      <name val="Arial Narrow"/>
      <family val="2"/>
    </font>
    <font>
      <b/>
      <sz val="10"/>
      <color theme="0"/>
      <name val="Arial Narrow"/>
      <family val="2"/>
    </font>
    <font>
      <b/>
      <sz val="10"/>
      <color theme="3"/>
      <name val="Arial Narrow"/>
      <family val="2"/>
    </font>
    <font>
      <b/>
      <sz val="10"/>
      <color theme="4" tint="-0.249977111117893"/>
      <name val="Arial Narrow"/>
      <family val="2"/>
    </font>
    <font>
      <b/>
      <sz val="10"/>
      <color theme="9" tint="-0.249977111117893"/>
      <name val="Arial Narrow"/>
      <family val="2"/>
    </font>
    <font>
      <b/>
      <sz val="12"/>
      <color theme="0"/>
      <name val="Arial Narrow"/>
      <family val="2"/>
    </font>
    <font>
      <b/>
      <sz val="12"/>
      <color theme="0"/>
      <name val="Arial"/>
      <family val="2"/>
    </font>
    <font>
      <sz val="10"/>
      <color theme="0"/>
      <name val="Arial"/>
      <family val="2"/>
    </font>
    <font>
      <u/>
      <sz val="10"/>
      <color theme="4" tint="-0.249977111117893"/>
      <name val="Arial"/>
      <family val="2"/>
    </font>
    <font>
      <b/>
      <sz val="10"/>
      <color theme="4" tint="-0.499984740745262"/>
      <name val="Arial"/>
      <family val="2"/>
    </font>
    <font>
      <sz val="8"/>
      <name val="Arial"/>
      <family val="2"/>
    </font>
    <font>
      <b/>
      <sz val="9"/>
      <color rgb="FF376092"/>
      <name val="Arial"/>
      <family val="2"/>
    </font>
    <font>
      <sz val="9"/>
      <color theme="3" tint="-0.249977111117893"/>
      <name val="Arial"/>
      <family val="2"/>
    </font>
    <font>
      <sz val="11"/>
      <color rgb="FFFF0000"/>
      <name val="Arial"/>
      <family val="2"/>
    </font>
    <font>
      <b/>
      <sz val="9"/>
      <name val="Arial"/>
      <family val="2"/>
    </font>
    <font>
      <sz val="7"/>
      <name val="Arial"/>
      <family val="2"/>
    </font>
    <font>
      <sz val="9"/>
      <color theme="1"/>
      <name val="Arial"/>
      <family val="2"/>
    </font>
    <font>
      <sz val="12"/>
      <color theme="0"/>
      <name val="Arial"/>
      <family val="2"/>
    </font>
    <font>
      <b/>
      <sz val="11"/>
      <color theme="0"/>
      <name val="Calibri"/>
      <family val="2"/>
      <scheme val="minor"/>
    </font>
  </fonts>
  <fills count="7">
    <fill>
      <patternFill patternType="none"/>
    </fill>
    <fill>
      <patternFill patternType="gray125"/>
    </fill>
    <fill>
      <patternFill patternType="solid">
        <fgColor theme="4" tint="-0.24994659260841701"/>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3"/>
        <bgColor indexed="64"/>
      </patternFill>
    </fill>
  </fills>
  <borders count="172">
    <border>
      <left/>
      <right/>
      <top/>
      <bottom/>
      <diagonal/>
    </border>
    <border>
      <left/>
      <right/>
      <top/>
      <bottom style="medium">
        <color theme="3"/>
      </bottom>
      <diagonal/>
    </border>
    <border>
      <left/>
      <right style="medium">
        <color theme="3"/>
      </right>
      <top/>
      <bottom style="medium">
        <color theme="3"/>
      </bottom>
      <diagonal/>
    </border>
    <border>
      <left style="medium">
        <color theme="3"/>
      </left>
      <right/>
      <top style="medium">
        <color theme="3"/>
      </top>
      <bottom/>
      <diagonal/>
    </border>
    <border>
      <left/>
      <right/>
      <top style="medium">
        <color theme="3"/>
      </top>
      <bottom/>
      <diagonal/>
    </border>
    <border>
      <left/>
      <right style="medium">
        <color theme="3"/>
      </right>
      <top style="medium">
        <color theme="3"/>
      </top>
      <bottom/>
      <diagonal/>
    </border>
    <border>
      <left style="medium">
        <color theme="3"/>
      </left>
      <right/>
      <top/>
      <bottom style="medium">
        <color theme="3"/>
      </bottom>
      <diagonal/>
    </border>
    <border>
      <left style="medium">
        <color theme="3"/>
      </left>
      <right/>
      <top style="medium">
        <color theme="3"/>
      </top>
      <bottom style="medium">
        <color theme="3"/>
      </bottom>
      <diagonal/>
    </border>
    <border>
      <left/>
      <right style="medium">
        <color theme="3"/>
      </right>
      <top style="medium">
        <color theme="3"/>
      </top>
      <bottom style="medium">
        <color theme="3"/>
      </bottom>
      <diagonal/>
    </border>
    <border>
      <left/>
      <right/>
      <top style="medium">
        <color theme="3"/>
      </top>
      <bottom style="medium">
        <color theme="3"/>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style="thin">
        <color theme="4" tint="-0.24994659260841701"/>
      </left>
      <right style="thin">
        <color theme="4" tint="-0.24994659260841701"/>
      </right>
      <top/>
      <bottom style="thin">
        <color theme="4" tint="-0.24994659260841701"/>
      </bottom>
      <diagonal/>
    </border>
    <border>
      <left style="medium">
        <color theme="3"/>
      </left>
      <right style="thin">
        <color theme="3"/>
      </right>
      <top style="medium">
        <color theme="3"/>
      </top>
      <bottom style="thin">
        <color theme="3"/>
      </bottom>
      <diagonal/>
    </border>
    <border>
      <left style="thin">
        <color theme="3"/>
      </left>
      <right style="medium">
        <color theme="3"/>
      </right>
      <top style="medium">
        <color theme="3"/>
      </top>
      <bottom style="thin">
        <color theme="3"/>
      </bottom>
      <diagonal/>
    </border>
    <border>
      <left style="medium">
        <color theme="3"/>
      </left>
      <right style="thin">
        <color theme="3"/>
      </right>
      <top style="thin">
        <color theme="3"/>
      </top>
      <bottom style="thin">
        <color theme="3"/>
      </bottom>
      <diagonal/>
    </border>
    <border>
      <left style="thin">
        <color theme="3"/>
      </left>
      <right style="medium">
        <color theme="3"/>
      </right>
      <top style="thin">
        <color theme="3"/>
      </top>
      <bottom style="thin">
        <color theme="3"/>
      </bottom>
      <diagonal/>
    </border>
    <border>
      <left style="medium">
        <color theme="3"/>
      </left>
      <right style="thin">
        <color theme="3"/>
      </right>
      <top style="thin">
        <color theme="3"/>
      </top>
      <bottom style="medium">
        <color theme="3"/>
      </bottom>
      <diagonal/>
    </border>
    <border>
      <left style="medium">
        <color theme="3"/>
      </left>
      <right style="thin">
        <color theme="3"/>
      </right>
      <top/>
      <bottom style="thin">
        <color theme="3"/>
      </bottom>
      <diagonal/>
    </border>
    <border>
      <left/>
      <right style="medium">
        <color theme="3"/>
      </right>
      <top style="medium">
        <color theme="3"/>
      </top>
      <bottom style="thin">
        <color theme="3"/>
      </bottom>
      <diagonal/>
    </border>
    <border>
      <left/>
      <right style="medium">
        <color theme="3"/>
      </right>
      <top style="thin">
        <color theme="3"/>
      </top>
      <bottom style="thin">
        <color theme="3"/>
      </bottom>
      <diagonal/>
    </border>
    <border>
      <left/>
      <right style="medium">
        <color theme="3"/>
      </right>
      <top style="thin">
        <color theme="3"/>
      </top>
      <bottom style="medium">
        <color theme="3"/>
      </bottom>
      <diagonal/>
    </border>
    <border>
      <left style="thin">
        <color theme="3"/>
      </left>
      <right/>
      <top style="medium">
        <color theme="3"/>
      </top>
      <bottom style="thin">
        <color theme="3"/>
      </bottom>
      <diagonal/>
    </border>
    <border>
      <left style="thin">
        <color theme="3"/>
      </left>
      <right/>
      <top style="thin">
        <color theme="3"/>
      </top>
      <bottom style="thin">
        <color theme="3"/>
      </bottom>
      <diagonal/>
    </border>
    <border>
      <left style="thin">
        <color theme="3"/>
      </left>
      <right/>
      <top style="thin">
        <color theme="3"/>
      </top>
      <bottom style="medium">
        <color theme="3"/>
      </bottom>
      <diagonal/>
    </border>
    <border>
      <left style="medium">
        <color theme="3"/>
      </left>
      <right style="thin">
        <color theme="3"/>
      </right>
      <top style="thin">
        <color theme="3"/>
      </top>
      <bottom/>
      <diagonal/>
    </border>
    <border>
      <left style="thin">
        <color theme="3"/>
      </left>
      <right style="thin">
        <color theme="3"/>
      </right>
      <top style="medium">
        <color theme="3"/>
      </top>
      <bottom style="thin">
        <color theme="3"/>
      </bottom>
      <diagonal/>
    </border>
    <border>
      <left style="thin">
        <color theme="3"/>
      </left>
      <right style="thin">
        <color theme="3"/>
      </right>
      <top style="thin">
        <color theme="3"/>
      </top>
      <bottom style="thin">
        <color theme="3"/>
      </bottom>
      <diagonal/>
    </border>
    <border>
      <left style="thin">
        <color theme="3"/>
      </left>
      <right/>
      <top style="medium">
        <color theme="3"/>
      </top>
      <bottom/>
      <diagonal/>
    </border>
    <border>
      <left style="medium">
        <color theme="4" tint="-0.24994659260841701"/>
      </left>
      <right/>
      <top style="medium">
        <color theme="4" tint="-0.24994659260841701"/>
      </top>
      <bottom/>
      <diagonal/>
    </border>
    <border>
      <left/>
      <right/>
      <top style="medium">
        <color theme="4" tint="-0.24994659260841701"/>
      </top>
      <bottom/>
      <diagonal/>
    </border>
    <border>
      <left/>
      <right style="medium">
        <color theme="4" tint="-0.24994659260841701"/>
      </right>
      <top style="medium">
        <color theme="4" tint="-0.24994659260841701"/>
      </top>
      <bottom/>
      <diagonal/>
    </border>
    <border>
      <left style="medium">
        <color theme="4" tint="-0.24994659260841701"/>
      </left>
      <right/>
      <top/>
      <bottom style="medium">
        <color theme="4" tint="-0.24994659260841701"/>
      </bottom>
      <diagonal/>
    </border>
    <border>
      <left/>
      <right/>
      <top/>
      <bottom style="medium">
        <color theme="4" tint="-0.24994659260841701"/>
      </bottom>
      <diagonal/>
    </border>
    <border>
      <left/>
      <right style="medium">
        <color theme="4" tint="-0.24994659260841701"/>
      </right>
      <top/>
      <bottom style="medium">
        <color theme="4" tint="-0.24994659260841701"/>
      </bottom>
      <diagonal/>
    </border>
    <border>
      <left style="medium">
        <color theme="4" tint="-0.24994659260841701"/>
      </left>
      <right/>
      <top/>
      <bottom/>
      <diagonal/>
    </border>
    <border>
      <left/>
      <right style="medium">
        <color theme="4" tint="-0.24994659260841701"/>
      </right>
      <top/>
      <bottom/>
      <diagonal/>
    </border>
    <border>
      <left style="medium">
        <color theme="4" tint="-0.24994659260841701"/>
      </left>
      <right/>
      <top style="medium">
        <color theme="3"/>
      </top>
      <bottom/>
      <diagonal/>
    </border>
    <border>
      <left/>
      <right style="medium">
        <color theme="4" tint="-0.24994659260841701"/>
      </right>
      <top style="medium">
        <color theme="3"/>
      </top>
      <bottom/>
      <diagonal/>
    </border>
    <border>
      <left/>
      <right/>
      <top style="medium">
        <color theme="3"/>
      </top>
      <bottom style="thin">
        <color theme="3"/>
      </bottom>
      <diagonal/>
    </border>
    <border>
      <left/>
      <right/>
      <top style="thin">
        <color theme="3"/>
      </top>
      <bottom style="thin">
        <color theme="3"/>
      </bottom>
      <diagonal/>
    </border>
    <border>
      <left/>
      <right/>
      <top style="thin">
        <color theme="3"/>
      </top>
      <bottom style="medium">
        <color theme="3"/>
      </bottom>
      <diagonal/>
    </border>
    <border>
      <left/>
      <right style="thin">
        <color theme="3"/>
      </right>
      <top/>
      <bottom style="medium">
        <color theme="3"/>
      </bottom>
      <diagonal/>
    </border>
    <border>
      <left style="medium">
        <color theme="3"/>
      </left>
      <right/>
      <top/>
      <bottom/>
      <diagonal/>
    </border>
    <border>
      <left/>
      <right style="medium">
        <color theme="3"/>
      </right>
      <top/>
      <bottom/>
      <diagonal/>
    </border>
    <border>
      <left style="medium">
        <color theme="3"/>
      </left>
      <right style="thin">
        <color theme="3"/>
      </right>
      <top/>
      <bottom/>
      <diagonal/>
    </border>
    <border>
      <left style="thin">
        <color theme="3"/>
      </left>
      <right/>
      <top/>
      <bottom/>
      <diagonal/>
    </border>
    <border>
      <left style="thin">
        <color theme="3"/>
      </left>
      <right/>
      <top style="thin">
        <color theme="3"/>
      </top>
      <bottom/>
      <diagonal/>
    </border>
    <border>
      <left/>
      <right style="medium">
        <color theme="3"/>
      </right>
      <top style="thin">
        <color theme="3"/>
      </top>
      <bottom/>
      <diagonal/>
    </border>
    <border>
      <left/>
      <right/>
      <top style="thin">
        <color theme="3"/>
      </top>
      <bottom/>
      <diagonal/>
    </border>
    <border>
      <left style="medium">
        <color theme="3"/>
      </left>
      <right style="thin">
        <color theme="3"/>
      </right>
      <top/>
      <bottom style="medium">
        <color theme="3"/>
      </bottom>
      <diagonal/>
    </border>
    <border>
      <left style="thin">
        <color theme="3"/>
      </left>
      <right/>
      <top/>
      <bottom style="medium">
        <color theme="3"/>
      </bottom>
      <diagonal/>
    </border>
    <border>
      <left style="thin">
        <color theme="3"/>
      </left>
      <right/>
      <top/>
      <bottom style="thin">
        <color theme="3"/>
      </bottom>
      <diagonal/>
    </border>
    <border>
      <left/>
      <right/>
      <top/>
      <bottom style="thin">
        <color theme="3"/>
      </bottom>
      <diagonal/>
    </border>
    <border>
      <left/>
      <right style="medium">
        <color theme="3"/>
      </right>
      <top/>
      <bottom style="thin">
        <color theme="3"/>
      </bottom>
      <diagonal/>
    </border>
    <border>
      <left style="medium">
        <color theme="3"/>
      </left>
      <right/>
      <top style="medium">
        <color theme="3"/>
      </top>
      <bottom style="thin">
        <color theme="3"/>
      </bottom>
      <diagonal/>
    </border>
    <border>
      <left/>
      <right style="thin">
        <color theme="3"/>
      </right>
      <top style="medium">
        <color theme="3"/>
      </top>
      <bottom/>
      <diagonal/>
    </border>
    <border>
      <left style="thin">
        <color theme="3"/>
      </left>
      <right style="medium">
        <color theme="3"/>
      </right>
      <top style="medium">
        <color theme="3"/>
      </top>
      <bottom/>
      <diagonal/>
    </border>
    <border>
      <left style="medium">
        <color theme="3"/>
      </left>
      <right/>
      <top/>
      <bottom style="thin">
        <color theme="3"/>
      </bottom>
      <diagonal/>
    </border>
    <border>
      <left/>
      <right style="thin">
        <color theme="3"/>
      </right>
      <top/>
      <bottom style="thin">
        <color theme="3"/>
      </bottom>
      <diagonal/>
    </border>
    <border>
      <left style="thin">
        <color theme="3"/>
      </left>
      <right style="medium">
        <color theme="3"/>
      </right>
      <top/>
      <bottom style="medium">
        <color theme="3"/>
      </bottom>
      <diagonal/>
    </border>
    <border>
      <left style="medium">
        <color theme="3"/>
      </left>
      <right/>
      <top style="thin">
        <color theme="3"/>
      </top>
      <bottom/>
      <diagonal/>
    </border>
    <border>
      <left style="thin">
        <color theme="3"/>
      </left>
      <right style="thin">
        <color theme="3"/>
      </right>
      <top/>
      <bottom style="thin">
        <color theme="3"/>
      </bottom>
      <diagonal/>
    </border>
    <border>
      <left style="thin">
        <color theme="3"/>
      </left>
      <right style="thin">
        <color theme="3"/>
      </right>
      <top style="thin">
        <color theme="3"/>
      </top>
      <bottom style="medium">
        <color theme="4" tint="-0.24994659260841701"/>
      </bottom>
      <diagonal/>
    </border>
    <border>
      <left style="thin">
        <color theme="3"/>
      </left>
      <right style="medium">
        <color theme="3"/>
      </right>
      <top/>
      <bottom style="thin">
        <color theme="3"/>
      </bottom>
      <diagonal/>
    </border>
    <border>
      <left style="medium">
        <color theme="4" tint="-0.24994659260841701"/>
      </left>
      <right style="thin">
        <color theme="4" tint="-0.24994659260841701"/>
      </right>
      <top style="medium">
        <color theme="4" tint="-0.24994659260841701"/>
      </top>
      <bottom style="thin">
        <color theme="4" tint="-0.24994659260841701"/>
      </bottom>
      <diagonal/>
    </border>
    <border>
      <left style="thin">
        <color theme="4" tint="-0.24994659260841701"/>
      </left>
      <right style="thin">
        <color theme="4" tint="-0.24994659260841701"/>
      </right>
      <top style="medium">
        <color theme="4" tint="-0.24994659260841701"/>
      </top>
      <bottom style="thin">
        <color theme="4" tint="-0.24994659260841701"/>
      </bottom>
      <diagonal/>
    </border>
    <border>
      <left style="thin">
        <color theme="4" tint="-0.24994659260841701"/>
      </left>
      <right style="medium">
        <color theme="4" tint="-0.24994659260841701"/>
      </right>
      <top style="medium">
        <color theme="4" tint="-0.24994659260841701"/>
      </top>
      <bottom style="thin">
        <color theme="4" tint="-0.24994659260841701"/>
      </bottom>
      <diagonal/>
    </border>
    <border>
      <left style="medium">
        <color theme="4" tint="-0.24994659260841701"/>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theme="4" tint="-0.24994659260841701"/>
      </right>
      <top style="thin">
        <color theme="4" tint="-0.24994659260841701"/>
      </top>
      <bottom style="thin">
        <color theme="4" tint="-0.24994659260841701"/>
      </bottom>
      <diagonal/>
    </border>
    <border>
      <left style="medium">
        <color theme="4" tint="-0.24994659260841701"/>
      </left>
      <right style="thin">
        <color theme="4" tint="-0.24994659260841701"/>
      </right>
      <top style="thin">
        <color theme="4" tint="-0.24994659260841701"/>
      </top>
      <bottom style="medium">
        <color theme="4" tint="-0.24994659260841701"/>
      </bottom>
      <diagonal/>
    </border>
    <border>
      <left style="thin">
        <color theme="4" tint="-0.24994659260841701"/>
      </left>
      <right style="thin">
        <color theme="4" tint="-0.24994659260841701"/>
      </right>
      <top style="thin">
        <color theme="4" tint="-0.24994659260841701"/>
      </top>
      <bottom style="medium">
        <color theme="4" tint="-0.24994659260841701"/>
      </bottom>
      <diagonal/>
    </border>
    <border>
      <left style="thin">
        <color theme="4" tint="-0.24994659260841701"/>
      </left>
      <right style="medium">
        <color theme="4" tint="-0.24994659260841701"/>
      </right>
      <top style="thin">
        <color theme="4" tint="-0.24994659260841701"/>
      </top>
      <bottom style="medium">
        <color theme="4" tint="-0.24994659260841701"/>
      </bottom>
      <diagonal/>
    </border>
    <border>
      <left style="thin">
        <color theme="4" tint="-0.24994659260841701"/>
      </left>
      <right style="thin">
        <color theme="4" tint="-0.24994659260841701"/>
      </right>
      <top style="medium">
        <color theme="4" tint="-0.24994659260841701"/>
      </top>
      <bottom/>
      <diagonal/>
    </border>
    <border>
      <left style="thin">
        <color theme="4" tint="-0.24994659260841701"/>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style="thin">
        <color theme="4" tint="-0.24994659260841701"/>
      </right>
      <top style="thin">
        <color theme="4" tint="-0.24994659260841701"/>
      </top>
      <bottom style="medium">
        <color theme="4" tint="-0.24994659260841701"/>
      </bottom>
      <diagonal/>
    </border>
    <border>
      <left style="medium">
        <color theme="3"/>
      </left>
      <right style="thin">
        <color theme="3"/>
      </right>
      <top style="medium">
        <color theme="3"/>
      </top>
      <bottom style="medium">
        <color theme="3"/>
      </bottom>
      <diagonal/>
    </border>
    <border>
      <left style="medium">
        <color theme="3"/>
      </left>
      <right style="thin">
        <color theme="3"/>
      </right>
      <top style="medium">
        <color theme="3"/>
      </top>
      <bottom/>
      <diagonal/>
    </border>
    <border>
      <left style="thin">
        <color theme="3"/>
      </left>
      <right style="thin">
        <color theme="3"/>
      </right>
      <top style="medium">
        <color theme="3"/>
      </top>
      <bottom/>
      <diagonal/>
    </border>
    <border>
      <left style="medium">
        <color theme="4" tint="-0.24994659260841701"/>
      </left>
      <right/>
      <top style="medium">
        <color theme="4" tint="-0.24994659260841701"/>
      </top>
      <bottom style="medium">
        <color theme="4" tint="-0.24994659260841701"/>
      </bottom>
      <diagonal/>
    </border>
    <border>
      <left/>
      <right/>
      <top style="medium">
        <color theme="4" tint="-0.24994659260841701"/>
      </top>
      <bottom style="medium">
        <color theme="4" tint="-0.24994659260841701"/>
      </bottom>
      <diagonal/>
    </border>
    <border>
      <left/>
      <right style="medium">
        <color theme="4" tint="-0.24994659260841701"/>
      </right>
      <top style="medium">
        <color theme="4" tint="-0.24994659260841701"/>
      </top>
      <bottom style="medium">
        <color theme="4" tint="-0.24994659260841701"/>
      </bottom>
      <diagonal/>
    </border>
    <border>
      <left/>
      <right style="thin">
        <color theme="3"/>
      </right>
      <top style="thin">
        <color theme="3"/>
      </top>
      <bottom style="thin">
        <color theme="3"/>
      </bottom>
      <diagonal/>
    </border>
    <border>
      <left/>
      <right style="thin">
        <color theme="3"/>
      </right>
      <top style="medium">
        <color theme="3"/>
      </top>
      <bottom style="thin">
        <color theme="3"/>
      </bottom>
      <diagonal/>
    </border>
    <border>
      <left/>
      <right style="thin">
        <color theme="3"/>
      </right>
      <top style="thin">
        <color theme="3"/>
      </top>
      <bottom/>
      <diagonal/>
    </border>
    <border>
      <left/>
      <right style="thin">
        <color theme="3"/>
      </right>
      <top/>
      <bottom/>
      <diagonal/>
    </border>
    <border>
      <left style="medium">
        <color theme="3"/>
      </left>
      <right/>
      <top style="thin">
        <color theme="3"/>
      </top>
      <bottom style="thin">
        <color theme="3"/>
      </bottom>
      <diagonal/>
    </border>
    <border>
      <left style="thin">
        <color theme="3"/>
      </left>
      <right style="thin">
        <color theme="3"/>
      </right>
      <top/>
      <bottom style="medium">
        <color theme="3"/>
      </bottom>
      <diagonal/>
    </border>
    <border>
      <left style="thin">
        <color theme="3"/>
      </left>
      <right style="thin">
        <color theme="3"/>
      </right>
      <top style="thin">
        <color theme="3"/>
      </top>
      <bottom/>
      <diagonal/>
    </border>
    <border>
      <left/>
      <right style="thin">
        <color theme="4" tint="-0.24994659260841701"/>
      </right>
      <top/>
      <bottom style="thin">
        <color theme="4" tint="-0.24994659260841701"/>
      </bottom>
      <diagonal/>
    </border>
    <border>
      <left/>
      <right style="thin">
        <color theme="4" tint="-0.24994659260841701"/>
      </right>
      <top style="thin">
        <color theme="3"/>
      </top>
      <bottom/>
      <diagonal/>
    </border>
    <border>
      <left/>
      <right/>
      <top/>
      <bottom style="thin">
        <color theme="4" tint="-0.24994659260841701"/>
      </bottom>
      <diagonal/>
    </border>
    <border>
      <left style="thin">
        <color theme="3"/>
      </left>
      <right style="medium">
        <color theme="3"/>
      </right>
      <top style="thin">
        <color theme="3"/>
      </top>
      <bottom/>
      <diagonal/>
    </border>
    <border>
      <left style="thin">
        <color theme="3"/>
      </left>
      <right style="thin">
        <color theme="3"/>
      </right>
      <top/>
      <bottom/>
      <diagonal/>
    </border>
    <border>
      <left style="thin">
        <color theme="3"/>
      </left>
      <right style="medium">
        <color theme="3"/>
      </right>
      <top/>
      <bottom/>
      <diagonal/>
    </border>
    <border>
      <left style="medium">
        <color theme="3"/>
      </left>
      <right style="thin">
        <color theme="3"/>
      </right>
      <top/>
      <bottom style="hair">
        <color theme="3"/>
      </bottom>
      <diagonal/>
    </border>
    <border>
      <left style="thin">
        <color theme="3"/>
      </left>
      <right style="thin">
        <color theme="3"/>
      </right>
      <top/>
      <bottom style="hair">
        <color theme="3"/>
      </bottom>
      <diagonal/>
    </border>
    <border>
      <left style="thin">
        <color theme="3"/>
      </left>
      <right/>
      <top/>
      <bottom style="hair">
        <color theme="3"/>
      </bottom>
      <diagonal/>
    </border>
    <border>
      <left/>
      <right style="medium">
        <color theme="3"/>
      </right>
      <top/>
      <bottom style="hair">
        <color theme="3"/>
      </bottom>
      <diagonal/>
    </border>
    <border>
      <left style="medium">
        <color theme="3"/>
      </left>
      <right style="medium">
        <color theme="3"/>
      </right>
      <top style="medium">
        <color theme="3"/>
      </top>
      <bottom/>
      <diagonal/>
    </border>
    <border>
      <left style="medium">
        <color theme="3"/>
      </left>
      <right style="medium">
        <color theme="3"/>
      </right>
      <top/>
      <bottom style="medium">
        <color theme="3"/>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medium">
        <color theme="4" tint="-0.24994659260841701"/>
      </left>
      <right/>
      <top/>
      <bottom style="medium">
        <color theme="3"/>
      </bottom>
      <diagonal/>
    </border>
    <border>
      <left/>
      <right style="medium">
        <color theme="4" tint="-0.24994659260841701"/>
      </right>
      <top/>
      <bottom style="medium">
        <color theme="3"/>
      </bottom>
      <diagonal/>
    </border>
    <border>
      <left/>
      <right/>
      <top style="medium">
        <color theme="4" tint="-0.24994659260841701"/>
      </top>
      <bottom style="medium">
        <color theme="3"/>
      </bottom>
      <diagonal/>
    </border>
    <border>
      <left style="medium">
        <color theme="3"/>
      </left>
      <right/>
      <top/>
      <bottom style="medium">
        <color theme="4" tint="-0.24994659260841701"/>
      </bottom>
      <diagonal/>
    </border>
    <border>
      <left/>
      <right style="medium">
        <color theme="3"/>
      </right>
      <top/>
      <bottom style="medium">
        <color theme="4" tint="-0.24994659260841701"/>
      </bottom>
      <diagonal/>
    </border>
    <border>
      <left style="medium">
        <color theme="4" tint="-0.24994659260841701"/>
      </left>
      <right/>
      <top style="medium">
        <color theme="4" tint="-0.24994659260841701"/>
      </top>
      <bottom style="thin">
        <color theme="3"/>
      </bottom>
      <diagonal/>
    </border>
    <border>
      <left/>
      <right/>
      <top style="medium">
        <color theme="4" tint="-0.24994659260841701"/>
      </top>
      <bottom style="thin">
        <color theme="3"/>
      </bottom>
      <diagonal/>
    </border>
    <border>
      <left/>
      <right style="medium">
        <color theme="4" tint="-0.24994659260841701"/>
      </right>
      <top style="medium">
        <color theme="4" tint="-0.24994659260841701"/>
      </top>
      <bottom style="thin">
        <color theme="3"/>
      </bottom>
      <diagonal/>
    </border>
    <border>
      <left style="medium">
        <color theme="4" tint="-0.24994659260841701"/>
      </left>
      <right/>
      <top style="thin">
        <color theme="3"/>
      </top>
      <bottom/>
      <diagonal/>
    </border>
    <border>
      <left/>
      <right style="medium">
        <color theme="4" tint="-0.24994659260841701"/>
      </right>
      <top style="thin">
        <color theme="3"/>
      </top>
      <bottom/>
      <diagonal/>
    </border>
    <border>
      <left style="medium">
        <color theme="4" tint="-0.24994659260841701"/>
      </left>
      <right/>
      <top style="medium">
        <color theme="4" tint="-0.24994659260841701"/>
      </top>
      <bottom style="medium">
        <color theme="3"/>
      </bottom>
      <diagonal/>
    </border>
    <border>
      <left/>
      <right style="medium">
        <color theme="4" tint="-0.24994659260841701"/>
      </right>
      <top style="medium">
        <color theme="4" tint="-0.24994659260841701"/>
      </top>
      <bottom style="medium">
        <color theme="3"/>
      </bottom>
      <diagonal/>
    </border>
    <border>
      <left style="medium">
        <color theme="4" tint="-0.24994659260841701"/>
      </left>
      <right style="thin">
        <color theme="3"/>
      </right>
      <top style="medium">
        <color theme="3"/>
      </top>
      <bottom style="medium">
        <color theme="3"/>
      </bottom>
      <diagonal/>
    </border>
    <border>
      <left style="medium">
        <color theme="3"/>
      </left>
      <right style="medium">
        <color theme="4" tint="-0.24994659260841701"/>
      </right>
      <top style="medium">
        <color theme="3"/>
      </top>
      <bottom style="medium">
        <color theme="3"/>
      </bottom>
      <diagonal/>
    </border>
    <border>
      <left style="medium">
        <color theme="4" tint="-0.24994659260841701"/>
      </left>
      <right style="thin">
        <color theme="3"/>
      </right>
      <top style="thin">
        <color theme="3"/>
      </top>
      <bottom style="thin">
        <color theme="3"/>
      </bottom>
      <diagonal/>
    </border>
    <border>
      <left style="thin">
        <color theme="3"/>
      </left>
      <right style="medium">
        <color theme="4" tint="-0.24994659260841701"/>
      </right>
      <top/>
      <bottom style="thin">
        <color theme="3"/>
      </bottom>
      <diagonal/>
    </border>
    <border>
      <left style="thin">
        <color theme="3"/>
      </left>
      <right style="medium">
        <color theme="4" tint="-0.24994659260841701"/>
      </right>
      <top style="thin">
        <color theme="3"/>
      </top>
      <bottom style="thin">
        <color theme="3"/>
      </bottom>
      <diagonal/>
    </border>
    <border>
      <left style="medium">
        <color theme="4" tint="-0.24994659260841701"/>
      </left>
      <right style="thin">
        <color theme="3"/>
      </right>
      <top style="thin">
        <color theme="3"/>
      </top>
      <bottom style="medium">
        <color theme="4" tint="-0.24994659260841701"/>
      </bottom>
      <diagonal/>
    </border>
    <border>
      <left style="thin">
        <color theme="3"/>
      </left>
      <right style="medium">
        <color theme="4" tint="-0.24994659260841701"/>
      </right>
      <top style="thin">
        <color theme="3"/>
      </top>
      <bottom style="medium">
        <color theme="4" tint="-0.24994659260841701"/>
      </bottom>
      <diagonal/>
    </border>
    <border>
      <left style="medium">
        <color theme="4" tint="-0.24994659260841701"/>
      </left>
      <right style="thin">
        <color theme="3"/>
      </right>
      <top/>
      <bottom style="thin">
        <color theme="3"/>
      </bottom>
      <diagonal/>
    </border>
    <border>
      <left style="medium">
        <color theme="4" tint="-0.24994659260841701"/>
      </left>
      <right/>
      <top/>
      <bottom style="thin">
        <color theme="3"/>
      </bottom>
      <diagonal/>
    </border>
    <border>
      <left/>
      <right style="medium">
        <color theme="4" tint="-0.24994659260841701"/>
      </right>
      <top/>
      <bottom style="thin">
        <color theme="3"/>
      </bottom>
      <diagonal/>
    </border>
    <border>
      <left/>
      <right style="medium">
        <color theme="4" tint="-0.24994659260841701"/>
      </right>
      <top style="thin">
        <color theme="3"/>
      </top>
      <bottom style="thin">
        <color theme="3"/>
      </bottom>
      <diagonal/>
    </border>
    <border>
      <left style="medium">
        <color theme="4" tint="-0.24994659260841701"/>
      </left>
      <right style="thin">
        <color theme="3"/>
      </right>
      <top style="medium">
        <color theme="3"/>
      </top>
      <bottom/>
      <diagonal/>
    </border>
    <border>
      <left/>
      <right style="thin">
        <color theme="3"/>
      </right>
      <top/>
      <bottom style="medium">
        <color theme="4" tint="-0.24994659260841701"/>
      </bottom>
      <diagonal/>
    </border>
    <border>
      <left style="medium">
        <color theme="4" tint="-0.24994659260841701"/>
      </left>
      <right/>
      <top style="medium">
        <color theme="3"/>
      </top>
      <bottom style="thin">
        <color theme="3"/>
      </bottom>
      <diagonal/>
    </border>
    <border>
      <left/>
      <right style="medium">
        <color theme="4" tint="-0.24994659260841701"/>
      </right>
      <top style="medium">
        <color theme="3"/>
      </top>
      <bottom style="thin">
        <color theme="3"/>
      </bottom>
      <diagonal/>
    </border>
    <border>
      <left style="medium">
        <color theme="4" tint="-0.24994659260841701"/>
      </left>
      <right/>
      <top style="thin">
        <color theme="3"/>
      </top>
      <bottom style="medium">
        <color theme="4" tint="-0.24994659260841701"/>
      </bottom>
      <diagonal/>
    </border>
    <border>
      <left/>
      <right/>
      <top style="thin">
        <color theme="3"/>
      </top>
      <bottom style="medium">
        <color theme="4" tint="-0.24994659260841701"/>
      </bottom>
      <diagonal/>
    </border>
    <border>
      <left style="thin">
        <color theme="3"/>
      </left>
      <right/>
      <top style="thin">
        <color theme="3"/>
      </top>
      <bottom style="medium">
        <color theme="4" tint="-0.24994659260841701"/>
      </bottom>
      <diagonal/>
    </border>
    <border>
      <left/>
      <right style="thin">
        <color theme="3"/>
      </right>
      <top style="thin">
        <color theme="3"/>
      </top>
      <bottom style="medium">
        <color theme="4" tint="-0.24994659260841701"/>
      </bottom>
      <diagonal/>
    </border>
    <border>
      <left/>
      <right style="medium">
        <color theme="4" tint="-0.24994659260841701"/>
      </right>
      <top style="thin">
        <color theme="3"/>
      </top>
      <bottom style="medium">
        <color theme="4" tint="-0.24994659260841701"/>
      </bottom>
      <diagonal/>
    </border>
    <border>
      <left style="thin">
        <color theme="3"/>
      </left>
      <right/>
      <top style="medium">
        <color theme="4" tint="-0.24994659260841701"/>
      </top>
      <bottom style="thin">
        <color theme="3"/>
      </bottom>
      <diagonal/>
    </border>
    <border>
      <left/>
      <right style="thin">
        <color theme="3"/>
      </right>
      <top style="medium">
        <color theme="4" tint="-0.24994659260841701"/>
      </top>
      <bottom style="thin">
        <color theme="3"/>
      </bottom>
      <diagonal/>
    </border>
    <border>
      <left style="medium">
        <color theme="4" tint="-0.24994659260841701"/>
      </left>
      <right style="medium">
        <color theme="3"/>
      </right>
      <top style="medium">
        <color theme="3"/>
      </top>
      <bottom/>
      <diagonal/>
    </border>
    <border>
      <left style="medium">
        <color theme="3"/>
      </left>
      <right style="medium">
        <color theme="4" tint="-0.24994659260841701"/>
      </right>
      <top style="medium">
        <color theme="3"/>
      </top>
      <bottom/>
      <diagonal/>
    </border>
    <border>
      <left style="medium">
        <color theme="4" tint="-0.24994659260841701"/>
      </left>
      <right style="medium">
        <color theme="3"/>
      </right>
      <top/>
      <bottom style="medium">
        <color theme="3"/>
      </bottom>
      <diagonal/>
    </border>
    <border>
      <left style="medium">
        <color theme="3"/>
      </left>
      <right style="medium">
        <color theme="4" tint="-0.24994659260841701"/>
      </right>
      <top/>
      <bottom style="medium">
        <color theme="3"/>
      </bottom>
      <diagonal/>
    </border>
    <border>
      <left style="thin">
        <color theme="3"/>
      </left>
      <right style="medium">
        <color theme="4" tint="-0.24994659260841701"/>
      </right>
      <top style="medium">
        <color theme="3"/>
      </top>
      <bottom/>
      <diagonal/>
    </border>
    <border>
      <left style="thin">
        <color theme="3"/>
      </left>
      <right style="medium">
        <color theme="4" tint="-0.24994659260841701"/>
      </right>
      <top/>
      <bottom/>
      <diagonal/>
    </border>
    <border>
      <left style="medium">
        <color theme="4" tint="-0.24994659260841701"/>
      </left>
      <right style="thin">
        <color theme="3"/>
      </right>
      <top/>
      <bottom style="medium">
        <color theme="4" tint="-0.24994659260841701"/>
      </bottom>
      <diagonal/>
    </border>
    <border>
      <left style="thin">
        <color theme="3"/>
      </left>
      <right style="thin">
        <color theme="3"/>
      </right>
      <top/>
      <bottom style="medium">
        <color theme="4" tint="-0.24994659260841701"/>
      </bottom>
      <diagonal/>
    </border>
    <border>
      <left style="thin">
        <color theme="3"/>
      </left>
      <right/>
      <top/>
      <bottom style="medium">
        <color theme="4" tint="-0.24994659260841701"/>
      </bottom>
      <diagonal/>
    </border>
    <border>
      <left style="thin">
        <color theme="3"/>
      </left>
      <right style="medium">
        <color theme="4" tint="-0.24994659260841701"/>
      </right>
      <top/>
      <bottom style="medium">
        <color theme="4" tint="-0.24994659260841701"/>
      </bottom>
      <diagonal/>
    </border>
    <border>
      <left style="medium">
        <color theme="4" tint="-0.24994659260841701"/>
      </left>
      <right/>
      <top style="medium">
        <color theme="3"/>
      </top>
      <bottom style="medium">
        <color theme="3"/>
      </bottom>
      <diagonal/>
    </border>
    <border>
      <left/>
      <right style="medium">
        <color theme="4" tint="-0.24994659260841701"/>
      </right>
      <top style="medium">
        <color theme="3"/>
      </top>
      <bottom style="medium">
        <color theme="3"/>
      </bottom>
      <diagonal/>
    </border>
    <border>
      <left style="thin">
        <color theme="3"/>
      </left>
      <right style="medium">
        <color theme="4" tint="-0.24994659260841701"/>
      </right>
      <top/>
      <bottom style="medium">
        <color theme="3"/>
      </bottom>
      <diagonal/>
    </border>
    <border>
      <left style="medium">
        <color theme="4" tint="-0.24994659260841701"/>
      </left>
      <right style="thin">
        <color theme="3"/>
      </right>
      <top/>
      <bottom/>
      <diagonal/>
    </border>
    <border>
      <left style="medium">
        <color theme="4" tint="-0.24994659260841701"/>
      </left>
      <right style="thin">
        <color theme="3"/>
      </right>
      <top/>
      <bottom style="medium">
        <color theme="3"/>
      </bottom>
      <diagonal/>
    </border>
    <border>
      <left style="thin">
        <color theme="3"/>
      </left>
      <right style="medium">
        <color theme="3"/>
      </right>
      <top/>
      <bottom style="medium">
        <color theme="4" tint="-0.24994659260841701"/>
      </bottom>
      <diagonal/>
    </border>
    <border>
      <left style="medium">
        <color theme="3"/>
      </left>
      <right style="thin">
        <color theme="3"/>
      </right>
      <top/>
      <bottom style="medium">
        <color theme="4" tint="-0.24994659260841701"/>
      </bottom>
      <diagonal/>
    </border>
    <border>
      <left style="medium">
        <color theme="4" tint="-0.24994659260841701"/>
      </left>
      <right style="medium">
        <color theme="4" tint="-0.24994659260841701"/>
      </right>
      <top style="medium">
        <color theme="4" tint="-0.24994659260841701"/>
      </top>
      <bottom/>
      <diagonal/>
    </border>
    <border>
      <left style="medium">
        <color theme="4" tint="-0.24994659260841701"/>
      </left>
      <right style="thin">
        <color theme="3"/>
      </right>
      <top style="thin">
        <color theme="3"/>
      </top>
      <bottom/>
      <diagonal/>
    </border>
    <border>
      <left style="thin">
        <color theme="3"/>
      </left>
      <right style="medium">
        <color theme="4" tint="-0.24994659260841701"/>
      </right>
      <top style="thin">
        <color theme="3"/>
      </top>
      <bottom/>
      <diagonal/>
    </border>
    <border>
      <left style="medium">
        <color theme="4" tint="-0.24994659260841701"/>
      </left>
      <right style="medium">
        <color theme="4" tint="-0.24994659260841701"/>
      </right>
      <top/>
      <bottom style="medium">
        <color theme="4" tint="-0.24994659260841701"/>
      </bottom>
      <diagonal/>
    </border>
    <border>
      <left style="medium">
        <color theme="4" tint="-0.24994659260841701"/>
      </left>
      <right style="thin">
        <color theme="3"/>
      </right>
      <top style="thin">
        <color theme="4" tint="-0.24994659260841701"/>
      </top>
      <bottom/>
      <diagonal/>
    </border>
    <border>
      <left style="thin">
        <color theme="3"/>
      </left>
      <right style="thin">
        <color theme="3"/>
      </right>
      <top style="thin">
        <color theme="4" tint="-0.24994659260841701"/>
      </top>
      <bottom/>
      <diagonal/>
    </border>
    <border>
      <left style="thin">
        <color theme="3"/>
      </left>
      <right style="medium">
        <color theme="4" tint="-0.24994659260841701"/>
      </right>
      <top style="thin">
        <color theme="4" tint="-0.24994659260841701"/>
      </top>
      <bottom/>
      <diagonal/>
    </border>
    <border>
      <left style="thin">
        <color theme="3"/>
      </left>
      <right style="medium">
        <color theme="4" tint="-0.24994659260841701"/>
      </right>
      <top style="medium">
        <color theme="4" tint="-0.24994659260841701"/>
      </top>
      <bottom style="thin">
        <color theme="3"/>
      </bottom>
      <diagonal/>
    </border>
    <border>
      <left style="medium">
        <color theme="3"/>
      </left>
      <right style="medium">
        <color theme="0"/>
      </right>
      <top style="medium">
        <color theme="3"/>
      </top>
      <bottom/>
      <diagonal/>
    </border>
    <border>
      <left style="medium">
        <color theme="0"/>
      </left>
      <right style="medium">
        <color theme="0"/>
      </right>
      <top style="medium">
        <color theme="3"/>
      </top>
      <bottom/>
      <diagonal/>
    </border>
    <border>
      <left style="medium">
        <color theme="0"/>
      </left>
      <right style="medium">
        <color theme="3"/>
      </right>
      <top style="medium">
        <color theme="3"/>
      </top>
      <bottom/>
      <diagonal/>
    </border>
    <border>
      <left style="medium">
        <color theme="3"/>
      </left>
      <right style="medium">
        <color theme="0"/>
      </right>
      <top/>
      <bottom style="medium">
        <color theme="3"/>
      </bottom>
      <diagonal/>
    </border>
    <border>
      <left style="medium">
        <color theme="0"/>
      </left>
      <right style="medium">
        <color theme="0"/>
      </right>
      <top/>
      <bottom style="medium">
        <color theme="3"/>
      </bottom>
      <diagonal/>
    </border>
    <border>
      <left style="medium">
        <color theme="0"/>
      </left>
      <right style="medium">
        <color theme="3"/>
      </right>
      <top/>
      <bottom style="medium">
        <color theme="3"/>
      </bottom>
      <diagonal/>
    </border>
  </borders>
  <cellStyleXfs count="26">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44" fontId="10" fillId="0" borderId="0" applyFont="0" applyFill="0" applyBorder="0" applyAlignment="0" applyProtection="0"/>
    <xf numFmtId="9" fontId="10" fillId="0" borderId="0" applyFont="0" applyFill="0" applyBorder="0" applyAlignment="0" applyProtection="0"/>
  </cellStyleXfs>
  <cellXfs count="1051">
    <xf numFmtId="0" fontId="0" fillId="0" borderId="0" xfId="0"/>
    <xf numFmtId="0" fontId="6" fillId="0" borderId="0" xfId="0" applyFont="1" applyAlignment="1" applyProtection="1">
      <alignment horizontal="center"/>
      <protection hidden="1"/>
    </xf>
    <xf numFmtId="0" fontId="0" fillId="0" borderId="0" xfId="0" applyProtection="1">
      <protection hidden="1"/>
    </xf>
    <xf numFmtId="0" fontId="8" fillId="0" borderId="0" xfId="0" applyFont="1" applyProtection="1">
      <protection hidden="1"/>
    </xf>
    <xf numFmtId="0" fontId="6" fillId="0" borderId="0" xfId="0" applyFont="1" applyProtection="1">
      <protection hidden="1"/>
    </xf>
    <xf numFmtId="0" fontId="6" fillId="0" borderId="0" xfId="0" applyFont="1" applyAlignment="1" applyProtection="1">
      <alignment horizontal="left"/>
      <protection hidden="1"/>
    </xf>
    <xf numFmtId="0" fontId="6" fillId="0" borderId="0" xfId="0" applyFont="1" applyAlignment="1" applyProtection="1">
      <alignment wrapText="1"/>
      <protection hidden="1"/>
    </xf>
    <xf numFmtId="0" fontId="6" fillId="0" borderId="0" xfId="0" applyFont="1" applyAlignment="1" applyProtection="1">
      <alignment vertical="center" wrapText="1"/>
      <protection hidden="1"/>
    </xf>
    <xf numFmtId="0" fontId="7" fillId="0" borderId="0" xfId="0" applyFont="1" applyProtection="1">
      <protection hidden="1"/>
    </xf>
    <xf numFmtId="0" fontId="3" fillId="0" borderId="0" xfId="0" applyFont="1" applyProtection="1">
      <protection hidden="1"/>
    </xf>
    <xf numFmtId="0" fontId="4" fillId="0" borderId="0" xfId="0" applyFont="1" applyProtection="1">
      <protection hidden="1"/>
    </xf>
    <xf numFmtId="0" fontId="5" fillId="0" borderId="0" xfId="0" applyFont="1" applyProtection="1">
      <protection hidden="1"/>
    </xf>
    <xf numFmtId="0" fontId="7" fillId="0" borderId="0" xfId="0" applyFont="1" applyAlignment="1" applyProtection="1">
      <alignment horizontal="left" vertical="center"/>
      <protection hidden="1"/>
    </xf>
    <xf numFmtId="0" fontId="9" fillId="0" borderId="0" xfId="0" applyFont="1" applyAlignment="1" applyProtection="1">
      <alignment horizontal="center" vertical="center"/>
      <protection hidden="1"/>
    </xf>
    <xf numFmtId="0" fontId="12" fillId="0" borderId="9" xfId="0" applyFont="1" applyBorder="1" applyAlignment="1" applyProtection="1">
      <alignment horizontal="left" vertical="top"/>
      <protection hidden="1"/>
    </xf>
    <xf numFmtId="44" fontId="14" fillId="0" borderId="26" xfId="24" applyFont="1" applyFill="1" applyBorder="1" applyAlignment="1" applyProtection="1">
      <alignment horizontal="left" vertical="center" wrapText="1"/>
      <protection locked="0"/>
    </xf>
    <xf numFmtId="0" fontId="16" fillId="0" borderId="0" xfId="0" applyFont="1" applyProtection="1">
      <protection hidden="1"/>
    </xf>
    <xf numFmtId="0" fontId="13" fillId="0" borderId="0" xfId="0" applyFont="1" applyProtection="1">
      <protection hidden="1"/>
    </xf>
    <xf numFmtId="0" fontId="17" fillId="0" borderId="0" xfId="0" applyFont="1" applyProtection="1">
      <protection hidden="1"/>
    </xf>
    <xf numFmtId="0" fontId="18" fillId="0" borderId="4" xfId="0" applyFont="1" applyFill="1" applyBorder="1" applyAlignment="1" applyProtection="1">
      <alignment vertical="center" textRotation="90" wrapText="1"/>
      <protection hidden="1"/>
    </xf>
    <xf numFmtId="0" fontId="16" fillId="0" borderId="9" xfId="0" applyFont="1" applyBorder="1" applyAlignment="1" applyProtection="1">
      <alignment horizontal="center"/>
      <protection hidden="1"/>
    </xf>
    <xf numFmtId="0" fontId="19" fillId="0" borderId="0" xfId="0" applyFont="1" applyProtection="1">
      <protection hidden="1"/>
    </xf>
    <xf numFmtId="0" fontId="19" fillId="0" borderId="0" xfId="0" applyFont="1" applyAlignment="1" applyProtection="1">
      <alignment wrapText="1"/>
      <protection hidden="1"/>
    </xf>
    <xf numFmtId="0" fontId="19" fillId="0" borderId="0" xfId="0" applyFont="1" applyAlignment="1" applyProtection="1">
      <alignment vertical="center" wrapText="1"/>
      <protection hidden="1"/>
    </xf>
    <xf numFmtId="0" fontId="20" fillId="0" borderId="0" xfId="0" applyFont="1" applyAlignment="1" applyProtection="1">
      <alignment horizontal="center" vertical="center"/>
      <protection hidden="1"/>
    </xf>
    <xf numFmtId="0" fontId="21" fillId="0" borderId="0" xfId="0" applyFont="1" applyAlignment="1" applyProtection="1">
      <alignment horizontal="center" vertical="center"/>
      <protection hidden="1"/>
    </xf>
    <xf numFmtId="0" fontId="19" fillId="0" borderId="0" xfId="0" applyFont="1" applyAlignment="1" applyProtection="1">
      <alignment vertical="top"/>
      <protection hidden="1"/>
    </xf>
    <xf numFmtId="9" fontId="17" fillId="0" borderId="15" xfId="25" applyFont="1" applyFill="1" applyBorder="1" applyAlignment="1" applyProtection="1">
      <alignment horizontal="center" vertical="center"/>
      <protection locked="0"/>
    </xf>
    <xf numFmtId="44" fontId="14" fillId="0" borderId="27" xfId="24" applyFont="1" applyFill="1" applyBorder="1" applyAlignment="1" applyProtection="1">
      <alignment horizontal="left" vertical="center" wrapText="1"/>
      <protection locked="0"/>
    </xf>
    <xf numFmtId="9" fontId="17" fillId="0" borderId="56" xfId="25" applyFont="1" applyFill="1" applyBorder="1" applyAlignment="1" applyProtection="1">
      <alignment horizontal="center" vertical="center"/>
      <protection locked="0"/>
    </xf>
    <xf numFmtId="44" fontId="14" fillId="0" borderId="50" xfId="24" applyFont="1" applyFill="1" applyBorder="1" applyAlignment="1" applyProtection="1">
      <alignment horizontal="left" vertical="center" wrapText="1"/>
      <protection locked="0"/>
    </xf>
    <xf numFmtId="9" fontId="17" fillId="0" borderId="59" xfId="25" applyFont="1" applyFill="1" applyBorder="1" applyAlignment="1" applyProtection="1">
      <alignment horizontal="center" vertical="center"/>
      <protection locked="0"/>
    </xf>
    <xf numFmtId="0" fontId="16" fillId="0" borderId="0" xfId="0" applyFont="1" applyProtection="1">
      <protection locked="0"/>
    </xf>
    <xf numFmtId="0" fontId="13" fillId="0" borderId="0" xfId="0" applyFont="1" applyProtection="1">
      <protection locked="0"/>
    </xf>
    <xf numFmtId="0" fontId="23" fillId="0" borderId="0" xfId="0" applyFont="1" applyProtection="1">
      <protection locked="0"/>
    </xf>
    <xf numFmtId="0" fontId="17" fillId="0" borderId="0" xfId="0" applyFont="1" applyProtection="1">
      <protection locked="0"/>
    </xf>
    <xf numFmtId="0" fontId="19" fillId="0" borderId="0" xfId="0" applyFont="1" applyProtection="1">
      <protection locked="0"/>
    </xf>
    <xf numFmtId="0" fontId="5" fillId="0" borderId="0" xfId="0" applyFont="1" applyProtection="1">
      <protection locked="0"/>
    </xf>
    <xf numFmtId="0" fontId="14" fillId="3" borderId="12" xfId="23" applyFont="1" applyFill="1" applyBorder="1" applyAlignment="1" applyProtection="1">
      <alignment horizontal="left" vertical="center" wrapText="1"/>
      <protection locked="0"/>
    </xf>
    <xf numFmtId="0" fontId="19" fillId="0" borderId="0" xfId="0" applyFont="1" applyAlignment="1" applyProtection="1">
      <alignment vertical="top"/>
      <protection locked="0"/>
    </xf>
    <xf numFmtId="0" fontId="13" fillId="0" borderId="0" xfId="0" applyFont="1" applyAlignment="1" applyProtection="1">
      <alignment horizontal="center"/>
      <protection locked="0"/>
    </xf>
    <xf numFmtId="0" fontId="17" fillId="0" borderId="0" xfId="0" applyFont="1" applyAlignment="1" applyProtection="1">
      <alignment wrapText="1"/>
      <protection hidden="1"/>
    </xf>
    <xf numFmtId="0" fontId="17" fillId="0" borderId="67" xfId="0" applyFont="1" applyBorder="1" applyAlignment="1" applyProtection="1">
      <alignment horizontal="left"/>
      <protection locked="0"/>
    </xf>
    <xf numFmtId="0" fontId="17" fillId="0" borderId="10" xfId="0" applyFont="1" applyBorder="1" applyAlignment="1" applyProtection="1">
      <alignment horizontal="left"/>
      <protection locked="0"/>
    </xf>
    <xf numFmtId="0" fontId="17" fillId="0" borderId="68" xfId="0" applyFont="1" applyBorder="1" applyAlignment="1" applyProtection="1">
      <alignment horizontal="left"/>
      <protection locked="0"/>
    </xf>
    <xf numFmtId="0" fontId="17" fillId="0" borderId="69" xfId="0" applyFont="1" applyBorder="1" applyAlignment="1" applyProtection="1">
      <alignment horizontal="left"/>
      <protection locked="0"/>
    </xf>
    <xf numFmtId="0" fontId="17" fillId="0" borderId="70" xfId="0" applyFont="1" applyBorder="1" applyAlignment="1" applyProtection="1">
      <alignment horizontal="left"/>
      <protection locked="0"/>
    </xf>
    <xf numFmtId="0" fontId="17" fillId="0" borderId="71" xfId="0" applyFont="1" applyBorder="1" applyAlignment="1" applyProtection="1">
      <alignment horizontal="left"/>
      <protection locked="0"/>
    </xf>
    <xf numFmtId="44" fontId="17" fillId="0" borderId="10" xfId="24" applyFont="1" applyBorder="1" applyAlignment="1" applyProtection="1">
      <alignment horizontal="left"/>
      <protection locked="0"/>
    </xf>
    <xf numFmtId="44" fontId="17" fillId="0" borderId="70" xfId="24" applyFont="1" applyBorder="1" applyAlignment="1" applyProtection="1">
      <alignment horizontal="left"/>
      <protection locked="0"/>
    </xf>
    <xf numFmtId="0" fontId="17" fillId="0" borderId="73" xfId="0" applyFont="1" applyBorder="1" applyAlignment="1" applyProtection="1">
      <alignment horizontal="left"/>
      <protection locked="0"/>
    </xf>
    <xf numFmtId="0" fontId="17" fillId="0" borderId="74" xfId="0" applyFont="1" applyBorder="1" applyAlignment="1" applyProtection="1">
      <alignment horizontal="left"/>
      <protection locked="0"/>
    </xf>
    <xf numFmtId="0" fontId="17" fillId="0" borderId="75" xfId="0" applyFont="1" applyBorder="1" applyAlignment="1" applyProtection="1">
      <alignment horizontal="left"/>
      <protection locked="0"/>
    </xf>
    <xf numFmtId="0" fontId="14" fillId="3" borderId="76" xfId="23" applyFont="1" applyFill="1" applyBorder="1" applyAlignment="1" applyProtection="1">
      <alignment horizontal="left" vertical="center" wrapText="1"/>
      <protection locked="0"/>
    </xf>
    <xf numFmtId="0" fontId="1" fillId="0" borderId="0" xfId="23" applyAlignment="1" applyProtection="1">
      <alignment horizontal="center"/>
      <protection locked="0"/>
    </xf>
    <xf numFmtId="0" fontId="19" fillId="0" borderId="0" xfId="23" applyFont="1" applyFill="1" applyBorder="1" applyAlignment="1" applyProtection="1">
      <alignment vertical="center" wrapText="1"/>
      <protection locked="0"/>
    </xf>
    <xf numFmtId="44" fontId="13" fillId="0" borderId="0" xfId="24" applyFont="1" applyProtection="1">
      <protection locked="0"/>
    </xf>
    <xf numFmtId="44" fontId="17" fillId="0" borderId="0" xfId="24" applyFont="1" applyProtection="1">
      <protection locked="0"/>
    </xf>
    <xf numFmtId="44" fontId="17" fillId="0" borderId="0" xfId="24" applyFont="1" applyProtection="1">
      <protection hidden="1"/>
    </xf>
    <xf numFmtId="0" fontId="12" fillId="0" borderId="0" xfId="0" applyFont="1" applyBorder="1" applyAlignment="1" applyProtection="1">
      <alignment horizontal="left" vertical="center" wrapText="1"/>
      <protection hidden="1"/>
    </xf>
    <xf numFmtId="0" fontId="12" fillId="0" borderId="0" xfId="0" applyFont="1" applyBorder="1" applyAlignment="1" applyProtection="1">
      <alignment horizontal="left" vertical="top" wrapText="1"/>
      <protection hidden="1"/>
    </xf>
    <xf numFmtId="0" fontId="12" fillId="0" borderId="0" xfId="0" applyFont="1" applyBorder="1" applyAlignment="1" applyProtection="1">
      <alignment horizontal="justify" vertical="center" wrapText="1"/>
      <protection hidden="1"/>
    </xf>
    <xf numFmtId="0" fontId="29" fillId="0" borderId="0" xfId="0" applyFont="1" applyProtection="1">
      <protection locked="0"/>
    </xf>
    <xf numFmtId="0" fontId="30" fillId="0" borderId="0" xfId="0" applyFont="1" applyProtection="1">
      <protection hidden="1"/>
    </xf>
    <xf numFmtId="0" fontId="30" fillId="0" borderId="0" xfId="0" applyFont="1"/>
    <xf numFmtId="0" fontId="31" fillId="0" borderId="0" xfId="0" applyFont="1" applyProtection="1">
      <protection hidden="1"/>
    </xf>
    <xf numFmtId="0" fontId="32" fillId="0" borderId="0" xfId="0" applyFont="1" applyProtection="1">
      <protection hidden="1"/>
    </xf>
    <xf numFmtId="0" fontId="33" fillId="0" borderId="3" xfId="0" applyFont="1" applyFill="1" applyBorder="1" applyAlignment="1" applyProtection="1">
      <alignment vertical="center" textRotation="90" wrapText="1"/>
      <protection hidden="1"/>
    </xf>
    <xf numFmtId="0" fontId="33" fillId="0" borderId="4" xfId="0" applyFont="1" applyFill="1" applyBorder="1" applyAlignment="1" applyProtection="1">
      <alignment vertical="center" wrapText="1"/>
      <protection hidden="1"/>
    </xf>
    <xf numFmtId="0" fontId="34" fillId="0" borderId="4" xfId="0" applyFont="1" applyFill="1" applyBorder="1" applyAlignment="1" applyProtection="1">
      <alignment horizontal="center" vertical="center" wrapText="1"/>
      <protection hidden="1"/>
    </xf>
    <xf numFmtId="0" fontId="34" fillId="0" borderId="5" xfId="0" applyFont="1" applyFill="1" applyBorder="1" applyAlignment="1" applyProtection="1">
      <alignment horizontal="center" vertical="center" wrapText="1"/>
      <protection hidden="1"/>
    </xf>
    <xf numFmtId="0" fontId="33" fillId="0" borderId="6" xfId="0" applyFont="1" applyFill="1" applyBorder="1" applyAlignment="1" applyProtection="1">
      <alignment vertical="center" textRotation="90" wrapText="1"/>
      <protection hidden="1"/>
    </xf>
    <xf numFmtId="0" fontId="33" fillId="0" borderId="1" xfId="0" applyFont="1" applyFill="1" applyBorder="1" applyAlignment="1" applyProtection="1">
      <alignment vertical="center" wrapText="1"/>
      <protection hidden="1"/>
    </xf>
    <xf numFmtId="0" fontId="35" fillId="0" borderId="1" xfId="0" applyFont="1" applyFill="1" applyBorder="1" applyAlignment="1" applyProtection="1">
      <alignment horizontal="center" vertical="center" wrapText="1"/>
      <protection hidden="1"/>
    </xf>
    <xf numFmtId="0" fontId="35" fillId="0" borderId="2" xfId="0" applyFont="1" applyFill="1" applyBorder="1" applyAlignment="1" applyProtection="1">
      <alignment horizontal="center" vertical="center" wrapText="1"/>
      <protection hidden="1"/>
    </xf>
    <xf numFmtId="0" fontId="14" fillId="0" borderId="0" xfId="23" applyFont="1" applyFill="1" applyBorder="1" applyAlignment="1" applyProtection="1">
      <alignment horizontal="center" vertical="center" wrapText="1"/>
      <protection hidden="1"/>
    </xf>
    <xf numFmtId="0" fontId="12" fillId="0" borderId="35" xfId="0" applyFont="1" applyBorder="1" applyAlignment="1" applyProtection="1">
      <alignment vertical="top"/>
      <protection locked="0"/>
    </xf>
    <xf numFmtId="0" fontId="12" fillId="0" borderId="31" xfId="0" applyFont="1" applyBorder="1" applyAlignment="1" applyProtection="1">
      <alignment vertical="top"/>
      <protection locked="0"/>
    </xf>
    <xf numFmtId="0" fontId="12" fillId="0" borderId="32" xfId="0" applyFont="1" applyBorder="1" applyAlignment="1" applyProtection="1">
      <alignment vertical="top"/>
      <protection locked="0"/>
    </xf>
    <xf numFmtId="0" fontId="14" fillId="0" borderId="61" xfId="23" applyFont="1" applyFill="1" applyBorder="1" applyAlignment="1" applyProtection="1">
      <alignment horizontal="left" vertical="center" wrapText="1"/>
      <protection locked="0"/>
    </xf>
    <xf numFmtId="44" fontId="14" fillId="0" borderId="61" xfId="24" applyFont="1" applyFill="1" applyBorder="1" applyAlignment="1" applyProtection="1">
      <alignment horizontal="left" vertical="center" wrapText="1"/>
      <protection locked="0"/>
    </xf>
    <xf numFmtId="0" fontId="14" fillId="3" borderId="25" xfId="23" applyFont="1" applyFill="1" applyBorder="1" applyAlignment="1" applyProtection="1">
      <alignment horizontal="center" vertical="center" wrapText="1"/>
      <protection locked="0"/>
    </xf>
    <xf numFmtId="44" fontId="14" fillId="0" borderId="26" xfId="24" applyFont="1" applyFill="1" applyBorder="1" applyAlignment="1" applyProtection="1">
      <alignment vertical="center" wrapText="1"/>
      <protection locked="0"/>
    </xf>
    <xf numFmtId="0" fontId="14" fillId="0" borderId="0" xfId="23" applyFont="1" applyFill="1" applyBorder="1" applyAlignment="1" applyProtection="1">
      <alignment horizontal="center" vertical="center" wrapText="1"/>
      <protection hidden="1"/>
    </xf>
    <xf numFmtId="0" fontId="14" fillId="0" borderId="0" xfId="23" applyFont="1" applyFill="1" applyBorder="1" applyAlignment="1" applyProtection="1">
      <alignment horizontal="center" vertical="center" wrapText="1"/>
      <protection locked="0"/>
    </xf>
    <xf numFmtId="164" fontId="24" fillId="0" borderId="22" xfId="24" applyNumberFormat="1" applyFont="1" applyFill="1" applyBorder="1" applyAlignment="1" applyProtection="1">
      <alignment vertical="center" wrapText="1"/>
      <protection hidden="1"/>
    </xf>
    <xf numFmtId="164" fontId="24" fillId="0" borderId="19" xfId="24" applyNumberFormat="1" applyFont="1" applyFill="1" applyBorder="1" applyAlignment="1" applyProtection="1">
      <alignment vertical="center" wrapText="1"/>
      <protection hidden="1"/>
    </xf>
    <xf numFmtId="164" fontId="29" fillId="4" borderId="19" xfId="24" applyNumberFormat="1" applyFont="1" applyFill="1" applyBorder="1" applyAlignment="1" applyProtection="1">
      <alignment vertical="center" wrapText="1"/>
      <protection hidden="1"/>
    </xf>
    <xf numFmtId="0" fontId="14" fillId="0" borderId="0" xfId="23" applyFont="1" applyFill="1" applyBorder="1" applyAlignment="1" applyProtection="1">
      <alignment horizontal="left" vertical="center" wrapText="1"/>
      <protection locked="0"/>
    </xf>
    <xf numFmtId="165" fontId="14" fillId="0" borderId="43" xfId="24" applyNumberFormat="1" applyFont="1" applyFill="1" applyBorder="1" applyAlignment="1" applyProtection="1">
      <alignment vertical="center" wrapText="1"/>
      <protection hidden="1"/>
    </xf>
    <xf numFmtId="165" fontId="14" fillId="5" borderId="43" xfId="24" applyNumberFormat="1" applyFont="1" applyFill="1" applyBorder="1" applyAlignment="1" applyProtection="1">
      <alignment vertical="center" wrapText="1"/>
      <protection hidden="1"/>
    </xf>
    <xf numFmtId="0" fontId="14" fillId="0" borderId="0" xfId="23" applyFont="1" applyFill="1" applyBorder="1" applyAlignment="1" applyProtection="1">
      <alignment vertical="center" wrapText="1"/>
      <protection locked="0"/>
    </xf>
    <xf numFmtId="0" fontId="14" fillId="0" borderId="85" xfId="23" applyFont="1" applyFill="1" applyBorder="1" applyAlignment="1" applyProtection="1">
      <alignment vertical="center" wrapText="1"/>
      <protection locked="0"/>
    </xf>
    <xf numFmtId="165" fontId="14" fillId="0" borderId="98" xfId="24" applyNumberFormat="1" applyFont="1" applyFill="1" applyBorder="1" applyAlignment="1" applyProtection="1">
      <alignment vertical="center" wrapText="1"/>
      <protection hidden="1"/>
    </xf>
    <xf numFmtId="165" fontId="14" fillId="0" borderId="97" xfId="24" applyNumberFormat="1" applyFont="1" applyFill="1" applyBorder="1" applyAlignment="1" applyProtection="1">
      <alignment vertical="center" wrapText="1"/>
      <protection hidden="1"/>
    </xf>
    <xf numFmtId="9" fontId="14" fillId="0" borderId="88" xfId="25" applyFont="1" applyFill="1" applyBorder="1" applyAlignment="1" applyProtection="1">
      <alignment horizontal="center" vertical="center" wrapText="1"/>
      <protection locked="0"/>
    </xf>
    <xf numFmtId="165" fontId="14" fillId="0" borderId="88" xfId="24" applyNumberFormat="1" applyFont="1" applyFill="1" applyBorder="1" applyAlignment="1" applyProtection="1">
      <alignment horizontal="center" vertical="center" wrapText="1"/>
      <protection locked="0"/>
    </xf>
    <xf numFmtId="9" fontId="14" fillId="0" borderId="93" xfId="25" applyFont="1" applyFill="1" applyBorder="1" applyAlignment="1" applyProtection="1">
      <alignment horizontal="center" vertical="center" wrapText="1"/>
      <protection locked="0"/>
    </xf>
    <xf numFmtId="165" fontId="14" fillId="0" borderId="93" xfId="24" applyNumberFormat="1" applyFont="1" applyFill="1" applyBorder="1" applyAlignment="1" applyProtection="1">
      <alignment horizontal="center" vertical="center" wrapText="1"/>
      <protection locked="0"/>
    </xf>
    <xf numFmtId="9" fontId="14" fillId="0" borderId="61" xfId="25" applyFont="1" applyFill="1" applyBorder="1" applyAlignment="1" applyProtection="1">
      <alignment horizontal="center" vertical="center" wrapText="1"/>
      <protection locked="0"/>
    </xf>
    <xf numFmtId="165" fontId="14" fillId="0" borderId="61" xfId="24" applyNumberFormat="1" applyFont="1" applyFill="1" applyBorder="1" applyAlignment="1" applyProtection="1">
      <alignment horizontal="center" vertical="center" wrapText="1"/>
      <protection locked="0"/>
    </xf>
    <xf numFmtId="9" fontId="14" fillId="0" borderId="61" xfId="25" applyFont="1" applyFill="1" applyBorder="1" applyAlignment="1" applyProtection="1">
      <alignment vertical="center" wrapText="1"/>
      <protection locked="0"/>
    </xf>
    <xf numFmtId="9" fontId="14" fillId="0" borderId="93" xfId="25" applyFont="1" applyFill="1" applyBorder="1" applyAlignment="1" applyProtection="1">
      <alignment vertical="center" wrapText="1"/>
      <protection locked="0"/>
    </xf>
    <xf numFmtId="0" fontId="12" fillId="0" borderId="0" xfId="0" applyFont="1" applyBorder="1" applyAlignment="1" applyProtection="1">
      <alignment horizontal="center"/>
      <protection locked="0"/>
    </xf>
    <xf numFmtId="0" fontId="15" fillId="0" borderId="0" xfId="0" applyFont="1" applyProtection="1">
      <protection locked="0"/>
    </xf>
    <xf numFmtId="0" fontId="12" fillId="0" borderId="0" xfId="0" applyFont="1" applyProtection="1">
      <protection locked="0"/>
    </xf>
    <xf numFmtId="0" fontId="14" fillId="0" borderId="0" xfId="0" applyFont="1" applyProtection="1">
      <protection locked="0"/>
    </xf>
    <xf numFmtId="0" fontId="14" fillId="0" borderId="0" xfId="0" applyFont="1" applyProtection="1">
      <protection hidden="1"/>
    </xf>
    <xf numFmtId="44" fontId="12" fillId="0" borderId="0" xfId="24" applyFont="1" applyProtection="1">
      <protection locked="0"/>
    </xf>
    <xf numFmtId="44" fontId="14" fillId="0" borderId="0" xfId="24" applyFont="1" applyProtection="1">
      <protection locked="0"/>
    </xf>
    <xf numFmtId="44" fontId="14" fillId="0" borderId="0" xfId="24" applyFont="1" applyProtection="1">
      <protection hidden="1"/>
    </xf>
    <xf numFmtId="0" fontId="14" fillId="0" borderId="0" xfId="23" applyFont="1" applyFill="1" applyBorder="1" applyAlignment="1" applyProtection="1">
      <alignment horizontal="right" vertical="center" wrapText="1"/>
      <protection locked="0"/>
    </xf>
    <xf numFmtId="44" fontId="14" fillId="0" borderId="0" xfId="24" applyFont="1" applyFill="1" applyBorder="1" applyAlignment="1" applyProtection="1">
      <alignment horizontal="center" vertical="center" wrapText="1"/>
      <protection hidden="1"/>
    </xf>
    <xf numFmtId="0" fontId="24" fillId="0" borderId="40" xfId="23" applyFont="1" applyFill="1" applyBorder="1" applyAlignment="1" applyProtection="1">
      <alignment vertical="center" wrapText="1"/>
      <protection locked="0"/>
    </xf>
    <xf numFmtId="0" fontId="24" fillId="0" borderId="48" xfId="23" applyFont="1" applyFill="1" applyBorder="1" applyAlignment="1" applyProtection="1">
      <alignment vertical="center" wrapText="1"/>
      <protection locked="0"/>
    </xf>
    <xf numFmtId="0" fontId="28" fillId="0" borderId="0" xfId="0" applyFont="1" applyAlignment="1" applyProtection="1">
      <alignment wrapText="1"/>
      <protection locked="0"/>
    </xf>
    <xf numFmtId="0" fontId="12" fillId="0" borderId="0" xfId="0" applyFont="1" applyAlignment="1" applyProtection="1">
      <alignment wrapText="1"/>
      <protection locked="0"/>
    </xf>
    <xf numFmtId="0" fontId="24" fillId="0" borderId="0" xfId="0" applyFont="1" applyProtection="1">
      <protection locked="0"/>
    </xf>
    <xf numFmtId="0" fontId="38" fillId="0" borderId="0" xfId="0" applyFont="1" applyProtection="1">
      <protection locked="0"/>
    </xf>
    <xf numFmtId="0" fontId="38" fillId="0" borderId="0" xfId="0" applyFont="1" applyAlignment="1" applyProtection="1">
      <alignment vertical="top"/>
      <protection locked="0"/>
    </xf>
    <xf numFmtId="44" fontId="14" fillId="0" borderId="93" xfId="24" applyFont="1" applyFill="1" applyBorder="1" applyAlignment="1" applyProtection="1">
      <protection locked="0"/>
    </xf>
    <xf numFmtId="44" fontId="14" fillId="0" borderId="78" xfId="24" applyFont="1" applyFill="1" applyBorder="1" applyAlignment="1" applyProtection="1">
      <alignment horizontal="center" vertical="center" wrapText="1"/>
      <protection locked="0"/>
    </xf>
    <xf numFmtId="44" fontId="14" fillId="0" borderId="93" xfId="24" applyFont="1" applyFill="1" applyBorder="1" applyAlignment="1" applyProtection="1">
      <alignment horizontal="center" vertical="center" wrapText="1"/>
      <protection locked="0"/>
    </xf>
    <xf numFmtId="0" fontId="14" fillId="0" borderId="0" xfId="0" applyFont="1" applyFill="1" applyBorder="1" applyAlignment="1" applyProtection="1">
      <alignment horizontal="center"/>
      <protection locked="0"/>
    </xf>
    <xf numFmtId="44" fontId="14" fillId="0" borderId="0" xfId="24" applyFont="1" applyFill="1" applyBorder="1" applyAlignment="1" applyProtection="1">
      <protection hidden="1"/>
    </xf>
    <xf numFmtId="0" fontId="14" fillId="0" borderId="55" xfId="23" applyFont="1" applyFill="1" applyBorder="1" applyAlignment="1" applyProtection="1">
      <alignment vertical="center" wrapText="1"/>
      <protection locked="0"/>
    </xf>
    <xf numFmtId="0" fontId="12" fillId="0" borderId="0" xfId="0" applyFont="1" applyFill="1" applyProtection="1">
      <protection locked="0"/>
    </xf>
    <xf numFmtId="44" fontId="14" fillId="0" borderId="0" xfId="24" applyFont="1" applyFill="1" applyBorder="1" applyAlignment="1" applyProtection="1">
      <alignment horizontal="center"/>
      <protection hidden="1"/>
    </xf>
    <xf numFmtId="44" fontId="14" fillId="0" borderId="0" xfId="24" applyFont="1" applyFill="1" applyBorder="1" applyAlignment="1" applyProtection="1">
      <alignment horizontal="left" vertical="center" wrapText="1" indent="5"/>
      <protection hidden="1"/>
    </xf>
    <xf numFmtId="0" fontId="29" fillId="0" borderId="0" xfId="0" applyFont="1" applyFill="1" applyProtection="1">
      <protection locked="0"/>
    </xf>
    <xf numFmtId="0" fontId="14" fillId="0" borderId="0" xfId="0" applyFont="1" applyFill="1" applyProtection="1">
      <protection locked="0"/>
    </xf>
    <xf numFmtId="0" fontId="14" fillId="5" borderId="61" xfId="23" applyFont="1" applyFill="1" applyBorder="1" applyAlignment="1" applyProtection="1">
      <alignment horizontal="center" vertical="center" wrapText="1"/>
      <protection hidden="1"/>
    </xf>
    <xf numFmtId="44" fontId="14" fillId="5" borderId="61" xfId="24" applyFont="1" applyFill="1" applyBorder="1" applyAlignment="1" applyProtection="1">
      <alignment horizontal="center"/>
      <protection hidden="1"/>
    </xf>
    <xf numFmtId="0" fontId="14" fillId="0" borderId="0" xfId="23" applyFont="1" applyFill="1" applyBorder="1" applyAlignment="1" applyProtection="1">
      <alignment horizontal="center" vertical="center" wrapText="1"/>
      <protection hidden="1"/>
    </xf>
    <xf numFmtId="0" fontId="14" fillId="0" borderId="0" xfId="23" applyFont="1" applyFill="1" applyBorder="1" applyAlignment="1" applyProtection="1">
      <alignment horizontal="center" vertical="center" wrapText="1"/>
      <protection locked="0"/>
    </xf>
    <xf numFmtId="0" fontId="14" fillId="0" borderId="0" xfId="23" applyFont="1" applyFill="1" applyBorder="1" applyAlignment="1" applyProtection="1">
      <alignment horizontal="left" vertical="center" wrapText="1"/>
      <protection locked="0"/>
    </xf>
    <xf numFmtId="0" fontId="12" fillId="0" borderId="0" xfId="0" applyFont="1" applyBorder="1" applyAlignment="1" applyProtection="1">
      <alignment horizontal="left" vertical="top" wrapText="1"/>
      <protection hidden="1"/>
    </xf>
    <xf numFmtId="44" fontId="14" fillId="0" borderId="78" xfId="24" applyFont="1" applyFill="1" applyBorder="1" applyAlignment="1" applyProtection="1">
      <alignment vertical="center" wrapText="1"/>
      <protection locked="0"/>
    </xf>
    <xf numFmtId="44" fontId="14" fillId="0" borderId="93" xfId="24" applyFont="1" applyFill="1" applyBorder="1" applyAlignment="1" applyProtection="1">
      <alignment vertical="center" wrapText="1"/>
      <protection locked="0"/>
    </xf>
    <xf numFmtId="9" fontId="14" fillId="0" borderId="26" xfId="25" applyFont="1" applyFill="1" applyBorder="1" applyAlignment="1" applyProtection="1">
      <alignment vertical="center" wrapText="1"/>
      <protection locked="0"/>
    </xf>
    <xf numFmtId="0" fontId="14" fillId="0" borderId="26" xfId="23" applyFont="1" applyFill="1" applyBorder="1" applyAlignment="1" applyProtection="1">
      <alignment horizontal="left" vertical="center" wrapText="1"/>
      <protection locked="0"/>
    </xf>
    <xf numFmtId="0" fontId="14" fillId="0" borderId="0" xfId="23" applyFont="1" applyFill="1" applyBorder="1" applyAlignment="1" applyProtection="1">
      <alignment horizontal="center" vertical="center" wrapText="1"/>
      <protection locked="0"/>
    </xf>
    <xf numFmtId="0" fontId="14" fillId="0" borderId="85" xfId="23" applyFont="1" applyFill="1" applyBorder="1" applyAlignment="1" applyProtection="1">
      <alignment horizontal="center" vertical="center" wrapText="1"/>
      <protection locked="0"/>
    </xf>
    <xf numFmtId="0" fontId="14" fillId="0" borderId="45" xfId="23" applyFont="1" applyFill="1" applyBorder="1" applyAlignment="1" applyProtection="1">
      <alignment horizontal="center" vertical="center" wrapText="1"/>
      <protection locked="0"/>
    </xf>
    <xf numFmtId="0" fontId="14" fillId="0" borderId="0" xfId="23" applyFont="1" applyFill="1" applyBorder="1" applyAlignment="1" applyProtection="1">
      <alignment horizontal="left" vertical="center" wrapText="1" indent="1"/>
      <protection locked="0"/>
    </xf>
    <xf numFmtId="0" fontId="14" fillId="0" borderId="85" xfId="23" applyFont="1" applyFill="1" applyBorder="1" applyAlignment="1" applyProtection="1">
      <alignment horizontal="left" vertical="center" wrapText="1" indent="1"/>
      <protection locked="0"/>
    </xf>
    <xf numFmtId="0" fontId="14" fillId="0" borderId="93" xfId="23" applyFont="1" applyFill="1" applyBorder="1" applyAlignment="1" applyProtection="1">
      <alignment horizontal="center" vertical="center" wrapText="1"/>
      <protection locked="0"/>
    </xf>
    <xf numFmtId="0" fontId="14" fillId="0" borderId="78" xfId="23" applyFont="1" applyFill="1" applyBorder="1" applyAlignment="1" applyProtection="1">
      <alignment horizontal="center" vertical="center" wrapText="1"/>
      <protection locked="0"/>
    </xf>
    <xf numFmtId="0" fontId="12" fillId="0" borderId="0" xfId="0" applyFont="1" applyBorder="1" applyAlignment="1" applyProtection="1">
      <alignment horizontal="left" vertical="top" wrapText="1"/>
      <protection hidden="1"/>
    </xf>
    <xf numFmtId="0" fontId="12" fillId="0" borderId="0" xfId="0" applyFont="1" applyBorder="1" applyAlignment="1" applyProtection="1">
      <alignment horizontal="left" vertical="top" wrapText="1" indent="5"/>
      <protection hidden="1"/>
    </xf>
    <xf numFmtId="0" fontId="14" fillId="5" borderId="85" xfId="23" applyFont="1" applyFill="1" applyBorder="1" applyAlignment="1" applyProtection="1">
      <alignment horizontal="center" vertical="center" wrapText="1"/>
      <protection locked="0"/>
    </xf>
    <xf numFmtId="0" fontId="14" fillId="0" borderId="45" xfId="23" applyFont="1" applyFill="1" applyBorder="1" applyAlignment="1" applyProtection="1">
      <alignment vertical="center" wrapText="1"/>
      <protection locked="0"/>
    </xf>
    <xf numFmtId="0" fontId="14" fillId="5" borderId="45" xfId="23" applyFont="1" applyFill="1" applyBorder="1" applyAlignment="1" applyProtection="1">
      <alignment vertical="center" wrapText="1"/>
      <protection locked="0"/>
    </xf>
    <xf numFmtId="0" fontId="14" fillId="5" borderId="45" xfId="23" applyFont="1" applyFill="1" applyBorder="1" applyAlignment="1" applyProtection="1">
      <alignment horizontal="center" vertical="center" wrapText="1"/>
      <protection locked="0"/>
    </xf>
    <xf numFmtId="0" fontId="14" fillId="0" borderId="78" xfId="23" applyFont="1" applyFill="1" applyBorder="1" applyAlignment="1" applyProtection="1">
      <alignment horizontal="center" vertical="center" wrapText="1"/>
      <protection hidden="1"/>
    </xf>
    <xf numFmtId="44" fontId="14" fillId="0" borderId="45" xfId="24" applyFont="1" applyFill="1" applyBorder="1" applyAlignment="1" applyProtection="1">
      <alignment vertical="center" wrapText="1"/>
      <protection locked="0"/>
    </xf>
    <xf numFmtId="0" fontId="12" fillId="0" borderId="0" xfId="0" applyFont="1" applyBorder="1" applyProtection="1">
      <protection locked="0"/>
    </xf>
    <xf numFmtId="0" fontId="14" fillId="0" borderId="0" xfId="23" applyFont="1" applyFill="1" applyBorder="1" applyAlignment="1" applyProtection="1">
      <alignment horizontal="right" vertical="center" wrapText="1"/>
      <protection hidden="1"/>
    </xf>
    <xf numFmtId="0" fontId="14" fillId="0" borderId="0" xfId="0" applyFont="1" applyFill="1" applyBorder="1" applyAlignment="1" applyProtection="1">
      <alignment horizontal="left" indent="24"/>
      <protection locked="0"/>
    </xf>
    <xf numFmtId="0" fontId="25" fillId="0" borderId="4" xfId="0" applyFont="1" applyBorder="1" applyAlignment="1" applyProtection="1">
      <protection locked="0"/>
    </xf>
    <xf numFmtId="0" fontId="25" fillId="0" borderId="55" xfId="0" applyFont="1" applyBorder="1" applyAlignment="1" applyProtection="1">
      <protection locked="0"/>
    </xf>
    <xf numFmtId="0" fontId="42" fillId="0" borderId="0" xfId="0" applyFont="1" applyAlignment="1">
      <alignment horizontal="center" vertical="center"/>
    </xf>
    <xf numFmtId="0" fontId="12" fillId="0" borderId="0" xfId="0" applyFont="1" applyAlignment="1" applyProtection="1">
      <alignment horizontal="left" vertical="top"/>
      <protection locked="0"/>
    </xf>
    <xf numFmtId="0" fontId="16" fillId="0" borderId="0" xfId="0" applyFont="1" applyAlignment="1" applyProtection="1">
      <alignment wrapText="1"/>
      <protection locked="0"/>
    </xf>
    <xf numFmtId="0" fontId="14" fillId="0" borderId="79" xfId="0" applyFont="1" applyFill="1" applyBorder="1" applyAlignment="1" applyProtection="1">
      <alignment vertical="center"/>
      <protection locked="0"/>
    </xf>
    <xf numFmtId="0" fontId="14" fillId="0" borderId="80" xfId="0" applyFont="1" applyFill="1" applyBorder="1" applyAlignment="1" applyProtection="1">
      <alignment vertical="center"/>
      <protection locked="0"/>
    </xf>
    <xf numFmtId="0" fontId="14" fillId="0" borderId="0" xfId="0" applyFont="1" applyFill="1" applyBorder="1" applyAlignment="1" applyProtection="1">
      <alignment horizontal="left" vertical="center"/>
      <protection locked="0"/>
    </xf>
    <xf numFmtId="44" fontId="14" fillId="0" borderId="0" xfId="24" applyFont="1" applyFill="1" applyBorder="1" applyAlignment="1" applyProtection="1">
      <alignment horizontal="center" vertical="center"/>
      <protection hidden="1"/>
    </xf>
    <xf numFmtId="0" fontId="14" fillId="0" borderId="101" xfId="0" applyFont="1" applyBorder="1" applyAlignment="1" applyProtection="1">
      <alignment vertical="center"/>
      <protection locked="0"/>
    </xf>
    <xf numFmtId="0" fontId="12" fillId="0" borderId="102" xfId="0" applyFont="1" applyBorder="1" applyAlignment="1" applyProtection="1">
      <alignment vertical="center"/>
      <protection locked="0"/>
    </xf>
    <xf numFmtId="0" fontId="14" fillId="0" borderId="104" xfId="0" applyFont="1" applyFill="1" applyBorder="1" applyAlignment="1" applyProtection="1">
      <alignment vertical="center"/>
      <protection locked="0"/>
    </xf>
    <xf numFmtId="0" fontId="14" fillId="0" borderId="105" xfId="0" applyFont="1" applyFill="1" applyBorder="1" applyAlignment="1" applyProtection="1">
      <alignment vertical="center"/>
      <protection locked="0"/>
    </xf>
    <xf numFmtId="0" fontId="25" fillId="0" borderId="0" xfId="0" applyFont="1" applyFill="1" applyBorder="1" applyAlignment="1" applyProtection="1">
      <protection locked="0"/>
    </xf>
    <xf numFmtId="0" fontId="25" fillId="0" borderId="0" xfId="0" applyFont="1" applyFill="1" applyBorder="1" applyAlignment="1" applyProtection="1">
      <alignment horizontal="left" vertical="center" wrapText="1"/>
      <protection locked="0"/>
    </xf>
    <xf numFmtId="0" fontId="14" fillId="0" borderId="26" xfId="23" applyFont="1" applyFill="1" applyBorder="1" applyAlignment="1" applyProtection="1">
      <alignment horizontal="left" vertical="center" wrapText="1"/>
      <protection locked="0"/>
    </xf>
    <xf numFmtId="44" fontId="25" fillId="0" borderId="27" xfId="24" applyFont="1" applyFill="1" applyBorder="1" applyAlignment="1" applyProtection="1">
      <alignment horizontal="center" vertical="center" wrapText="1"/>
      <protection locked="0"/>
    </xf>
    <xf numFmtId="44" fontId="25" fillId="0" borderId="45" xfId="24" applyFont="1" applyFill="1" applyBorder="1" applyAlignment="1" applyProtection="1">
      <alignment horizontal="center" vertical="center" wrapText="1"/>
      <protection locked="0"/>
    </xf>
    <xf numFmtId="0" fontId="14" fillId="0" borderId="0" xfId="23" applyFont="1" applyFill="1" applyBorder="1" applyAlignment="1" applyProtection="1">
      <alignment horizontal="center" vertical="center" wrapText="1"/>
      <protection locked="0"/>
    </xf>
    <xf numFmtId="44" fontId="14" fillId="0" borderId="45" xfId="24" applyFont="1" applyFill="1" applyBorder="1" applyAlignment="1" applyProtection="1">
      <alignment horizontal="center" vertical="center" wrapText="1"/>
      <protection locked="0"/>
    </xf>
    <xf numFmtId="0" fontId="14" fillId="0" borderId="42" xfId="23" applyFont="1" applyFill="1" applyBorder="1" applyAlignment="1" applyProtection="1">
      <alignment horizontal="center" vertical="center" wrapText="1"/>
      <protection locked="0"/>
    </xf>
    <xf numFmtId="0" fontId="14" fillId="0" borderId="85" xfId="23" applyFont="1" applyFill="1" applyBorder="1" applyAlignment="1" applyProtection="1">
      <alignment horizontal="center" vertical="center" wrapText="1"/>
      <protection locked="0"/>
    </xf>
    <xf numFmtId="0" fontId="14" fillId="0" borderId="88" xfId="23" applyFont="1" applyFill="1" applyBorder="1" applyAlignment="1" applyProtection="1">
      <alignment horizontal="left" vertical="center" wrapText="1"/>
      <protection locked="0"/>
    </xf>
    <xf numFmtId="0" fontId="12" fillId="0" borderId="0" xfId="0" applyFont="1" applyBorder="1" applyAlignment="1" applyProtection="1">
      <alignment horizontal="left" vertical="top" wrapText="1"/>
      <protection hidden="1"/>
    </xf>
    <xf numFmtId="44" fontId="25" fillId="0" borderId="42" xfId="24" applyFont="1" applyBorder="1" applyAlignment="1" applyProtection="1">
      <protection locked="0"/>
    </xf>
    <xf numFmtId="0" fontId="12" fillId="0" borderId="35" xfId="0" applyFont="1" applyFill="1" applyBorder="1" applyAlignment="1" applyProtection="1">
      <alignment vertical="top"/>
      <protection locked="0"/>
    </xf>
    <xf numFmtId="0" fontId="14" fillId="5" borderId="12" xfId="23" applyFont="1" applyFill="1" applyBorder="1" applyAlignment="1" applyProtection="1">
      <alignment horizontal="left" vertical="center" wrapText="1"/>
      <protection hidden="1"/>
    </xf>
    <xf numFmtId="0" fontId="14" fillId="5" borderId="14" xfId="23" applyFont="1" applyFill="1" applyBorder="1" applyAlignment="1" applyProtection="1">
      <alignment horizontal="left" vertical="center" wrapText="1"/>
      <protection hidden="1"/>
    </xf>
    <xf numFmtId="0" fontId="14" fillId="5" borderId="17" xfId="23" applyFont="1" applyFill="1" applyBorder="1" applyAlignment="1" applyProtection="1">
      <alignment horizontal="left" vertical="center" wrapText="1"/>
      <protection hidden="1"/>
    </xf>
    <xf numFmtId="0" fontId="14" fillId="5" borderId="24" xfId="23" applyFont="1" applyFill="1" applyBorder="1" applyAlignment="1" applyProtection="1">
      <alignment horizontal="left" vertical="center" wrapText="1"/>
      <protection hidden="1"/>
    </xf>
    <xf numFmtId="0" fontId="14" fillId="5" borderId="16" xfId="23" applyFont="1" applyFill="1" applyBorder="1" applyAlignment="1" applyProtection="1">
      <alignment horizontal="left" vertical="center" wrapText="1"/>
      <protection hidden="1"/>
    </xf>
    <xf numFmtId="0" fontId="11" fillId="0" borderId="0" xfId="0" applyFont="1" applyFill="1" applyProtection="1">
      <protection hidden="1"/>
    </xf>
    <xf numFmtId="0" fontId="29" fillId="0" borderId="0" xfId="0" applyFont="1" applyFill="1" applyAlignment="1" applyProtection="1">
      <alignment wrapText="1"/>
      <protection hidden="1"/>
    </xf>
    <xf numFmtId="0" fontId="11" fillId="0" borderId="0" xfId="23" applyFont="1" applyFill="1" applyAlignment="1" applyProtection="1">
      <alignment horizontal="center" vertical="center" wrapText="1"/>
      <protection hidden="1"/>
    </xf>
    <xf numFmtId="0" fontId="13" fillId="0" borderId="0" xfId="0" applyFont="1" applyFill="1" applyProtection="1">
      <protection hidden="1"/>
    </xf>
    <xf numFmtId="0" fontId="11" fillId="0" borderId="0" xfId="23" applyFont="1" applyFill="1" applyAlignment="1" applyProtection="1">
      <alignment vertical="center" wrapText="1"/>
      <protection hidden="1"/>
    </xf>
    <xf numFmtId="0" fontId="19" fillId="0" borderId="0" xfId="0" applyFont="1" applyFill="1" applyProtection="1">
      <protection hidden="1"/>
    </xf>
    <xf numFmtId="0" fontId="12" fillId="0" borderId="0" xfId="0" applyFont="1" applyFill="1" applyBorder="1" applyAlignment="1" applyProtection="1">
      <alignment horizontal="left" vertical="top" wrapText="1"/>
      <protection hidden="1"/>
    </xf>
    <xf numFmtId="0" fontId="14" fillId="0" borderId="0" xfId="0" applyFont="1" applyFill="1" applyBorder="1" applyAlignment="1" applyProtection="1">
      <alignment horizontal="left" vertical="top" wrapText="1"/>
      <protection hidden="1"/>
    </xf>
    <xf numFmtId="0" fontId="13" fillId="0" borderId="1" xfId="0" applyFont="1" applyBorder="1" applyAlignment="1" applyProtection="1">
      <protection locked="0"/>
    </xf>
    <xf numFmtId="0" fontId="37" fillId="0" borderId="0" xfId="23" applyFont="1" applyFill="1" applyBorder="1" applyAlignment="1" applyProtection="1">
      <alignment horizontal="center" vertical="center" wrapText="1"/>
      <protection hidden="1"/>
    </xf>
    <xf numFmtId="0" fontId="14" fillId="0" borderId="32" xfId="0" applyFont="1" applyFill="1" applyBorder="1" applyAlignment="1" applyProtection="1">
      <alignment vertical="center" wrapText="1"/>
      <protection locked="0"/>
    </xf>
    <xf numFmtId="0" fontId="12" fillId="0" borderId="33" xfId="0" applyFont="1" applyFill="1" applyBorder="1" applyAlignment="1" applyProtection="1">
      <alignment vertical="top"/>
      <protection locked="0"/>
    </xf>
    <xf numFmtId="0" fontId="14" fillId="5" borderId="42" xfId="0" applyFont="1" applyFill="1" applyBorder="1" applyAlignment="1" applyProtection="1">
      <alignment horizontal="left" vertical="center" indent="1"/>
      <protection locked="0"/>
    </xf>
    <xf numFmtId="0" fontId="14" fillId="0" borderId="42" xfId="0" applyFont="1" applyFill="1" applyBorder="1" applyAlignment="1" applyProtection="1">
      <alignment horizontal="left" vertical="center" indent="1"/>
      <protection locked="0"/>
    </xf>
    <xf numFmtId="0" fontId="13" fillId="0" borderId="0" xfId="0" applyFont="1" applyBorder="1" applyProtection="1">
      <protection hidden="1"/>
    </xf>
    <xf numFmtId="0" fontId="14" fillId="0" borderId="3" xfId="0" applyFont="1" applyFill="1" applyBorder="1" applyAlignment="1" applyProtection="1">
      <alignment horizontal="left" vertical="center" indent="1"/>
      <protection locked="0"/>
    </xf>
    <xf numFmtId="44" fontId="14" fillId="0" borderId="5" xfId="24" applyFont="1" applyFill="1" applyBorder="1" applyAlignment="1" applyProtection="1">
      <alignment horizontal="center" vertical="center"/>
      <protection locked="0"/>
    </xf>
    <xf numFmtId="0" fontId="14" fillId="5" borderId="43" xfId="0" applyFont="1" applyFill="1" applyBorder="1" applyAlignment="1" applyProtection="1">
      <alignment horizontal="center" vertical="top"/>
      <protection locked="0"/>
    </xf>
    <xf numFmtId="9" fontId="14" fillId="0" borderId="43" xfId="0" applyNumberFormat="1" applyFont="1" applyFill="1" applyBorder="1" applyAlignment="1" applyProtection="1">
      <alignment horizontal="center" vertical="top"/>
      <protection locked="0"/>
    </xf>
    <xf numFmtId="0" fontId="23" fillId="0" borderId="0" xfId="0" applyFont="1" applyFill="1" applyProtection="1">
      <protection locked="0"/>
    </xf>
    <xf numFmtId="0" fontId="13" fillId="0" borderId="0" xfId="0" applyFont="1" applyFill="1" applyProtection="1">
      <protection locked="0"/>
    </xf>
    <xf numFmtId="0" fontId="19" fillId="0" borderId="0" xfId="0" applyFont="1" applyFill="1" applyProtection="1">
      <protection locked="0"/>
    </xf>
    <xf numFmtId="0" fontId="13" fillId="0" borderId="34" xfId="0" applyFont="1" applyBorder="1" applyProtection="1">
      <protection hidden="1"/>
    </xf>
    <xf numFmtId="0" fontId="12" fillId="0" borderId="1" xfId="0" applyFont="1" applyBorder="1" applyAlignment="1" applyProtection="1">
      <alignment horizontal="left" vertical="top"/>
      <protection hidden="1"/>
    </xf>
    <xf numFmtId="0" fontId="17" fillId="5" borderId="5" xfId="0" applyFont="1" applyFill="1" applyBorder="1" applyAlignment="1" applyProtection="1">
      <alignment horizontal="left" vertical="center"/>
      <protection hidden="1"/>
    </xf>
    <xf numFmtId="0" fontId="14" fillId="3" borderId="119" xfId="23" applyFont="1" applyFill="1" applyBorder="1" applyAlignment="1" applyProtection="1">
      <alignment horizontal="left" vertical="center" wrapText="1"/>
      <protection locked="0"/>
    </xf>
    <xf numFmtId="0" fontId="14" fillId="3" borderId="120" xfId="23" applyFont="1" applyFill="1" applyBorder="1" applyAlignment="1" applyProtection="1">
      <alignment horizontal="left" vertical="center" wrapText="1"/>
      <protection locked="0"/>
    </xf>
    <xf numFmtId="0" fontId="14" fillId="0" borderId="126" xfId="23" applyFont="1" applyFill="1" applyBorder="1" applyAlignment="1" applyProtection="1">
      <alignment horizontal="left" vertical="center" wrapText="1"/>
      <protection locked="0"/>
    </xf>
    <xf numFmtId="0" fontId="14" fillId="0" borderId="121" xfId="23" applyFont="1" applyFill="1" applyBorder="1" applyAlignment="1" applyProtection="1">
      <alignment horizontal="left" vertical="center" wrapText="1"/>
      <protection locked="0"/>
    </xf>
    <xf numFmtId="0" fontId="14" fillId="0" borderId="124" xfId="23" applyFont="1" applyFill="1" applyBorder="1" applyAlignment="1" applyProtection="1">
      <alignment horizontal="left" vertical="center" wrapText="1"/>
      <protection locked="0"/>
    </xf>
    <xf numFmtId="0" fontId="14" fillId="0" borderId="62" xfId="23" applyFont="1" applyFill="1" applyBorder="1" applyAlignment="1" applyProtection="1">
      <alignment horizontal="left" vertical="center" wrapText="1"/>
      <protection locked="0"/>
    </xf>
    <xf numFmtId="44" fontId="14" fillId="0" borderId="62" xfId="24" applyFont="1" applyFill="1" applyBorder="1" applyAlignment="1" applyProtection="1">
      <alignment horizontal="left" vertical="center" wrapText="1"/>
      <protection locked="0"/>
    </xf>
    <xf numFmtId="9" fontId="17" fillId="0" borderId="125" xfId="25" applyFont="1" applyFill="1" applyBorder="1" applyAlignment="1" applyProtection="1">
      <alignment horizontal="center" vertical="center"/>
      <protection locked="0"/>
    </xf>
    <xf numFmtId="0" fontId="14" fillId="5" borderId="127" xfId="23" applyFont="1" applyFill="1" applyBorder="1" applyAlignment="1" applyProtection="1">
      <alignment horizontal="left" vertical="center" wrapText="1"/>
      <protection locked="0"/>
    </xf>
    <xf numFmtId="0" fontId="17" fillId="0" borderId="34" xfId="23" applyFont="1" applyFill="1" applyBorder="1" applyAlignment="1" applyProtection="1">
      <alignment vertical="center" wrapText="1"/>
      <protection locked="0"/>
    </xf>
    <xf numFmtId="0" fontId="14" fillId="0" borderId="123" xfId="23" applyFont="1" applyFill="1" applyBorder="1" applyAlignment="1" applyProtection="1">
      <alignment horizontal="left" vertical="center" wrapText="1"/>
      <protection locked="0"/>
    </xf>
    <xf numFmtId="0" fontId="14" fillId="0" borderId="125" xfId="23" applyFont="1" applyFill="1" applyBorder="1" applyAlignment="1" applyProtection="1">
      <alignment horizontal="left" vertical="center" wrapText="1"/>
      <protection locked="0"/>
    </xf>
    <xf numFmtId="0" fontId="14" fillId="3" borderId="133" xfId="23" applyFont="1" applyFill="1" applyBorder="1" applyAlignment="1" applyProtection="1">
      <alignment horizontal="center" vertical="center" wrapText="1"/>
      <protection locked="0"/>
    </xf>
    <xf numFmtId="9" fontId="14" fillId="3" borderId="138" xfId="25" applyFont="1" applyFill="1" applyBorder="1" applyAlignment="1" applyProtection="1">
      <alignment horizontal="right" indent="1"/>
      <protection locked="0"/>
    </xf>
    <xf numFmtId="0" fontId="14" fillId="0" borderId="34" xfId="23" applyFont="1" applyFill="1" applyBorder="1" applyAlignment="1" applyProtection="1">
      <alignment horizontal="center" vertical="center" wrapText="1"/>
      <protection locked="0"/>
    </xf>
    <xf numFmtId="44" fontId="14" fillId="5" borderId="148" xfId="24" applyFont="1" applyFill="1" applyBorder="1" applyAlignment="1" applyProtection="1">
      <protection hidden="1"/>
    </xf>
    <xf numFmtId="0" fontId="14" fillId="0" borderId="34" xfId="23" applyFont="1" applyFill="1" applyBorder="1" applyAlignment="1" applyProtection="1">
      <alignment horizontal="left" vertical="center" wrapText="1" indent="1"/>
      <protection locked="0"/>
    </xf>
    <xf numFmtId="0" fontId="14" fillId="5" borderId="148" xfId="23" applyFont="1" applyFill="1" applyBorder="1" applyAlignment="1" applyProtection="1">
      <alignment horizontal="center" vertical="center" wrapText="1"/>
      <protection hidden="1"/>
    </xf>
    <xf numFmtId="0" fontId="14" fillId="5" borderId="131" xfId="23" applyFont="1" applyFill="1" applyBorder="1" applyAlignment="1" applyProtection="1">
      <alignment horizontal="center" vertical="center" wrapText="1"/>
      <protection hidden="1"/>
    </xf>
    <xf numFmtId="44" fontId="14" fillId="5" borderId="148" xfId="24" applyFont="1" applyFill="1" applyBorder="1" applyAlignment="1" applyProtection="1">
      <alignment horizontal="center"/>
      <protection hidden="1"/>
    </xf>
    <xf numFmtId="0" fontId="14" fillId="0" borderId="121" xfId="23" applyFont="1" applyFill="1" applyBorder="1" applyAlignment="1" applyProtection="1">
      <alignment horizontal="left" vertical="center" wrapText="1"/>
      <protection locked="0"/>
    </xf>
    <xf numFmtId="0" fontId="14" fillId="0" borderId="34" xfId="23" applyFont="1" applyFill="1" applyBorder="1" applyAlignment="1" applyProtection="1">
      <alignment vertical="center" wrapText="1"/>
      <protection locked="0"/>
    </xf>
    <xf numFmtId="0" fontId="14" fillId="3" borderId="149" xfId="23" applyFont="1" applyFill="1" applyBorder="1" applyAlignment="1" applyProtection="1">
      <alignment horizontal="center" vertical="center" wrapText="1"/>
      <protection hidden="1"/>
    </xf>
    <xf numFmtId="44" fontId="14" fillId="3" borderId="131" xfId="24" applyFont="1" applyFill="1" applyBorder="1" applyAlignment="1" applyProtection="1">
      <protection hidden="1"/>
    </xf>
    <xf numFmtId="0" fontId="25" fillId="0" borderId="130" xfId="0" applyFont="1" applyBorder="1" applyAlignment="1" applyProtection="1">
      <protection locked="0"/>
    </xf>
    <xf numFmtId="0" fontId="25" fillId="0" borderId="154" xfId="0" applyFont="1" applyBorder="1" applyAlignment="1" applyProtection="1">
      <protection locked="0"/>
    </xf>
    <xf numFmtId="0" fontId="25" fillId="5" borderId="34" xfId="0" applyFont="1" applyFill="1" applyBorder="1" applyAlignment="1" applyProtection="1">
      <protection locked="0"/>
    </xf>
    <xf numFmtId="0" fontId="25" fillId="5" borderId="31" xfId="0" applyFont="1" applyFill="1" applyBorder="1" applyAlignment="1" applyProtection="1">
      <protection locked="0"/>
    </xf>
    <xf numFmtId="0" fontId="25" fillId="0" borderId="34" xfId="0" applyFont="1" applyBorder="1" applyAlignment="1" applyProtection="1">
      <protection locked="0"/>
    </xf>
    <xf numFmtId="0" fontId="12" fillId="0" borderId="34" xfId="0" applyFont="1" applyBorder="1" applyAlignment="1" applyProtection="1">
      <alignment horizontal="left" indent="5"/>
      <protection hidden="1"/>
    </xf>
    <xf numFmtId="0" fontId="12" fillId="0" borderId="35" xfId="0" applyFont="1" applyBorder="1" applyAlignment="1" applyProtection="1">
      <alignment horizontal="left" vertical="top" wrapText="1" indent="5"/>
      <protection hidden="1"/>
    </xf>
    <xf numFmtId="0" fontId="12" fillId="0" borderId="31" xfId="0" applyFont="1" applyBorder="1" applyAlignment="1" applyProtection="1">
      <alignment horizontal="left" indent="5"/>
      <protection hidden="1"/>
    </xf>
    <xf numFmtId="0" fontId="12" fillId="0" borderId="32" xfId="0" applyFont="1" applyBorder="1" applyAlignment="1" applyProtection="1">
      <alignment horizontal="left" vertical="top" wrapText="1" indent="5"/>
      <protection hidden="1"/>
    </xf>
    <xf numFmtId="0" fontId="12" fillId="0" borderId="33" xfId="0" applyFont="1" applyBorder="1" applyAlignment="1" applyProtection="1">
      <alignment horizontal="left" vertical="top" wrapText="1" indent="5"/>
      <protection hidden="1"/>
    </xf>
    <xf numFmtId="0" fontId="12" fillId="0" borderId="34" xfId="0" applyFont="1" applyBorder="1" applyAlignment="1" applyProtection="1">
      <alignment horizontal="left" indent="1"/>
      <protection hidden="1"/>
    </xf>
    <xf numFmtId="0" fontId="14" fillId="0" borderId="159" xfId="23" applyFont="1" applyFill="1" applyBorder="1" applyAlignment="1" applyProtection="1">
      <alignment horizontal="left" vertical="center" wrapText="1"/>
      <protection locked="0"/>
    </xf>
    <xf numFmtId="44" fontId="14" fillId="0" borderId="88" xfId="24" applyFont="1" applyFill="1" applyBorder="1" applyAlignment="1" applyProtection="1">
      <alignment horizontal="left" vertical="center" wrapText="1"/>
      <protection locked="0"/>
    </xf>
    <xf numFmtId="9" fontId="17" fillId="0" borderId="122" xfId="25" applyFont="1" applyFill="1" applyBorder="1" applyAlignment="1" applyProtection="1">
      <alignment horizontal="left" vertical="center"/>
      <protection locked="0"/>
    </xf>
    <xf numFmtId="9" fontId="17" fillId="0" borderId="123" xfId="25" applyFont="1" applyFill="1" applyBorder="1" applyAlignment="1" applyProtection="1">
      <alignment horizontal="left" vertical="center"/>
      <protection locked="0"/>
    </xf>
    <xf numFmtId="9" fontId="17" fillId="0" borderId="160" xfId="25" applyFont="1" applyFill="1" applyBorder="1" applyAlignment="1" applyProtection="1">
      <alignment horizontal="left" vertical="center"/>
      <protection locked="0"/>
    </xf>
    <xf numFmtId="0" fontId="14" fillId="3" borderId="121" xfId="23" applyFont="1" applyFill="1" applyBorder="1" applyAlignment="1" applyProtection="1">
      <alignment horizontal="left" vertical="center" wrapText="1"/>
      <protection hidden="1"/>
    </xf>
    <xf numFmtId="0" fontId="25" fillId="3" borderId="121" xfId="23" applyFont="1" applyFill="1" applyBorder="1" applyAlignment="1" applyProtection="1">
      <alignment horizontal="left" vertical="center" wrapText="1"/>
      <protection hidden="1"/>
    </xf>
    <xf numFmtId="0" fontId="14" fillId="3" borderId="124" xfId="23" applyFont="1" applyFill="1" applyBorder="1" applyAlignment="1" applyProtection="1">
      <alignment horizontal="left" vertical="center" wrapText="1"/>
      <protection hidden="1"/>
    </xf>
    <xf numFmtId="0" fontId="14" fillId="0" borderId="122" xfId="23" applyFont="1" applyFill="1" applyBorder="1" applyAlignment="1" applyProtection="1">
      <alignment horizontal="left" vertical="center" wrapText="1"/>
      <protection locked="0"/>
    </xf>
    <xf numFmtId="0" fontId="17" fillId="0" borderId="0" xfId="23" applyFont="1" applyFill="1" applyBorder="1" applyAlignment="1" applyProtection="1">
      <alignment vertical="center" wrapText="1"/>
      <protection locked="0"/>
    </xf>
    <xf numFmtId="0" fontId="17" fillId="0" borderId="35" xfId="23" applyFont="1" applyFill="1" applyBorder="1" applyAlignment="1" applyProtection="1">
      <alignment vertical="center" wrapText="1"/>
      <protection locked="0"/>
    </xf>
    <xf numFmtId="0" fontId="25" fillId="3" borderId="25" xfId="23" applyFont="1" applyFill="1" applyBorder="1" applyAlignment="1" applyProtection="1">
      <alignment horizontal="center" vertical="center" wrapText="1"/>
      <protection locked="0"/>
    </xf>
    <xf numFmtId="164" fontId="14" fillId="0" borderId="88" xfId="24" applyNumberFormat="1" applyFont="1" applyFill="1" applyBorder="1" applyAlignment="1" applyProtection="1">
      <alignment vertical="center" wrapText="1"/>
      <protection locked="0"/>
    </xf>
    <xf numFmtId="44" fontId="14" fillId="0" borderId="88" xfId="24" applyFont="1" applyFill="1" applyBorder="1" applyAlignment="1" applyProtection="1">
      <alignment vertical="center" wrapText="1"/>
      <protection locked="0"/>
    </xf>
    <xf numFmtId="164" fontId="14" fillId="0" borderId="93" xfId="24" applyNumberFormat="1" applyFont="1" applyFill="1" applyBorder="1" applyAlignment="1" applyProtection="1">
      <alignment vertical="center" wrapText="1"/>
      <protection locked="0"/>
    </xf>
    <xf numFmtId="164" fontId="14" fillId="0" borderId="61" xfId="24" applyNumberFormat="1" applyFont="1" applyFill="1" applyBorder="1" applyAlignment="1" applyProtection="1">
      <alignment vertical="center" wrapText="1"/>
      <protection locked="0"/>
    </xf>
    <xf numFmtId="44" fontId="14" fillId="0" borderId="61" xfId="24" applyFont="1" applyFill="1" applyBorder="1" applyAlignment="1" applyProtection="1">
      <alignment vertical="center" wrapText="1"/>
      <protection locked="0"/>
    </xf>
    <xf numFmtId="165" fontId="29" fillId="4" borderId="22" xfId="24" applyNumberFormat="1" applyFont="1" applyFill="1" applyBorder="1" applyAlignment="1" applyProtection="1">
      <alignment vertical="center" wrapText="1"/>
      <protection hidden="1"/>
    </xf>
    <xf numFmtId="165" fontId="14" fillId="0" borderId="42" xfId="24" applyNumberFormat="1" applyFont="1" applyFill="1" applyBorder="1" applyAlignment="1" applyProtection="1">
      <alignment vertical="center" wrapText="1"/>
      <protection locked="0"/>
    </xf>
    <xf numFmtId="165" fontId="14" fillId="5" borderId="42" xfId="23" applyNumberFormat="1" applyFont="1" applyFill="1" applyBorder="1" applyAlignment="1" applyProtection="1">
      <alignment vertical="center" wrapText="1"/>
    </xf>
    <xf numFmtId="165" fontId="14" fillId="5" borderId="42" xfId="24" applyNumberFormat="1" applyFont="1" applyFill="1" applyBorder="1" applyAlignment="1" applyProtection="1">
      <alignment vertical="center" wrapText="1"/>
      <protection hidden="1"/>
    </xf>
    <xf numFmtId="9" fontId="14" fillId="0" borderId="163" xfId="25" applyFont="1" applyFill="1" applyBorder="1" applyAlignment="1" applyProtection="1">
      <alignment vertical="center" wrapText="1"/>
      <protection locked="0"/>
    </xf>
    <xf numFmtId="44" fontId="14" fillId="0" borderId="163" xfId="24" applyFont="1" applyFill="1" applyBorder="1" applyAlignment="1" applyProtection="1">
      <alignment vertical="center" wrapText="1"/>
      <protection locked="0"/>
    </xf>
    <xf numFmtId="9" fontId="14" fillId="0" borderId="45" xfId="25" applyFont="1" applyFill="1" applyBorder="1" applyAlignment="1" applyProtection="1">
      <alignment vertical="center" wrapText="1"/>
      <protection locked="0"/>
    </xf>
    <xf numFmtId="44" fontId="14" fillId="0" borderId="0" xfId="24" applyFont="1" applyFill="1" applyBorder="1" applyAlignment="1" applyProtection="1">
      <alignment vertical="center" wrapText="1"/>
      <protection locked="0"/>
    </xf>
    <xf numFmtId="44" fontId="14" fillId="0" borderId="0" xfId="24" applyFont="1" applyFill="1" applyBorder="1" applyAlignment="1" applyProtection="1">
      <alignment vertical="center" wrapText="1"/>
      <protection hidden="1"/>
    </xf>
    <xf numFmtId="44" fontId="14" fillId="0" borderId="43" xfId="24" applyFont="1" applyFill="1" applyBorder="1" applyAlignment="1" applyProtection="1">
      <alignment vertical="center" wrapText="1"/>
      <protection locked="0"/>
    </xf>
    <xf numFmtId="0" fontId="14" fillId="0" borderId="43" xfId="23" applyFont="1" applyFill="1" applyBorder="1" applyAlignment="1" applyProtection="1">
      <alignment vertical="center" wrapText="1"/>
      <protection locked="0"/>
    </xf>
    <xf numFmtId="44" fontId="14" fillId="0" borderId="43" xfId="24" applyFont="1" applyFill="1" applyBorder="1" applyAlignment="1" applyProtection="1">
      <alignment vertical="center" wrapText="1"/>
      <protection hidden="1"/>
    </xf>
    <xf numFmtId="0" fontId="14" fillId="0" borderId="45" xfId="23" applyFont="1" applyFill="1" applyBorder="1" applyAlignment="1" applyProtection="1">
      <alignment vertical="top" wrapText="1"/>
      <protection locked="0"/>
    </xf>
    <xf numFmtId="0" fontId="14" fillId="0" borderId="85" xfId="23" applyFont="1" applyFill="1" applyBorder="1" applyAlignment="1" applyProtection="1">
      <alignment vertical="top" wrapText="1"/>
      <protection locked="0"/>
    </xf>
    <xf numFmtId="0" fontId="14" fillId="0" borderId="51" xfId="23" applyFont="1" applyFill="1" applyBorder="1" applyAlignment="1" applyProtection="1">
      <alignment vertical="top" wrapText="1"/>
      <protection locked="0"/>
    </xf>
    <xf numFmtId="0" fontId="14" fillId="0" borderId="58" xfId="23" applyFont="1" applyFill="1" applyBorder="1" applyAlignment="1" applyProtection="1">
      <alignment vertical="top" wrapText="1"/>
      <protection locked="0"/>
    </xf>
    <xf numFmtId="0" fontId="14" fillId="0" borderId="43" xfId="23" applyFont="1" applyFill="1" applyBorder="1" applyAlignment="1" applyProtection="1">
      <alignment vertical="top" wrapText="1"/>
      <protection locked="0"/>
    </xf>
    <xf numFmtId="0" fontId="14" fillId="0" borderId="53" xfId="23" applyFont="1" applyFill="1" applyBorder="1" applyAlignment="1" applyProtection="1">
      <alignment vertical="top" wrapText="1"/>
      <protection locked="0"/>
    </xf>
    <xf numFmtId="0" fontId="14" fillId="0" borderId="0" xfId="23" applyFont="1" applyFill="1" applyBorder="1" applyAlignment="1" applyProtection="1">
      <alignment vertical="top" wrapText="1"/>
      <protection locked="0"/>
    </xf>
    <xf numFmtId="0" fontId="14" fillId="0" borderId="1" xfId="23" applyFont="1" applyFill="1" applyBorder="1" applyAlignment="1" applyProtection="1">
      <alignment vertical="top" wrapText="1"/>
      <protection locked="0"/>
    </xf>
    <xf numFmtId="0" fontId="14" fillId="0" borderId="41" xfId="23" applyFont="1" applyFill="1" applyBorder="1" applyAlignment="1" applyProtection="1">
      <alignment vertical="top" wrapText="1"/>
      <protection locked="0"/>
    </xf>
    <xf numFmtId="0" fontId="14" fillId="0" borderId="50" xfId="23" applyFont="1" applyFill="1" applyBorder="1" applyAlignment="1" applyProtection="1">
      <alignment vertical="top" wrapText="1"/>
      <protection locked="0"/>
    </xf>
    <xf numFmtId="0" fontId="14" fillId="0" borderId="2" xfId="23" applyFont="1" applyFill="1" applyBorder="1" applyAlignment="1" applyProtection="1">
      <alignment vertical="top" wrapText="1"/>
      <protection locked="0"/>
    </xf>
    <xf numFmtId="9" fontId="14" fillId="0" borderId="146" xfId="25" applyFont="1" applyBorder="1" applyAlignment="1" applyProtection="1">
      <alignment horizontal="right" indent="1"/>
      <protection locked="0"/>
    </xf>
    <xf numFmtId="0" fontId="14" fillId="3" borderId="165" xfId="23" applyFont="1" applyFill="1" applyBorder="1" applyAlignment="1" applyProtection="1">
      <alignment horizontal="center" vertical="center" wrapText="1"/>
      <protection locked="0"/>
    </xf>
    <xf numFmtId="9" fontId="14" fillId="3" borderId="125" xfId="25" applyFont="1" applyFill="1" applyBorder="1" applyAlignment="1" applyProtection="1">
      <alignment horizontal="right" indent="1"/>
      <protection locked="0"/>
    </xf>
    <xf numFmtId="44" fontId="43" fillId="0" borderId="42" xfId="24" applyFont="1" applyBorder="1" applyAlignment="1" applyProtection="1">
      <protection locked="0"/>
    </xf>
    <xf numFmtId="10" fontId="47" fillId="0" borderId="94" xfId="25" applyNumberFormat="1" applyFont="1" applyFill="1" applyBorder="1" applyAlignment="1" applyProtection="1">
      <alignment vertical="center" wrapText="1"/>
    </xf>
    <xf numFmtId="44" fontId="25" fillId="5" borderId="44" xfId="24" applyFont="1" applyFill="1" applyBorder="1" applyAlignment="1" applyProtection="1">
      <alignment vertical="center" wrapText="1"/>
    </xf>
    <xf numFmtId="44" fontId="25" fillId="0" borderId="55" xfId="24" applyFont="1" applyFill="1" applyBorder="1" applyAlignment="1" applyProtection="1">
      <alignment horizontal="center" vertical="center" wrapText="1"/>
    </xf>
    <xf numFmtId="44" fontId="25" fillId="0" borderId="93" xfId="24" applyFont="1" applyFill="1" applyBorder="1" applyAlignment="1" applyProtection="1">
      <alignment horizontal="center" vertical="center" wrapText="1"/>
    </xf>
    <xf numFmtId="9" fontId="14" fillId="0" borderId="146" xfId="25" applyFont="1" applyBorder="1" applyAlignment="1" applyProtection="1">
      <alignment horizontal="right" indent="1"/>
    </xf>
    <xf numFmtId="44" fontId="25" fillId="5" borderId="42" xfId="24" applyFont="1" applyFill="1" applyBorder="1" applyAlignment="1" applyProtection="1"/>
    <xf numFmtId="10" fontId="47" fillId="5" borderId="94" xfId="25" applyNumberFormat="1" applyFont="1" applyFill="1" applyBorder="1" applyAlignment="1" applyProtection="1">
      <alignment vertical="center" wrapText="1"/>
    </xf>
    <xf numFmtId="0" fontId="25" fillId="0" borderId="34" xfId="0" applyFont="1" applyBorder="1" applyAlignment="1" applyProtection="1">
      <alignment wrapText="1"/>
      <protection locked="0"/>
    </xf>
    <xf numFmtId="0" fontId="25" fillId="5" borderId="154" xfId="0" applyFont="1" applyFill="1" applyBorder="1" applyAlignment="1" applyProtection="1">
      <protection locked="0"/>
    </xf>
    <xf numFmtId="0" fontId="25" fillId="5" borderId="0" xfId="0" applyFont="1" applyFill="1" applyBorder="1" applyAlignment="1" applyProtection="1">
      <protection locked="0"/>
    </xf>
    <xf numFmtId="0" fontId="25" fillId="5" borderId="85" xfId="0" applyFont="1" applyFill="1" applyBorder="1" applyAlignment="1" applyProtection="1">
      <protection locked="0"/>
    </xf>
    <xf numFmtId="0" fontId="25" fillId="0" borderId="154" xfId="0" applyFont="1" applyBorder="1" applyAlignment="1" applyProtection="1">
      <alignment wrapText="1"/>
      <protection locked="0"/>
    </xf>
    <xf numFmtId="0" fontId="38" fillId="6" borderId="170" xfId="23" applyFont="1" applyFill="1" applyBorder="1" applyAlignment="1" applyProtection="1">
      <alignment horizontal="center" vertical="center" wrapText="1"/>
      <protection locked="0"/>
    </xf>
    <xf numFmtId="0" fontId="38" fillId="6" borderId="171" xfId="23" applyFont="1" applyFill="1" applyBorder="1" applyAlignment="1" applyProtection="1">
      <alignment horizontal="center" vertical="center" wrapText="1"/>
      <protection locked="0"/>
    </xf>
    <xf numFmtId="2" fontId="25" fillId="0" borderId="78" xfId="23" applyNumberFormat="1" applyFont="1" applyFill="1" applyBorder="1" applyAlignment="1" applyProtection="1">
      <alignment horizontal="center" vertical="center" wrapText="1"/>
      <protection locked="0"/>
    </xf>
    <xf numFmtId="2" fontId="25" fillId="0" borderId="93" xfId="23" applyNumberFormat="1" applyFont="1" applyFill="1" applyBorder="1" applyAlignment="1" applyProtection="1">
      <alignment horizontal="center" vertical="center" wrapText="1"/>
      <protection locked="0"/>
    </xf>
    <xf numFmtId="2" fontId="14" fillId="0" borderId="93" xfId="24" applyNumberFormat="1" applyFont="1" applyFill="1" applyBorder="1" applyAlignment="1" applyProtection="1">
      <alignment horizontal="center" vertical="center" wrapText="1"/>
      <protection locked="0"/>
    </xf>
    <xf numFmtId="0" fontId="37" fillId="4" borderId="0" xfId="23" applyFont="1" applyFill="1" applyAlignment="1" applyProtection="1">
      <alignment horizontal="center" vertical="center" wrapText="1"/>
      <protection hidden="1"/>
    </xf>
    <xf numFmtId="0" fontId="36" fillId="4" borderId="0" xfId="23" applyFont="1" applyFill="1" applyAlignment="1" applyProtection="1">
      <alignment horizontal="center" vertical="center" wrapText="1"/>
      <protection hidden="1"/>
    </xf>
    <xf numFmtId="0" fontId="36" fillId="4" borderId="1" xfId="23" applyFont="1" applyFill="1" applyBorder="1" applyAlignment="1" applyProtection="1">
      <alignment horizontal="center" vertical="center" wrapText="1"/>
      <protection hidden="1"/>
    </xf>
    <xf numFmtId="0" fontId="31" fillId="0" borderId="9" xfId="0" applyFont="1" applyBorder="1" applyAlignment="1" applyProtection="1">
      <alignment horizontal="center"/>
      <protection hidden="1"/>
    </xf>
    <xf numFmtId="0" fontId="49" fillId="4" borderId="0" xfId="23" applyFont="1" applyFill="1" applyAlignment="1" applyProtection="1">
      <alignment horizontal="center" vertical="center" wrapText="1"/>
      <protection hidden="1"/>
    </xf>
    <xf numFmtId="0" fontId="48" fillId="4" borderId="0" xfId="0" applyFont="1" applyFill="1" applyAlignment="1" applyProtection="1">
      <alignment horizontal="center"/>
      <protection hidden="1"/>
    </xf>
    <xf numFmtId="0" fontId="14" fillId="5" borderId="24" xfId="23" applyFont="1" applyFill="1" applyBorder="1" applyAlignment="1" applyProtection="1">
      <alignment horizontal="left" vertical="center" wrapText="1"/>
      <protection hidden="1"/>
    </xf>
    <xf numFmtId="0" fontId="14" fillId="5" borderId="44" xfId="23" applyFont="1" applyFill="1" applyBorder="1" applyAlignment="1" applyProtection="1">
      <alignment horizontal="left" vertical="center" wrapText="1"/>
      <protection hidden="1"/>
    </xf>
    <xf numFmtId="0" fontId="14" fillId="5" borderId="17" xfId="23" applyFont="1" applyFill="1" applyBorder="1" applyAlignment="1" applyProtection="1">
      <alignment horizontal="left" vertical="center" wrapText="1"/>
      <protection hidden="1"/>
    </xf>
    <xf numFmtId="0" fontId="15" fillId="0" borderId="46" xfId="23" applyFont="1" applyFill="1" applyBorder="1" applyAlignment="1" applyProtection="1">
      <alignment horizontal="center" vertical="center" wrapText="1"/>
      <protection locked="0"/>
    </xf>
    <xf numFmtId="0" fontId="15" fillId="0" borderId="48" xfId="23" applyFont="1" applyFill="1" applyBorder="1" applyAlignment="1" applyProtection="1">
      <alignment horizontal="center" vertical="center" wrapText="1"/>
      <protection locked="0"/>
    </xf>
    <xf numFmtId="0" fontId="15" fillId="0" borderId="47" xfId="23" applyFont="1" applyFill="1" applyBorder="1" applyAlignment="1" applyProtection="1">
      <alignment horizontal="center" vertical="center" wrapText="1"/>
      <protection locked="0"/>
    </xf>
    <xf numFmtId="0" fontId="15" fillId="0" borderId="45" xfId="23" applyFont="1" applyFill="1" applyBorder="1" applyAlignment="1" applyProtection="1">
      <alignment horizontal="center" vertical="center" wrapText="1"/>
      <protection locked="0"/>
    </xf>
    <xf numFmtId="0" fontId="15" fillId="0" borderId="0" xfId="23" applyFont="1" applyFill="1" applyBorder="1" applyAlignment="1" applyProtection="1">
      <alignment horizontal="center" vertical="center" wrapText="1"/>
      <protection locked="0"/>
    </xf>
    <xf numFmtId="0" fontId="15" fillId="0" borderId="43" xfId="23" applyFont="1" applyFill="1" applyBorder="1" applyAlignment="1" applyProtection="1">
      <alignment horizontal="center" vertical="center" wrapText="1"/>
      <protection locked="0"/>
    </xf>
    <xf numFmtId="0" fontId="15" fillId="0" borderId="51" xfId="23" applyFont="1" applyFill="1" applyBorder="1" applyAlignment="1" applyProtection="1">
      <alignment horizontal="center" vertical="center" wrapText="1"/>
      <protection locked="0"/>
    </xf>
    <xf numFmtId="0" fontId="15" fillId="0" borderId="52" xfId="23" applyFont="1" applyFill="1" applyBorder="1" applyAlignment="1" applyProtection="1">
      <alignment horizontal="center" vertical="center" wrapText="1"/>
      <protection locked="0"/>
    </xf>
    <xf numFmtId="0" fontId="15" fillId="0" borderId="53" xfId="23" applyFont="1" applyFill="1" applyBorder="1" applyAlignment="1" applyProtection="1">
      <alignment horizontal="center" vertical="center" wrapText="1"/>
      <protection locked="0"/>
    </xf>
    <xf numFmtId="0" fontId="14" fillId="5" borderId="49" xfId="23" applyFont="1" applyFill="1" applyBorder="1" applyAlignment="1" applyProtection="1">
      <alignment horizontal="left" vertical="center" wrapText="1"/>
      <protection hidden="1"/>
    </xf>
    <xf numFmtId="0" fontId="15" fillId="0" borderId="50" xfId="23" applyFont="1" applyFill="1" applyBorder="1" applyAlignment="1" applyProtection="1">
      <alignment horizontal="center" vertical="center" wrapText="1"/>
      <protection locked="0"/>
    </xf>
    <xf numFmtId="0" fontId="15" fillId="0" borderId="1" xfId="23" applyFont="1" applyFill="1" applyBorder="1" applyAlignment="1" applyProtection="1">
      <alignment horizontal="center" vertical="center" wrapText="1"/>
      <protection locked="0"/>
    </xf>
    <xf numFmtId="0" fontId="15" fillId="0" borderId="2" xfId="23" applyFont="1" applyFill="1" applyBorder="1" applyAlignment="1" applyProtection="1">
      <alignment horizontal="center" vertical="center" wrapText="1"/>
      <protection locked="0"/>
    </xf>
    <xf numFmtId="0" fontId="14" fillId="0" borderId="28" xfId="23" applyFont="1" applyFill="1" applyBorder="1" applyAlignment="1" applyProtection="1">
      <alignment horizontal="left" vertical="top" wrapText="1"/>
      <protection locked="0"/>
    </xf>
    <xf numFmtId="0" fontId="14" fillId="0" borderId="29" xfId="23" applyFont="1" applyFill="1" applyBorder="1" applyAlignment="1" applyProtection="1">
      <alignment horizontal="left" vertical="top" wrapText="1"/>
      <protection locked="0"/>
    </xf>
    <xf numFmtId="0" fontId="14" fillId="0" borderId="30" xfId="23" applyFont="1" applyFill="1" applyBorder="1" applyAlignment="1" applyProtection="1">
      <alignment horizontal="left" vertical="top" wrapText="1"/>
      <protection locked="0"/>
    </xf>
    <xf numFmtId="0" fontId="14" fillId="0" borderId="34" xfId="23" applyFont="1" applyFill="1" applyBorder="1" applyAlignment="1" applyProtection="1">
      <alignment horizontal="left" vertical="top" wrapText="1"/>
      <protection locked="0"/>
    </xf>
    <xf numFmtId="0" fontId="14" fillId="0" borderId="0" xfId="23" applyFont="1" applyFill="1" applyBorder="1" applyAlignment="1" applyProtection="1">
      <alignment horizontal="left" vertical="top" wrapText="1"/>
      <protection locked="0"/>
    </xf>
    <xf numFmtId="0" fontId="14" fillId="0" borderId="35" xfId="23" applyFont="1" applyFill="1" applyBorder="1" applyAlignment="1" applyProtection="1">
      <alignment horizontal="left" vertical="top" wrapText="1"/>
      <protection locked="0"/>
    </xf>
    <xf numFmtId="0" fontId="14" fillId="0" borderId="31" xfId="23" applyFont="1" applyFill="1" applyBorder="1" applyAlignment="1" applyProtection="1">
      <alignment horizontal="left" vertical="top" wrapText="1"/>
      <protection locked="0"/>
    </xf>
    <xf numFmtId="0" fontId="14" fillId="0" borderId="32" xfId="23" applyFont="1" applyFill="1" applyBorder="1" applyAlignment="1" applyProtection="1">
      <alignment horizontal="left" vertical="top" wrapText="1"/>
      <protection locked="0"/>
    </xf>
    <xf numFmtId="0" fontId="14" fillId="0" borderId="33" xfId="23" applyFont="1" applyFill="1" applyBorder="1" applyAlignment="1" applyProtection="1">
      <alignment horizontal="left" vertical="top" wrapText="1"/>
      <protection locked="0"/>
    </xf>
    <xf numFmtId="0" fontId="11" fillId="2" borderId="3" xfId="23" applyFont="1" applyFill="1" applyBorder="1" applyAlignment="1" applyProtection="1">
      <alignment horizontal="left" vertical="center" wrapText="1"/>
      <protection hidden="1"/>
    </xf>
    <xf numFmtId="0" fontId="11" fillId="2" borderId="4" xfId="23" applyFont="1" applyFill="1" applyBorder="1" applyAlignment="1" applyProtection="1">
      <alignment horizontal="left" vertical="center" wrapText="1"/>
      <protection hidden="1"/>
    </xf>
    <xf numFmtId="0" fontId="11" fillId="2" borderId="5" xfId="23" applyFont="1" applyFill="1" applyBorder="1" applyAlignment="1" applyProtection="1">
      <alignment horizontal="left" vertical="center" wrapText="1"/>
      <protection hidden="1"/>
    </xf>
    <xf numFmtId="0" fontId="17" fillId="0" borderId="28" xfId="23" applyFont="1" applyFill="1" applyBorder="1" applyAlignment="1" applyProtection="1">
      <alignment horizontal="left" vertical="top" wrapText="1"/>
      <protection locked="0"/>
    </xf>
    <xf numFmtId="0" fontId="17" fillId="0" borderId="29" xfId="23" applyFont="1" applyFill="1" applyBorder="1" applyAlignment="1" applyProtection="1">
      <alignment horizontal="left" vertical="top" wrapText="1"/>
      <protection locked="0"/>
    </xf>
    <xf numFmtId="0" fontId="17" fillId="0" borderId="30" xfId="23" applyFont="1" applyFill="1" applyBorder="1" applyAlignment="1" applyProtection="1">
      <alignment horizontal="left" vertical="top" wrapText="1"/>
      <protection locked="0"/>
    </xf>
    <xf numFmtId="0" fontId="17" fillId="0" borderId="34" xfId="23" applyFont="1" applyFill="1" applyBorder="1" applyAlignment="1" applyProtection="1">
      <alignment horizontal="left" vertical="top" wrapText="1"/>
      <protection locked="0"/>
    </xf>
    <xf numFmtId="0" fontId="17" fillId="0" borderId="0" xfId="23" applyFont="1" applyFill="1" applyBorder="1" applyAlignment="1" applyProtection="1">
      <alignment horizontal="left" vertical="top" wrapText="1"/>
      <protection locked="0"/>
    </xf>
    <xf numFmtId="0" fontId="17" fillId="0" borderId="35" xfId="23" applyFont="1" applyFill="1" applyBorder="1" applyAlignment="1" applyProtection="1">
      <alignment horizontal="left" vertical="top" wrapText="1"/>
      <protection locked="0"/>
    </xf>
    <xf numFmtId="0" fontId="17" fillId="0" borderId="31" xfId="23" applyFont="1" applyFill="1" applyBorder="1" applyAlignment="1" applyProtection="1">
      <alignment horizontal="left" vertical="top" wrapText="1"/>
      <protection locked="0"/>
    </xf>
    <xf numFmtId="0" fontId="17" fillId="0" borderId="32" xfId="23" applyFont="1" applyFill="1" applyBorder="1" applyAlignment="1" applyProtection="1">
      <alignment horizontal="left" vertical="top" wrapText="1"/>
      <protection locked="0"/>
    </xf>
    <xf numFmtId="0" fontId="17" fillId="0" borderId="33" xfId="23" applyFont="1" applyFill="1" applyBorder="1" applyAlignment="1" applyProtection="1">
      <alignment horizontal="left" vertical="top" wrapText="1"/>
      <protection locked="0"/>
    </xf>
    <xf numFmtId="0" fontId="14" fillId="0" borderId="3" xfId="0" applyFont="1" applyBorder="1" applyAlignment="1" applyProtection="1">
      <alignment horizontal="left" vertical="top"/>
      <protection locked="0"/>
    </xf>
    <xf numFmtId="0" fontId="14" fillId="0" borderId="4" xfId="0" applyFont="1" applyBorder="1" applyAlignment="1" applyProtection="1">
      <alignment horizontal="left" vertical="top"/>
      <protection locked="0"/>
    </xf>
    <xf numFmtId="0" fontId="14" fillId="0" borderId="5" xfId="0" applyFont="1" applyBorder="1" applyAlignment="1" applyProtection="1">
      <alignment horizontal="left" vertical="top"/>
      <protection locked="0"/>
    </xf>
    <xf numFmtId="0" fontId="14" fillId="0" borderId="42" xfId="0" applyFont="1" applyBorder="1" applyAlignment="1" applyProtection="1">
      <alignment horizontal="left" vertical="top"/>
      <protection locked="0"/>
    </xf>
    <xf numFmtId="0" fontId="14" fillId="0" borderId="0" xfId="0" applyFont="1" applyBorder="1" applyAlignment="1" applyProtection="1">
      <alignment horizontal="left" vertical="top"/>
      <protection locked="0"/>
    </xf>
    <xf numFmtId="0" fontId="14" fillId="0" borderId="43" xfId="0" applyFont="1" applyBorder="1" applyAlignment="1" applyProtection="1">
      <alignment horizontal="left" vertical="top"/>
      <protection locked="0"/>
    </xf>
    <xf numFmtId="0" fontId="14" fillId="0" borderId="110" xfId="0" applyFont="1" applyBorder="1" applyAlignment="1" applyProtection="1">
      <alignment horizontal="left" vertical="top"/>
      <protection locked="0"/>
    </xf>
    <xf numFmtId="0" fontId="14" fillId="0" borderId="32" xfId="0" applyFont="1" applyBorder="1" applyAlignment="1" applyProtection="1">
      <alignment horizontal="left" vertical="top"/>
      <protection locked="0"/>
    </xf>
    <xf numFmtId="0" fontId="14" fillId="0" borderId="111" xfId="0" applyFont="1" applyBorder="1" applyAlignment="1" applyProtection="1">
      <alignment horizontal="left" vertical="top"/>
      <protection locked="0"/>
    </xf>
    <xf numFmtId="0" fontId="11" fillId="2" borderId="7" xfId="23" applyFont="1" applyFill="1" applyBorder="1" applyAlignment="1" applyProtection="1">
      <alignment horizontal="left" vertical="center" wrapText="1"/>
      <protection hidden="1"/>
    </xf>
    <xf numFmtId="0" fontId="11" fillId="2" borderId="9" xfId="23" applyFont="1" applyFill="1" applyBorder="1" applyAlignment="1" applyProtection="1">
      <alignment horizontal="left" vertical="center" wrapText="1"/>
      <protection hidden="1"/>
    </xf>
    <xf numFmtId="0" fontId="11" fillId="2" borderId="8" xfId="23" applyFont="1" applyFill="1" applyBorder="1" applyAlignment="1" applyProtection="1">
      <alignment horizontal="left" vertical="center" wrapText="1"/>
      <protection hidden="1"/>
    </xf>
    <xf numFmtId="0" fontId="14" fillId="0" borderId="27" xfId="0" applyFont="1" applyBorder="1" applyAlignment="1" applyProtection="1">
      <alignment horizontal="left" vertical="center"/>
      <protection locked="0"/>
    </xf>
    <xf numFmtId="0" fontId="14" fillId="0" borderId="4" xfId="0" applyFont="1" applyBorder="1" applyAlignment="1" applyProtection="1">
      <alignment horizontal="left" vertical="center"/>
      <protection locked="0"/>
    </xf>
    <xf numFmtId="0" fontId="14" fillId="0" borderId="5" xfId="0" applyFont="1" applyBorder="1" applyAlignment="1" applyProtection="1">
      <alignment horizontal="left" vertical="center"/>
      <protection locked="0"/>
    </xf>
    <xf numFmtId="0" fontId="14" fillId="0" borderId="23" xfId="0" applyFont="1" applyBorder="1" applyAlignment="1" applyProtection="1">
      <alignment horizontal="left" vertical="center"/>
      <protection locked="0"/>
    </xf>
    <xf numFmtId="0" fontId="14" fillId="0" borderId="40" xfId="0" applyFont="1" applyBorder="1" applyAlignment="1" applyProtection="1">
      <alignment horizontal="left" vertical="center"/>
      <protection locked="0"/>
    </xf>
    <xf numFmtId="0" fontId="14" fillId="0" borderId="20" xfId="0" applyFont="1" applyBorder="1" applyAlignment="1" applyProtection="1">
      <alignment horizontal="left" vertical="center"/>
      <protection locked="0"/>
    </xf>
    <xf numFmtId="0" fontId="14" fillId="0" borderId="3" xfId="23" applyFont="1" applyFill="1" applyBorder="1" applyAlignment="1" applyProtection="1">
      <alignment horizontal="left" vertical="center" wrapText="1"/>
      <protection locked="0"/>
    </xf>
    <xf numFmtId="0" fontId="14" fillId="0" borderId="55" xfId="23" applyFont="1" applyFill="1" applyBorder="1" applyAlignment="1" applyProtection="1">
      <alignment horizontal="left" vertical="center" wrapText="1"/>
      <protection locked="0"/>
    </xf>
    <xf numFmtId="0" fontId="14" fillId="0" borderId="14" xfId="23" applyFont="1" applyFill="1" applyBorder="1" applyAlignment="1" applyProtection="1">
      <alignment horizontal="left" vertical="center" wrapText="1"/>
      <protection locked="0"/>
    </xf>
    <xf numFmtId="0" fontId="14" fillId="0" borderId="26" xfId="23" applyFont="1" applyFill="1" applyBorder="1" applyAlignment="1" applyProtection="1">
      <alignment horizontal="left" vertical="center" wrapText="1"/>
      <protection locked="0"/>
    </xf>
    <xf numFmtId="0" fontId="14" fillId="0" borderId="6" xfId="23" applyFont="1" applyFill="1" applyBorder="1" applyAlignment="1" applyProtection="1">
      <alignment horizontal="left" vertical="center" wrapText="1"/>
      <protection locked="0"/>
    </xf>
    <xf numFmtId="0" fontId="14" fillId="0" borderId="41" xfId="23" applyFont="1" applyFill="1" applyBorder="1" applyAlignment="1" applyProtection="1">
      <alignment horizontal="left" vertical="center" wrapText="1"/>
      <protection locked="0"/>
    </xf>
    <xf numFmtId="0" fontId="14" fillId="5" borderId="7" xfId="23" applyFont="1" applyFill="1" applyBorder="1" applyAlignment="1" applyProtection="1">
      <alignment horizontal="left" vertical="center" wrapText="1"/>
      <protection hidden="1"/>
    </xf>
    <xf numFmtId="0" fontId="14" fillId="5" borderId="8" xfId="23" applyFont="1" applyFill="1" applyBorder="1" applyAlignment="1" applyProtection="1">
      <alignment horizontal="left" vertical="center" wrapText="1"/>
      <protection hidden="1"/>
    </xf>
    <xf numFmtId="0" fontId="12" fillId="0" borderId="9" xfId="0" applyFont="1" applyBorder="1" applyAlignment="1" applyProtection="1">
      <alignment horizontal="center" vertical="top"/>
      <protection hidden="1"/>
    </xf>
    <xf numFmtId="0" fontId="15" fillId="0" borderId="22" xfId="23" applyFont="1" applyFill="1" applyBorder="1" applyAlignment="1" applyProtection="1">
      <alignment horizontal="left" vertical="center" wrapText="1"/>
      <protection locked="0"/>
    </xf>
    <xf numFmtId="0" fontId="15" fillId="0" borderId="39" xfId="23" applyFont="1" applyFill="1" applyBorder="1" applyAlignment="1" applyProtection="1">
      <alignment horizontal="left" vertical="center" wrapText="1"/>
      <protection locked="0"/>
    </xf>
    <xf numFmtId="0" fontId="15" fillId="0" borderId="19" xfId="23" applyFont="1" applyFill="1" applyBorder="1" applyAlignment="1" applyProtection="1">
      <alignment horizontal="left" vertical="center" wrapText="1"/>
      <protection locked="0"/>
    </xf>
    <xf numFmtId="0" fontId="15" fillId="0" borderId="46" xfId="23" applyFont="1" applyFill="1" applyBorder="1" applyAlignment="1" applyProtection="1">
      <alignment horizontal="left" vertical="top" wrapText="1"/>
      <protection locked="0"/>
    </xf>
    <xf numFmtId="0" fontId="15" fillId="0" borderId="48" xfId="23" applyFont="1" applyFill="1" applyBorder="1" applyAlignment="1" applyProtection="1">
      <alignment horizontal="left" vertical="top" wrapText="1"/>
      <protection locked="0"/>
    </xf>
    <xf numFmtId="0" fontId="15" fillId="0" borderId="47" xfId="23" applyFont="1" applyFill="1" applyBorder="1" applyAlignment="1" applyProtection="1">
      <alignment horizontal="left" vertical="top" wrapText="1"/>
      <protection locked="0"/>
    </xf>
    <xf numFmtId="0" fontId="15" fillId="0" borderId="45" xfId="23" applyFont="1" applyFill="1" applyBorder="1" applyAlignment="1" applyProtection="1">
      <alignment horizontal="left" vertical="top" wrapText="1"/>
      <protection locked="0"/>
    </xf>
    <xf numFmtId="0" fontId="15" fillId="0" borderId="0" xfId="23" applyFont="1" applyFill="1" applyBorder="1" applyAlignment="1" applyProtection="1">
      <alignment horizontal="left" vertical="top" wrapText="1"/>
      <protection locked="0"/>
    </xf>
    <xf numFmtId="0" fontId="15" fillId="0" borderId="43" xfId="23" applyFont="1" applyFill="1" applyBorder="1" applyAlignment="1" applyProtection="1">
      <alignment horizontal="left" vertical="top" wrapText="1"/>
      <protection locked="0"/>
    </xf>
    <xf numFmtId="0" fontId="15" fillId="0" borderId="50" xfId="23" applyFont="1" applyFill="1" applyBorder="1" applyAlignment="1" applyProtection="1">
      <alignment horizontal="left" vertical="top" wrapText="1"/>
      <protection locked="0"/>
    </xf>
    <xf numFmtId="0" fontId="15" fillId="0" borderId="1" xfId="23" applyFont="1" applyFill="1" applyBorder="1" applyAlignment="1" applyProtection="1">
      <alignment horizontal="left" vertical="top" wrapText="1"/>
      <protection locked="0"/>
    </xf>
    <xf numFmtId="0" fontId="15" fillId="0" borderId="2" xfId="23" applyFont="1" applyFill="1" applyBorder="1" applyAlignment="1" applyProtection="1">
      <alignment horizontal="left" vertical="top" wrapText="1"/>
      <protection locked="0"/>
    </xf>
    <xf numFmtId="0" fontId="15" fillId="0" borderId="21" xfId="23" applyFont="1" applyFill="1" applyBorder="1" applyAlignment="1" applyProtection="1">
      <alignment horizontal="left" vertical="center" wrapText="1"/>
      <protection locked="0"/>
    </xf>
    <xf numFmtId="0" fontId="15" fillId="0" borderId="38" xfId="23" applyFont="1" applyFill="1" applyBorder="1" applyAlignment="1" applyProtection="1">
      <alignment horizontal="left" vertical="center" wrapText="1"/>
      <protection locked="0"/>
    </xf>
    <xf numFmtId="0" fontId="15" fillId="0" borderId="18" xfId="23" applyFont="1" applyFill="1" applyBorder="1" applyAlignment="1" applyProtection="1">
      <alignment horizontal="left" vertical="center" wrapText="1"/>
      <protection locked="0"/>
    </xf>
    <xf numFmtId="0" fontId="15" fillId="0" borderId="51" xfId="23" applyFont="1" applyFill="1" applyBorder="1" applyAlignment="1" applyProtection="1">
      <alignment horizontal="left" vertical="top" wrapText="1"/>
      <protection locked="0"/>
    </xf>
    <xf numFmtId="0" fontId="15" fillId="0" borderId="52" xfId="23" applyFont="1" applyFill="1" applyBorder="1" applyAlignment="1" applyProtection="1">
      <alignment horizontal="left" vertical="top" wrapText="1"/>
      <protection locked="0"/>
    </xf>
    <xf numFmtId="0" fontId="15" fillId="0" borderId="53" xfId="23" applyFont="1" applyFill="1" applyBorder="1" applyAlignment="1" applyProtection="1">
      <alignment horizontal="left" vertical="top" wrapText="1"/>
      <protection locked="0"/>
    </xf>
    <xf numFmtId="0" fontId="37" fillId="4" borderId="0" xfId="23" applyFont="1" applyFill="1" applyBorder="1" applyAlignment="1" applyProtection="1">
      <alignment horizontal="center" vertical="center"/>
      <protection hidden="1"/>
    </xf>
    <xf numFmtId="0" fontId="11" fillId="2" borderId="79" xfId="23" applyFont="1" applyFill="1" applyBorder="1" applyAlignment="1" applyProtection="1">
      <alignment horizontal="left" vertical="center" wrapText="1"/>
      <protection hidden="1"/>
    </xf>
    <xf numFmtId="0" fontId="11" fillId="2" borderId="80" xfId="23" applyFont="1" applyFill="1" applyBorder="1" applyAlignment="1" applyProtection="1">
      <alignment horizontal="left" vertical="center" wrapText="1"/>
      <protection hidden="1"/>
    </xf>
    <xf numFmtId="0" fontId="11" fillId="2" borderId="81" xfId="23" applyFont="1" applyFill="1" applyBorder="1" applyAlignment="1" applyProtection="1">
      <alignment horizontal="left" vertical="center" wrapText="1"/>
      <protection hidden="1"/>
    </xf>
    <xf numFmtId="0" fontId="13" fillId="0" borderId="109" xfId="0" applyFont="1" applyBorder="1" applyAlignment="1" applyProtection="1">
      <alignment horizontal="center"/>
      <protection hidden="1"/>
    </xf>
    <xf numFmtId="0" fontId="14" fillId="0" borderId="28" xfId="0" applyFont="1" applyBorder="1" applyAlignment="1" applyProtection="1">
      <alignment horizontal="left" vertical="top"/>
      <protection locked="0"/>
    </xf>
    <xf numFmtId="0" fontId="14" fillId="0" borderId="29" xfId="0" applyFont="1" applyBorder="1" applyAlignment="1" applyProtection="1">
      <alignment horizontal="left" vertical="top"/>
      <protection locked="0"/>
    </xf>
    <xf numFmtId="0" fontId="14" fillId="0" borderId="30" xfId="0" applyFont="1" applyBorder="1" applyAlignment="1" applyProtection="1">
      <alignment horizontal="left" vertical="top"/>
      <protection locked="0"/>
    </xf>
    <xf numFmtId="0" fontId="14" fillId="0" borderId="34" xfId="0" applyFont="1" applyBorder="1" applyAlignment="1" applyProtection="1">
      <alignment horizontal="left" vertical="top"/>
      <protection locked="0"/>
    </xf>
    <xf numFmtId="0" fontId="14" fillId="0" borderId="35" xfId="0" applyFont="1" applyBorder="1" applyAlignment="1" applyProtection="1">
      <alignment horizontal="left" vertical="top"/>
      <protection locked="0"/>
    </xf>
    <xf numFmtId="0" fontId="17" fillId="3" borderId="34" xfId="23" applyFont="1" applyFill="1" applyBorder="1" applyAlignment="1" applyProtection="1">
      <alignment horizontal="left" vertical="center" wrapText="1"/>
      <protection locked="0"/>
    </xf>
    <xf numFmtId="0" fontId="17" fillId="3" borderId="0" xfId="23" applyFont="1" applyFill="1" applyBorder="1" applyAlignment="1" applyProtection="1">
      <alignment horizontal="left" vertical="center" wrapText="1"/>
      <protection locked="0"/>
    </xf>
    <xf numFmtId="0" fontId="17" fillId="3" borderId="35" xfId="23" applyFont="1" applyFill="1" applyBorder="1" applyAlignment="1" applyProtection="1">
      <alignment horizontal="left" vertical="center" wrapText="1"/>
      <protection locked="0"/>
    </xf>
    <xf numFmtId="0" fontId="13" fillId="0" borderId="0" xfId="0" applyFont="1" applyBorder="1" applyAlignment="1" applyProtection="1">
      <alignment horizontal="center"/>
      <protection hidden="1"/>
    </xf>
    <xf numFmtId="0" fontId="14" fillId="5" borderId="42" xfId="0" applyFont="1" applyFill="1" applyBorder="1" applyAlignment="1" applyProtection="1">
      <alignment horizontal="left" vertical="center" wrapText="1" indent="1"/>
      <protection locked="0"/>
    </xf>
    <xf numFmtId="0" fontId="14" fillId="5" borderId="6" xfId="0" applyFont="1" applyFill="1" applyBorder="1" applyAlignment="1" applyProtection="1">
      <alignment horizontal="left" vertical="center" wrapText="1" indent="1"/>
      <protection locked="0"/>
    </xf>
    <xf numFmtId="0" fontId="14" fillId="5" borderId="43" xfId="0" applyFont="1" applyFill="1" applyBorder="1" applyAlignment="1" applyProtection="1">
      <alignment horizontal="center" vertical="center"/>
      <protection locked="0"/>
    </xf>
    <xf numFmtId="0" fontId="14" fillId="5" borderId="2" xfId="0" applyFont="1" applyFill="1" applyBorder="1" applyAlignment="1" applyProtection="1">
      <alignment horizontal="center" vertical="center"/>
      <protection locked="0"/>
    </xf>
    <xf numFmtId="0" fontId="45" fillId="0" borderId="0" xfId="23" applyFont="1" applyFill="1" applyAlignment="1" applyProtection="1">
      <alignment horizontal="center" vertical="center" wrapText="1"/>
      <protection locked="0"/>
    </xf>
    <xf numFmtId="0" fontId="22" fillId="0" borderId="0" xfId="23" applyFont="1" applyFill="1" applyAlignment="1" applyProtection="1">
      <alignment horizontal="center" vertical="center" wrapText="1"/>
      <protection locked="0"/>
    </xf>
    <xf numFmtId="0" fontId="13" fillId="0" borderId="0" xfId="0" applyFont="1" applyBorder="1" applyAlignment="1" applyProtection="1">
      <alignment horizontal="center"/>
      <protection locked="0"/>
    </xf>
    <xf numFmtId="0" fontId="11" fillId="2" borderId="117" xfId="23" applyFont="1" applyFill="1" applyBorder="1" applyAlignment="1" applyProtection="1">
      <alignment horizontal="left" vertical="center" wrapText="1"/>
      <protection locked="0"/>
    </xf>
    <xf numFmtId="0" fontId="11" fillId="2" borderId="109" xfId="23" applyFont="1" applyFill="1" applyBorder="1" applyAlignment="1" applyProtection="1">
      <alignment horizontal="left" vertical="center" wrapText="1"/>
      <protection locked="0"/>
    </xf>
    <xf numFmtId="0" fontId="11" fillId="2" borderId="118" xfId="23" applyFont="1" applyFill="1" applyBorder="1" applyAlignment="1" applyProtection="1">
      <alignment horizontal="left" vertical="center" wrapText="1"/>
      <protection locked="0"/>
    </xf>
    <xf numFmtId="0" fontId="14" fillId="0" borderId="36" xfId="0" applyFont="1" applyBorder="1" applyAlignment="1" applyProtection="1">
      <alignment horizontal="left" vertical="top" wrapText="1"/>
      <protection locked="0"/>
    </xf>
    <xf numFmtId="0" fontId="14" fillId="0" borderId="37" xfId="0" applyFont="1" applyBorder="1" applyAlignment="1" applyProtection="1">
      <alignment horizontal="left" vertical="top"/>
      <protection locked="0"/>
    </xf>
    <xf numFmtId="0" fontId="14" fillId="0" borderId="31" xfId="0" applyFont="1" applyBorder="1" applyAlignment="1" applyProtection="1">
      <alignment horizontal="left" vertical="top"/>
      <protection locked="0"/>
    </xf>
    <xf numFmtId="0" fontId="14" fillId="0" borderId="33" xfId="0" applyFont="1" applyBorder="1" applyAlignment="1" applyProtection="1">
      <alignment horizontal="left" vertical="top"/>
      <protection locked="0"/>
    </xf>
    <xf numFmtId="0" fontId="23" fillId="0" borderId="0" xfId="23" applyFont="1" applyFill="1" applyAlignment="1" applyProtection="1">
      <alignment horizontal="center" vertical="center"/>
      <protection locked="0"/>
    </xf>
    <xf numFmtId="0" fontId="17" fillId="3" borderId="112" xfId="23" applyFont="1" applyFill="1" applyBorder="1" applyAlignment="1" applyProtection="1">
      <alignment horizontal="left" vertical="top" wrapText="1"/>
      <protection locked="0"/>
    </xf>
    <xf numFmtId="0" fontId="17" fillId="3" borderId="113" xfId="23" applyFont="1" applyFill="1" applyBorder="1" applyAlignment="1" applyProtection="1">
      <alignment horizontal="left" vertical="top" wrapText="1"/>
      <protection locked="0"/>
    </xf>
    <xf numFmtId="0" fontId="17" fillId="3" borderId="114" xfId="23" applyFont="1" applyFill="1" applyBorder="1" applyAlignment="1" applyProtection="1">
      <alignment horizontal="left" vertical="top" wrapText="1"/>
      <protection locked="0"/>
    </xf>
    <xf numFmtId="0" fontId="14" fillId="0" borderId="115" xfId="23" applyFont="1" applyFill="1" applyBorder="1" applyAlignment="1" applyProtection="1">
      <alignment horizontal="left" vertical="top" wrapText="1"/>
      <protection locked="0"/>
    </xf>
    <xf numFmtId="0" fontId="14" fillId="0" borderId="48" xfId="23" applyFont="1" applyFill="1" applyBorder="1" applyAlignment="1" applyProtection="1">
      <alignment horizontal="left" vertical="top" wrapText="1"/>
      <protection locked="0"/>
    </xf>
    <xf numFmtId="0" fontId="14" fillId="0" borderId="116" xfId="23" applyFont="1" applyFill="1" applyBorder="1" applyAlignment="1" applyProtection="1">
      <alignment horizontal="left" vertical="top" wrapText="1"/>
      <protection locked="0"/>
    </xf>
    <xf numFmtId="0" fontId="13" fillId="0" borderId="1" xfId="0" applyFont="1" applyBorder="1" applyAlignment="1" applyProtection="1">
      <alignment horizontal="center"/>
      <protection locked="0"/>
    </xf>
    <xf numFmtId="0" fontId="11" fillId="2" borderId="7" xfId="23" applyFont="1" applyFill="1" applyBorder="1" applyAlignment="1" applyProtection="1">
      <alignment horizontal="left" vertical="center" wrapText="1"/>
      <protection locked="0"/>
    </xf>
    <xf numFmtId="0" fontId="11" fillId="2" borderId="9" xfId="23" applyFont="1" applyFill="1" applyBorder="1" applyAlignment="1" applyProtection="1">
      <alignment horizontal="left" vertical="center" wrapText="1"/>
      <protection locked="0"/>
    </xf>
    <xf numFmtId="0" fontId="11" fillId="2" borderId="8" xfId="23" applyFont="1" applyFill="1" applyBorder="1" applyAlignment="1" applyProtection="1">
      <alignment horizontal="left" vertical="center" wrapText="1"/>
      <protection locked="0"/>
    </xf>
    <xf numFmtId="0" fontId="17" fillId="3" borderId="112" xfId="23" applyFont="1" applyFill="1" applyBorder="1" applyAlignment="1" applyProtection="1">
      <alignment horizontal="left" vertical="center" wrapText="1"/>
      <protection locked="0"/>
    </xf>
    <xf numFmtId="0" fontId="17" fillId="3" borderId="113" xfId="23" applyFont="1" applyFill="1" applyBorder="1" applyAlignment="1" applyProtection="1">
      <alignment horizontal="left" vertical="center" wrapText="1"/>
      <protection locked="0"/>
    </xf>
    <xf numFmtId="0" fontId="17" fillId="3" borderId="114" xfId="23" applyFont="1" applyFill="1" applyBorder="1" applyAlignment="1" applyProtection="1">
      <alignment horizontal="left" vertical="center" wrapText="1"/>
      <protection locked="0"/>
    </xf>
    <xf numFmtId="0" fontId="17" fillId="3" borderId="3" xfId="23" applyFont="1" applyFill="1" applyBorder="1" applyAlignment="1" applyProtection="1">
      <alignment horizontal="left" vertical="center" wrapText="1"/>
      <protection locked="0"/>
    </xf>
    <xf numFmtId="0" fontId="17" fillId="3" borderId="4" xfId="23" applyFont="1" applyFill="1" applyBorder="1" applyAlignment="1" applyProtection="1">
      <alignment horizontal="left" vertical="center" wrapText="1"/>
      <protection locked="0"/>
    </xf>
    <xf numFmtId="0" fontId="17" fillId="3" borderId="5" xfId="23" applyFont="1" applyFill="1" applyBorder="1" applyAlignment="1" applyProtection="1">
      <alignment horizontal="left" vertical="center" wrapText="1"/>
      <protection locked="0"/>
    </xf>
    <xf numFmtId="0" fontId="14" fillId="0" borderId="28" xfId="0" applyFont="1" applyBorder="1" applyAlignment="1" applyProtection="1">
      <alignment horizontal="left" vertical="top" wrapText="1"/>
      <protection locked="0"/>
    </xf>
    <xf numFmtId="0" fontId="17" fillId="3" borderId="79" xfId="23" applyFont="1" applyFill="1" applyBorder="1" applyAlignment="1" applyProtection="1">
      <alignment horizontal="left" vertical="center" wrapText="1"/>
      <protection locked="0"/>
    </xf>
    <xf numFmtId="0" fontId="17" fillId="3" borderId="80" xfId="23" applyFont="1" applyFill="1" applyBorder="1" applyAlignment="1" applyProtection="1">
      <alignment horizontal="left" vertical="center" wrapText="1"/>
      <protection locked="0"/>
    </xf>
    <xf numFmtId="0" fontId="17" fillId="3" borderId="81" xfId="23" applyFont="1" applyFill="1" applyBorder="1" applyAlignment="1" applyProtection="1">
      <alignment horizontal="left" vertical="center" wrapText="1"/>
      <protection locked="0"/>
    </xf>
    <xf numFmtId="0" fontId="11" fillId="2" borderId="28" xfId="23" applyFont="1" applyFill="1" applyBorder="1" applyAlignment="1" applyProtection="1">
      <alignment horizontal="left" vertical="center" wrapText="1"/>
      <protection locked="0"/>
    </xf>
    <xf numFmtId="0" fontId="11" fillId="2" borderId="29" xfId="23" applyFont="1" applyFill="1" applyBorder="1" applyAlignment="1" applyProtection="1">
      <alignment horizontal="left" vertical="center" wrapText="1"/>
      <protection locked="0"/>
    </xf>
    <xf numFmtId="0" fontId="11" fillId="2" borderId="30" xfId="23" applyFont="1" applyFill="1" applyBorder="1" applyAlignment="1" applyProtection="1">
      <alignment horizontal="left" vertical="center" wrapText="1"/>
      <protection locked="0"/>
    </xf>
    <xf numFmtId="0" fontId="24" fillId="0" borderId="28" xfId="23" applyFont="1" applyFill="1" applyBorder="1" applyAlignment="1" applyProtection="1">
      <alignment horizontal="left" vertical="top" wrapText="1"/>
      <protection locked="0"/>
    </xf>
    <xf numFmtId="0" fontId="12" fillId="0" borderId="0" xfId="0" applyFont="1" applyBorder="1" applyAlignment="1" applyProtection="1">
      <alignment horizontal="center" vertical="top"/>
      <protection locked="0"/>
    </xf>
    <xf numFmtId="0" fontId="14" fillId="5" borderId="0" xfId="23" applyFont="1" applyFill="1" applyBorder="1" applyAlignment="1" applyProtection="1">
      <alignment horizontal="left" vertical="center" wrapText="1"/>
      <protection locked="0"/>
    </xf>
    <xf numFmtId="0" fontId="17" fillId="0" borderId="73" xfId="0" applyFont="1" applyBorder="1" applyAlignment="1" applyProtection="1">
      <alignment horizontal="left"/>
      <protection locked="0"/>
    </xf>
    <xf numFmtId="0" fontId="17" fillId="0" borderId="74" xfId="0" applyFont="1" applyBorder="1" applyAlignment="1" applyProtection="1">
      <alignment horizontal="left"/>
      <protection locked="0"/>
    </xf>
    <xf numFmtId="0" fontId="17" fillId="5" borderId="65" xfId="0" applyFont="1" applyFill="1" applyBorder="1" applyAlignment="1" applyProtection="1">
      <alignment horizontal="left" vertical="center"/>
      <protection locked="0"/>
    </xf>
    <xf numFmtId="0" fontId="17" fillId="5" borderId="10" xfId="0" applyFont="1" applyFill="1" applyBorder="1" applyAlignment="1" applyProtection="1">
      <alignment horizontal="left" vertical="center"/>
      <protection locked="0"/>
    </xf>
    <xf numFmtId="0" fontId="14" fillId="5" borderId="65" xfId="23" applyFont="1" applyFill="1" applyBorder="1" applyAlignment="1" applyProtection="1">
      <alignment horizontal="left" vertical="center" wrapText="1"/>
      <protection locked="0"/>
    </xf>
    <xf numFmtId="0" fontId="14" fillId="5" borderId="10" xfId="23" applyFont="1" applyFill="1" applyBorder="1" applyAlignment="1" applyProtection="1">
      <alignment horizontal="left" vertical="center" wrapText="1"/>
      <protection locked="0"/>
    </xf>
    <xf numFmtId="0" fontId="14" fillId="5" borderId="66" xfId="23" applyFont="1" applyFill="1" applyBorder="1" applyAlignment="1" applyProtection="1">
      <alignment horizontal="left" vertical="center" wrapText="1"/>
      <protection locked="0"/>
    </xf>
    <xf numFmtId="0" fontId="14" fillId="5" borderId="68" xfId="23" applyFont="1" applyFill="1" applyBorder="1" applyAlignment="1" applyProtection="1">
      <alignment horizontal="left" vertical="center" wrapText="1"/>
      <protection locked="0"/>
    </xf>
    <xf numFmtId="0" fontId="14" fillId="5" borderId="64" xfId="23" applyFont="1" applyFill="1" applyBorder="1" applyAlignment="1" applyProtection="1">
      <alignment horizontal="left" vertical="center" wrapText="1"/>
      <protection locked="0"/>
    </xf>
    <xf numFmtId="0" fontId="14" fillId="5" borderId="67" xfId="23" applyFont="1" applyFill="1" applyBorder="1" applyAlignment="1" applyProtection="1">
      <alignment horizontal="left" vertical="center" wrapText="1"/>
      <protection locked="0"/>
    </xf>
    <xf numFmtId="0" fontId="14" fillId="5" borderId="72" xfId="23" applyFont="1" applyFill="1" applyBorder="1" applyAlignment="1" applyProtection="1">
      <alignment horizontal="left" vertical="center" wrapText="1"/>
      <protection locked="0"/>
    </xf>
    <xf numFmtId="0" fontId="14" fillId="5" borderId="11" xfId="23" applyFont="1" applyFill="1" applyBorder="1" applyAlignment="1" applyProtection="1">
      <alignment horizontal="left" vertical="center" wrapText="1"/>
      <protection locked="0"/>
    </xf>
    <xf numFmtId="0" fontId="17" fillId="0" borderId="10" xfId="0" applyFont="1" applyBorder="1" applyAlignment="1" applyProtection="1">
      <alignment horizontal="left"/>
      <protection locked="0"/>
    </xf>
    <xf numFmtId="0" fontId="17" fillId="0" borderId="70" xfId="0" applyFont="1" applyBorder="1" applyAlignment="1" applyProtection="1">
      <alignment horizontal="left"/>
      <protection locked="0"/>
    </xf>
    <xf numFmtId="0" fontId="0" fillId="0" borderId="0" xfId="0"/>
    <xf numFmtId="0" fontId="11" fillId="2" borderId="127" xfId="23" applyFont="1" applyFill="1" applyBorder="1" applyAlignment="1" applyProtection="1">
      <alignment horizontal="left" vertical="center" wrapText="1"/>
      <protection locked="0"/>
    </xf>
    <xf numFmtId="0" fontId="11" fillId="2" borderId="52" xfId="23" applyFont="1" applyFill="1" applyBorder="1" applyAlignment="1" applyProtection="1">
      <alignment horizontal="left" vertical="center" wrapText="1"/>
      <protection locked="0"/>
    </xf>
    <xf numFmtId="0" fontId="11" fillId="2" borderId="128" xfId="23" applyFont="1" applyFill="1" applyBorder="1" applyAlignment="1" applyProtection="1">
      <alignment horizontal="left" vertical="center" wrapText="1"/>
      <protection locked="0"/>
    </xf>
    <xf numFmtId="0" fontId="11" fillId="2" borderId="31" xfId="23" applyFont="1" applyFill="1" applyBorder="1" applyAlignment="1" applyProtection="1">
      <alignment horizontal="left" vertical="center" wrapText="1"/>
      <protection locked="0"/>
    </xf>
    <xf numFmtId="0" fontId="11" fillId="2" borderId="32" xfId="23" applyFont="1" applyFill="1" applyBorder="1" applyAlignment="1" applyProtection="1">
      <alignment horizontal="left" vertical="center" wrapText="1"/>
      <protection locked="0"/>
    </xf>
    <xf numFmtId="0" fontId="11" fillId="2" borderId="33" xfId="23" applyFont="1" applyFill="1" applyBorder="1" applyAlignment="1" applyProtection="1">
      <alignment horizontal="left" vertical="center" wrapText="1"/>
      <protection locked="0"/>
    </xf>
    <xf numFmtId="0" fontId="14" fillId="0" borderId="4" xfId="0" applyFont="1" applyBorder="1" applyAlignment="1" applyProtection="1">
      <alignment horizontal="left" vertical="top" wrapText="1"/>
      <protection locked="0"/>
    </xf>
    <xf numFmtId="0" fontId="14" fillId="0" borderId="37" xfId="0" applyFont="1" applyBorder="1" applyAlignment="1" applyProtection="1">
      <alignment horizontal="left" vertical="top" wrapText="1"/>
      <protection locked="0"/>
    </xf>
    <xf numFmtId="0" fontId="14" fillId="0" borderId="34"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35" xfId="0" applyFont="1" applyBorder="1" applyAlignment="1" applyProtection="1">
      <alignment horizontal="left" vertical="top" wrapText="1"/>
      <protection locked="0"/>
    </xf>
    <xf numFmtId="0" fontId="14" fillId="0" borderId="31" xfId="0" applyFont="1" applyBorder="1" applyAlignment="1" applyProtection="1">
      <alignment horizontal="left" vertical="top" wrapText="1"/>
      <protection locked="0"/>
    </xf>
    <xf numFmtId="0" fontId="14" fillId="0" borderId="32" xfId="0" applyFont="1" applyBorder="1" applyAlignment="1" applyProtection="1">
      <alignment horizontal="left" vertical="top" wrapText="1"/>
      <protection locked="0"/>
    </xf>
    <xf numFmtId="0" fontId="14" fillId="0" borderId="33" xfId="0" applyFont="1" applyBorder="1" applyAlignment="1" applyProtection="1">
      <alignment horizontal="left" vertical="top" wrapText="1"/>
      <protection locked="0"/>
    </xf>
    <xf numFmtId="0" fontId="27" fillId="0" borderId="0" xfId="23" applyFont="1" applyFill="1" applyAlignment="1" applyProtection="1">
      <alignment horizontal="center" vertical="center" wrapText="1"/>
      <protection locked="0"/>
    </xf>
    <xf numFmtId="0" fontId="14" fillId="5" borderId="115" xfId="23" applyFont="1" applyFill="1" applyBorder="1" applyAlignment="1" applyProtection="1">
      <alignment horizontal="left" vertical="center" wrapText="1"/>
      <protection locked="0"/>
    </xf>
    <xf numFmtId="0" fontId="14" fillId="5" borderId="48" xfId="23" applyFont="1" applyFill="1" applyBorder="1" applyAlignment="1" applyProtection="1">
      <alignment horizontal="left" vertical="center" wrapText="1"/>
      <protection locked="0"/>
    </xf>
    <xf numFmtId="0" fontId="14" fillId="5" borderId="116" xfId="23" applyFont="1" applyFill="1" applyBorder="1" applyAlignment="1" applyProtection="1">
      <alignment horizontal="left" vertical="center" wrapText="1"/>
      <protection locked="0"/>
    </xf>
    <xf numFmtId="0" fontId="14" fillId="0" borderId="39" xfId="23" applyFont="1" applyFill="1" applyBorder="1" applyAlignment="1" applyProtection="1">
      <alignment horizontal="center" vertical="center" wrapText="1"/>
      <protection locked="0"/>
    </xf>
    <xf numFmtId="0" fontId="14" fillId="0" borderId="129" xfId="23" applyFont="1" applyFill="1" applyBorder="1" applyAlignment="1" applyProtection="1">
      <alignment horizontal="center" vertical="center" wrapText="1"/>
      <protection locked="0"/>
    </xf>
    <xf numFmtId="0" fontId="29" fillId="0" borderId="0" xfId="23" applyFont="1" applyFill="1" applyAlignment="1" applyProtection="1">
      <alignment horizontal="center" vertical="center"/>
      <protection locked="0"/>
    </xf>
    <xf numFmtId="0" fontId="19" fillId="0" borderId="34" xfId="23" applyFont="1" applyFill="1" applyBorder="1" applyAlignment="1" applyProtection="1">
      <alignment horizontal="center" vertical="center" wrapText="1"/>
      <protection locked="0"/>
    </xf>
    <xf numFmtId="0" fontId="19" fillId="0" borderId="0" xfId="23" applyFont="1" applyFill="1" applyBorder="1" applyAlignment="1" applyProtection="1">
      <alignment horizontal="center" vertical="center" wrapText="1"/>
      <protection locked="0"/>
    </xf>
    <xf numFmtId="0" fontId="19" fillId="0" borderId="35" xfId="23" applyFont="1" applyFill="1" applyBorder="1" applyAlignment="1" applyProtection="1">
      <alignment horizontal="center" vertical="center" wrapText="1"/>
      <protection locked="0"/>
    </xf>
    <xf numFmtId="0" fontId="19" fillId="0" borderId="31" xfId="23" applyFont="1" applyFill="1" applyBorder="1" applyAlignment="1" applyProtection="1">
      <alignment horizontal="center" vertical="center" wrapText="1"/>
      <protection locked="0"/>
    </xf>
    <xf numFmtId="0" fontId="19" fillId="0" borderId="32" xfId="23" applyFont="1" applyFill="1" applyBorder="1" applyAlignment="1" applyProtection="1">
      <alignment horizontal="center" vertical="center" wrapText="1"/>
      <protection locked="0"/>
    </xf>
    <xf numFmtId="0" fontId="19" fillId="0" borderId="33" xfId="23" applyFont="1" applyFill="1" applyBorder="1" applyAlignment="1" applyProtection="1">
      <alignment horizontal="center" vertical="center" wrapText="1"/>
      <protection locked="0"/>
    </xf>
    <xf numFmtId="0" fontId="14" fillId="5" borderId="36" xfId="23" applyFont="1" applyFill="1" applyBorder="1" applyAlignment="1" applyProtection="1">
      <alignment horizontal="left" vertical="center" wrapText="1"/>
      <protection locked="0"/>
    </xf>
    <xf numFmtId="0" fontId="14" fillId="5" borderId="4" xfId="23" applyFont="1" applyFill="1" applyBorder="1" applyAlignment="1" applyProtection="1">
      <alignment horizontal="left" vertical="center" wrapText="1"/>
      <protection locked="0"/>
    </xf>
    <xf numFmtId="0" fontId="14" fillId="5" borderId="37" xfId="23" applyFont="1" applyFill="1" applyBorder="1" applyAlignment="1" applyProtection="1">
      <alignment horizontal="left" vertical="center" wrapText="1"/>
      <protection locked="0"/>
    </xf>
    <xf numFmtId="0" fontId="14" fillId="5" borderId="127" xfId="23" applyFont="1" applyFill="1" applyBorder="1" applyAlignment="1" applyProtection="1">
      <alignment horizontal="left" vertical="center" wrapText="1"/>
      <protection locked="0"/>
    </xf>
    <xf numFmtId="0" fontId="14" fillId="5" borderId="52" xfId="23" applyFont="1" applyFill="1" applyBorder="1" applyAlignment="1" applyProtection="1">
      <alignment horizontal="left" vertical="center" wrapText="1"/>
      <protection locked="0"/>
    </xf>
    <xf numFmtId="0" fontId="14" fillId="5" borderId="128" xfId="23" applyFont="1" applyFill="1" applyBorder="1" applyAlignment="1" applyProtection="1">
      <alignment horizontal="left" vertical="center" wrapText="1"/>
      <protection locked="0"/>
    </xf>
    <xf numFmtId="0" fontId="11" fillId="2" borderId="112" xfId="23" applyFont="1" applyFill="1" applyBorder="1" applyAlignment="1" applyProtection="1">
      <alignment horizontal="left" vertical="center" wrapText="1"/>
      <protection locked="0"/>
    </xf>
    <xf numFmtId="0" fontId="11" fillId="2" borderId="113" xfId="23" applyFont="1" applyFill="1" applyBorder="1" applyAlignment="1" applyProtection="1">
      <alignment horizontal="left" vertical="center" wrapText="1"/>
      <protection locked="0"/>
    </xf>
    <xf numFmtId="0" fontId="11" fillId="2" borderId="114" xfId="23" applyFont="1" applyFill="1" applyBorder="1" applyAlignment="1" applyProtection="1">
      <alignment horizontal="left" vertical="center" wrapText="1"/>
      <protection locked="0"/>
    </xf>
    <xf numFmtId="0" fontId="11" fillId="0" borderId="34" xfId="23" applyFont="1" applyFill="1" applyBorder="1" applyAlignment="1" applyProtection="1">
      <alignment horizontal="center" vertical="center" wrapText="1"/>
      <protection locked="0"/>
    </xf>
    <xf numFmtId="0" fontId="11" fillId="0" borderId="0" xfId="23" applyFont="1" applyFill="1" applyBorder="1" applyAlignment="1" applyProtection="1">
      <alignment horizontal="center" vertical="center" wrapText="1"/>
      <protection locked="0"/>
    </xf>
    <xf numFmtId="0" fontId="11" fillId="0" borderId="35" xfId="23" applyFont="1" applyFill="1" applyBorder="1" applyAlignment="1" applyProtection="1">
      <alignment horizontal="center" vertical="center" wrapText="1"/>
      <protection locked="0"/>
    </xf>
    <xf numFmtId="0" fontId="11" fillId="0" borderId="31" xfId="23" applyFont="1" applyFill="1" applyBorder="1" applyAlignment="1" applyProtection="1">
      <alignment horizontal="center" vertical="center" wrapText="1"/>
      <protection locked="0"/>
    </xf>
    <xf numFmtId="0" fontId="11" fillId="0" borderId="32" xfId="23" applyFont="1" applyFill="1" applyBorder="1" applyAlignment="1" applyProtection="1">
      <alignment horizontal="center" vertical="center" wrapText="1"/>
      <protection locked="0"/>
    </xf>
    <xf numFmtId="0" fontId="11" fillId="0" borderId="33" xfId="23" applyFont="1" applyFill="1" applyBorder="1" applyAlignment="1" applyProtection="1">
      <alignment horizontal="center" vertical="center" wrapText="1"/>
      <protection locked="0"/>
    </xf>
    <xf numFmtId="0" fontId="14" fillId="3" borderId="78" xfId="23" applyFont="1" applyFill="1" applyBorder="1" applyAlignment="1" applyProtection="1">
      <alignment horizontal="center" vertical="center" wrapText="1"/>
      <protection locked="0"/>
    </xf>
    <xf numFmtId="0" fontId="14" fillId="3" borderId="61" xfId="23" applyFont="1" applyFill="1" applyBorder="1" applyAlignment="1" applyProtection="1">
      <alignment horizontal="center" vertical="center" wrapText="1"/>
      <protection locked="0"/>
    </xf>
    <xf numFmtId="0" fontId="14" fillId="3" borderId="130" xfId="23" applyFont="1" applyFill="1" applyBorder="1" applyAlignment="1" applyProtection="1">
      <alignment horizontal="center" vertical="center" wrapText="1"/>
      <protection locked="0"/>
    </xf>
    <xf numFmtId="0" fontId="14" fillId="3" borderId="126" xfId="23" applyFont="1" applyFill="1" applyBorder="1" applyAlignment="1" applyProtection="1">
      <alignment horizontal="center" vertical="center" wrapText="1"/>
      <protection locked="0"/>
    </xf>
    <xf numFmtId="0" fontId="14" fillId="3" borderId="37" xfId="23" applyFont="1" applyFill="1" applyBorder="1" applyAlignment="1" applyProtection="1">
      <alignment horizontal="center" vertical="center" wrapText="1"/>
      <protection locked="0"/>
    </xf>
    <xf numFmtId="0" fontId="14" fillId="3" borderId="128" xfId="23" applyFont="1" applyFill="1" applyBorder="1" applyAlignment="1" applyProtection="1">
      <alignment horizontal="center" vertical="center" wrapText="1"/>
      <protection locked="0"/>
    </xf>
    <xf numFmtId="44" fontId="14" fillId="0" borderId="42" xfId="24" applyFont="1" applyFill="1" applyBorder="1" applyAlignment="1" applyProtection="1">
      <alignment horizontal="center" vertical="center" wrapText="1"/>
      <protection locked="0"/>
    </xf>
    <xf numFmtId="44" fontId="14" fillId="0" borderId="35" xfId="24" applyFont="1" applyFill="1" applyBorder="1" applyAlignment="1" applyProtection="1">
      <alignment horizontal="center" vertical="center" wrapText="1"/>
      <protection locked="0"/>
    </xf>
    <xf numFmtId="44" fontId="14" fillId="0" borderId="0" xfId="24" applyFont="1" applyFill="1" applyBorder="1" applyAlignment="1" applyProtection="1">
      <alignment horizontal="center" vertical="center" wrapText="1"/>
      <protection locked="0"/>
    </xf>
    <xf numFmtId="44" fontId="14" fillId="0" borderId="43" xfId="24" applyFont="1" applyFill="1" applyBorder="1" applyAlignment="1" applyProtection="1">
      <alignment horizontal="center" vertical="center" wrapText="1"/>
      <protection locked="0"/>
    </xf>
    <xf numFmtId="44" fontId="14" fillId="0" borderId="29" xfId="24" applyFont="1" applyFill="1" applyBorder="1" applyAlignment="1" applyProtection="1">
      <alignment horizontal="center" vertical="center"/>
      <protection locked="0" hidden="1"/>
    </xf>
    <xf numFmtId="44" fontId="14" fillId="0" borderId="30" xfId="24" applyFont="1" applyFill="1" applyBorder="1" applyAlignment="1" applyProtection="1">
      <alignment horizontal="center" vertical="center"/>
      <protection locked="0" hidden="1"/>
    </xf>
    <xf numFmtId="0" fontId="14" fillId="0" borderId="34" xfId="0" applyFont="1" applyFill="1" applyBorder="1" applyAlignment="1" applyProtection="1">
      <alignment horizontal="left" vertical="center" wrapText="1"/>
      <protection locked="0"/>
    </xf>
    <xf numFmtId="0" fontId="14" fillId="0" borderId="0" xfId="0" applyFont="1" applyFill="1" applyBorder="1" applyAlignment="1" applyProtection="1">
      <alignment horizontal="left" vertical="center" wrapText="1"/>
      <protection locked="0"/>
    </xf>
    <xf numFmtId="0" fontId="14" fillId="0" borderId="31" xfId="0" applyFont="1" applyFill="1" applyBorder="1" applyAlignment="1" applyProtection="1">
      <alignment horizontal="left" vertical="center" wrapText="1"/>
      <protection locked="0"/>
    </xf>
    <xf numFmtId="0" fontId="14" fillId="0" borderId="32" xfId="0" applyFont="1" applyFill="1" applyBorder="1" applyAlignment="1" applyProtection="1">
      <alignment horizontal="left" vertical="center" wrapText="1"/>
      <protection locked="0"/>
    </xf>
    <xf numFmtId="164" fontId="14" fillId="5" borderId="0" xfId="24" applyNumberFormat="1" applyFont="1" applyFill="1" applyBorder="1" applyAlignment="1" applyProtection="1">
      <alignment horizontal="right" vertical="center"/>
      <protection hidden="1"/>
    </xf>
    <xf numFmtId="164" fontId="14" fillId="5" borderId="32" xfId="24" applyNumberFormat="1" applyFont="1" applyFill="1" applyBorder="1" applyAlignment="1" applyProtection="1">
      <alignment horizontal="right" vertical="center"/>
      <protection hidden="1"/>
    </xf>
    <xf numFmtId="44" fontId="14" fillId="5" borderId="35" xfId="24" applyFont="1" applyFill="1" applyBorder="1" applyAlignment="1" applyProtection="1">
      <alignment horizontal="left" vertical="center"/>
      <protection hidden="1"/>
    </xf>
    <xf numFmtId="44" fontId="14" fillId="5" borderId="33" xfId="24" applyFont="1" applyFill="1" applyBorder="1" applyAlignment="1" applyProtection="1">
      <alignment horizontal="left" vertical="center"/>
      <protection hidden="1"/>
    </xf>
    <xf numFmtId="0" fontId="14" fillId="0" borderId="28" xfId="0" applyFont="1" applyFill="1" applyBorder="1" applyAlignment="1" applyProtection="1">
      <alignment horizontal="left" vertical="center" wrapText="1"/>
      <protection locked="0"/>
    </xf>
    <xf numFmtId="0" fontId="14" fillId="0" borderId="29" xfId="0" applyFont="1" applyFill="1" applyBorder="1" applyAlignment="1" applyProtection="1">
      <alignment horizontal="left" vertical="center" wrapText="1"/>
      <protection locked="0"/>
    </xf>
    <xf numFmtId="0" fontId="14" fillId="3" borderId="27" xfId="23" applyFont="1" applyFill="1" applyBorder="1" applyAlignment="1" applyProtection="1">
      <alignment horizontal="center" vertical="center" wrapText="1"/>
      <protection locked="0"/>
    </xf>
    <xf numFmtId="0" fontId="14" fillId="3" borderId="55" xfId="23" applyFont="1" applyFill="1" applyBorder="1" applyAlignment="1" applyProtection="1">
      <alignment horizontal="center" vertical="center" wrapText="1"/>
      <protection locked="0"/>
    </xf>
    <xf numFmtId="0" fontId="14" fillId="3" borderId="50" xfId="23" applyFont="1" applyFill="1" applyBorder="1" applyAlignment="1" applyProtection="1">
      <alignment horizontal="center" vertical="center" wrapText="1"/>
      <protection locked="0"/>
    </xf>
    <xf numFmtId="0" fontId="14" fillId="3" borderId="41" xfId="23" applyFont="1" applyFill="1" applyBorder="1" applyAlignment="1" applyProtection="1">
      <alignment horizontal="center" vertical="center" wrapText="1"/>
      <protection locked="0"/>
    </xf>
    <xf numFmtId="0" fontId="14" fillId="3" borderId="4" xfId="23" applyFont="1" applyFill="1" applyBorder="1" applyAlignment="1" applyProtection="1">
      <alignment horizontal="center" vertical="center" wrapText="1"/>
      <protection locked="0"/>
    </xf>
    <xf numFmtId="0" fontId="14" fillId="3" borderId="1" xfId="23" applyFont="1" applyFill="1" applyBorder="1" applyAlignment="1" applyProtection="1">
      <alignment horizontal="center" vertical="center" wrapText="1"/>
      <protection locked="0"/>
    </xf>
    <xf numFmtId="0" fontId="14" fillId="3" borderId="108" xfId="23" applyFont="1" applyFill="1" applyBorder="1" applyAlignment="1" applyProtection="1">
      <alignment horizontal="center" vertical="center" wrapText="1"/>
      <protection locked="0"/>
    </xf>
    <xf numFmtId="0" fontId="14" fillId="3" borderId="27" xfId="23" applyFont="1" applyFill="1" applyBorder="1" applyAlignment="1" applyProtection="1">
      <alignment horizontal="left" vertical="center" wrapText="1"/>
      <protection locked="0"/>
    </xf>
    <xf numFmtId="0" fontId="14" fillId="3" borderId="4" xfId="23" applyFont="1" applyFill="1" applyBorder="1" applyAlignment="1" applyProtection="1">
      <alignment horizontal="left" vertical="center" wrapText="1"/>
      <protection locked="0"/>
    </xf>
    <xf numFmtId="0" fontId="14" fillId="3" borderId="55" xfId="23" applyFont="1" applyFill="1" applyBorder="1" applyAlignment="1" applyProtection="1">
      <alignment horizontal="left" vertical="center" wrapText="1"/>
      <protection locked="0"/>
    </xf>
    <xf numFmtId="0" fontId="14" fillId="3" borderId="50" xfId="23" applyFont="1" applyFill="1" applyBorder="1" applyAlignment="1" applyProtection="1">
      <alignment horizontal="left" vertical="center" wrapText="1"/>
      <protection locked="0"/>
    </xf>
    <xf numFmtId="0" fontId="14" fillId="3" borderId="1" xfId="23" applyFont="1" applyFill="1" applyBorder="1" applyAlignment="1" applyProtection="1">
      <alignment horizontal="left" vertical="center" wrapText="1"/>
      <protection locked="0"/>
    </xf>
    <xf numFmtId="0" fontId="14" fillId="3" borderId="41" xfId="23" applyFont="1" applyFill="1" applyBorder="1" applyAlignment="1" applyProtection="1">
      <alignment horizontal="left" vertical="center" wrapText="1"/>
      <protection locked="0"/>
    </xf>
    <xf numFmtId="0" fontId="14" fillId="3" borderId="155" xfId="23" applyFont="1" applyFill="1" applyBorder="1" applyAlignment="1" applyProtection="1">
      <alignment horizontal="center" vertical="center" wrapText="1"/>
      <protection locked="0"/>
    </xf>
    <xf numFmtId="44" fontId="25" fillId="0" borderId="27" xfId="24" applyFont="1" applyFill="1" applyBorder="1" applyAlignment="1" applyProtection="1">
      <alignment horizontal="center" vertical="center" wrapText="1"/>
      <protection locked="0"/>
    </xf>
    <xf numFmtId="44" fontId="25" fillId="0" borderId="55" xfId="24" applyFont="1" applyFill="1" applyBorder="1" applyAlignment="1" applyProtection="1">
      <alignment horizontal="center" vertical="center" wrapText="1"/>
      <protection locked="0"/>
    </xf>
    <xf numFmtId="10" fontId="25" fillId="0" borderId="27" xfId="25" applyNumberFormat="1" applyFont="1" applyFill="1" applyBorder="1" applyAlignment="1" applyProtection="1">
      <alignment horizontal="center" vertical="center" wrapText="1"/>
    </xf>
    <xf numFmtId="10" fontId="25" fillId="0" borderId="37" xfId="25" applyNumberFormat="1" applyFont="1" applyFill="1" applyBorder="1" applyAlignment="1" applyProtection="1">
      <alignment horizontal="center" vertical="center" wrapText="1"/>
    </xf>
    <xf numFmtId="44" fontId="43" fillId="0" borderId="45" xfId="24" applyFont="1" applyFill="1" applyBorder="1" applyAlignment="1" applyProtection="1">
      <alignment horizontal="center" vertical="center" wrapText="1"/>
      <protection locked="0"/>
    </xf>
    <xf numFmtId="44" fontId="43" fillId="0" borderId="85" xfId="24" applyFont="1" applyFill="1" applyBorder="1" applyAlignment="1" applyProtection="1">
      <alignment horizontal="center" vertical="center" wrapText="1"/>
      <protection locked="0"/>
    </xf>
    <xf numFmtId="10" fontId="25" fillId="5" borderId="45" xfId="25" applyNumberFormat="1" applyFont="1" applyFill="1" applyBorder="1" applyAlignment="1" applyProtection="1">
      <alignment horizontal="center" vertical="center" wrapText="1"/>
    </xf>
    <xf numFmtId="10" fontId="25" fillId="5" borderId="35" xfId="25" applyNumberFormat="1" applyFont="1" applyFill="1" applyBorder="1" applyAlignment="1" applyProtection="1">
      <alignment horizontal="center" vertical="center" wrapText="1"/>
    </xf>
    <xf numFmtId="44" fontId="25" fillId="5" borderId="45" xfId="24" applyFont="1" applyFill="1" applyBorder="1" applyAlignment="1" applyProtection="1">
      <alignment horizontal="center" vertical="center" wrapText="1"/>
    </xf>
    <xf numFmtId="44" fontId="25" fillId="5" borderId="85" xfId="24" applyFont="1" applyFill="1" applyBorder="1" applyAlignment="1" applyProtection="1">
      <alignment horizontal="center" vertical="center" wrapText="1"/>
    </xf>
    <xf numFmtId="44" fontId="25" fillId="0" borderId="45" xfId="24" applyFont="1" applyFill="1" applyBorder="1" applyAlignment="1" applyProtection="1">
      <alignment horizontal="center" vertical="center" wrapText="1"/>
      <protection locked="0"/>
    </xf>
    <xf numFmtId="44" fontId="25" fillId="0" borderId="85" xfId="24" applyFont="1" applyFill="1" applyBorder="1" applyAlignment="1" applyProtection="1">
      <alignment horizontal="center" vertical="center" wrapText="1"/>
      <protection locked="0"/>
    </xf>
    <xf numFmtId="44" fontId="25" fillId="5" borderId="45" xfId="0" applyNumberFormat="1" applyFont="1" applyFill="1" applyBorder="1" applyAlignment="1" applyProtection="1">
      <alignment horizontal="center"/>
    </xf>
    <xf numFmtId="0" fontId="25" fillId="5" borderId="85" xfId="0" applyFont="1" applyFill="1" applyBorder="1" applyAlignment="1" applyProtection="1">
      <alignment horizontal="center"/>
    </xf>
    <xf numFmtId="0" fontId="25" fillId="0" borderId="45" xfId="0" applyFont="1" applyBorder="1" applyAlignment="1" applyProtection="1">
      <alignment horizontal="left" indent="2"/>
      <protection locked="0"/>
    </xf>
    <xf numFmtId="0" fontId="25" fillId="0" borderId="0" xfId="0" applyFont="1" applyBorder="1" applyAlignment="1" applyProtection="1">
      <alignment horizontal="left" indent="2"/>
      <protection locked="0"/>
    </xf>
    <xf numFmtId="0" fontId="25" fillId="0" borderId="85" xfId="0" applyFont="1" applyBorder="1" applyAlignment="1" applyProtection="1">
      <alignment horizontal="left" indent="2"/>
      <protection locked="0"/>
    </xf>
    <xf numFmtId="10" fontId="25" fillId="0" borderId="45" xfId="25" applyNumberFormat="1" applyFont="1" applyFill="1" applyBorder="1" applyAlignment="1" applyProtection="1">
      <alignment horizontal="center" vertical="center" wrapText="1"/>
    </xf>
    <xf numFmtId="10" fontId="25" fillId="0" borderId="35" xfId="25" applyNumberFormat="1" applyFont="1" applyFill="1" applyBorder="1" applyAlignment="1" applyProtection="1">
      <alignment horizontal="center" vertical="center" wrapText="1"/>
    </xf>
    <xf numFmtId="10" fontId="14" fillId="5" borderId="80" xfId="25" applyNumberFormat="1" applyFont="1" applyFill="1" applyBorder="1" applyAlignment="1" applyProtection="1">
      <alignment horizontal="right" vertical="center" indent="1"/>
      <protection hidden="1"/>
    </xf>
    <xf numFmtId="10" fontId="14" fillId="5" borderId="81" xfId="25" applyNumberFormat="1" applyFont="1" applyFill="1" applyBorder="1" applyAlignment="1" applyProtection="1">
      <alignment horizontal="right" vertical="center" indent="1"/>
      <protection hidden="1"/>
    </xf>
    <xf numFmtId="10" fontId="14" fillId="5" borderId="105" xfId="25" applyNumberFormat="1" applyFont="1" applyFill="1" applyBorder="1" applyAlignment="1" applyProtection="1">
      <alignment horizontal="right" vertical="center"/>
      <protection hidden="1"/>
    </xf>
    <xf numFmtId="10" fontId="14" fillId="5" borderId="106" xfId="25" applyNumberFormat="1" applyFont="1" applyFill="1" applyBorder="1" applyAlignment="1" applyProtection="1">
      <alignment horizontal="right" vertical="center"/>
      <protection hidden="1"/>
    </xf>
    <xf numFmtId="44" fontId="14" fillId="0" borderId="102" xfId="24" applyFont="1" applyFill="1" applyBorder="1" applyAlignment="1" applyProtection="1">
      <alignment horizontal="center" vertical="center"/>
      <protection locked="0"/>
    </xf>
    <xf numFmtId="44" fontId="14" fillId="0" borderId="103" xfId="24" applyFont="1" applyFill="1" applyBorder="1" applyAlignment="1" applyProtection="1">
      <alignment horizontal="center" vertical="center"/>
      <protection locked="0"/>
    </xf>
    <xf numFmtId="0" fontId="25" fillId="0" borderId="45" xfId="0" applyFont="1" applyBorder="1" applyAlignment="1" applyProtection="1">
      <alignment horizontal="left"/>
      <protection locked="0"/>
    </xf>
    <xf numFmtId="0" fontId="25" fillId="0" borderId="0" xfId="0" applyFont="1" applyBorder="1" applyAlignment="1" applyProtection="1">
      <alignment horizontal="left"/>
      <protection locked="0"/>
    </xf>
    <xf numFmtId="0" fontId="25" fillId="0" borderId="85" xfId="0" applyFont="1" applyBorder="1" applyAlignment="1" applyProtection="1">
      <alignment horizontal="left"/>
      <protection locked="0"/>
    </xf>
    <xf numFmtId="0" fontId="25" fillId="5" borderId="45" xfId="0" applyFont="1" applyFill="1" applyBorder="1" applyAlignment="1" applyProtection="1">
      <alignment horizontal="left" vertical="center" wrapText="1"/>
      <protection locked="0"/>
    </xf>
    <xf numFmtId="0" fontId="25" fillId="5" borderId="0" xfId="0" applyFont="1" applyFill="1" applyBorder="1" applyAlignment="1" applyProtection="1">
      <alignment horizontal="left" vertical="center" wrapText="1"/>
      <protection locked="0"/>
    </xf>
    <xf numFmtId="0" fontId="25" fillId="5" borderId="85" xfId="0" applyFont="1" applyFill="1" applyBorder="1" applyAlignment="1" applyProtection="1">
      <alignment horizontal="left" vertical="center" wrapText="1"/>
      <protection locked="0"/>
    </xf>
    <xf numFmtId="0" fontId="25" fillId="5" borderId="149" xfId="0" applyFont="1" applyFill="1" applyBorder="1" applyAlignment="1" applyProtection="1">
      <alignment horizontal="left" vertical="center" wrapText="1"/>
      <protection locked="0"/>
    </xf>
    <xf numFmtId="0" fontId="25" fillId="5" borderId="32" xfId="0" applyFont="1" applyFill="1" applyBorder="1" applyAlignment="1" applyProtection="1">
      <alignment horizontal="left" vertical="center" wrapText="1"/>
      <protection locked="0"/>
    </xf>
    <xf numFmtId="0" fontId="25" fillId="5" borderId="131" xfId="0" applyFont="1" applyFill="1" applyBorder="1" applyAlignment="1" applyProtection="1">
      <alignment horizontal="left" vertical="center" wrapText="1"/>
      <protection locked="0"/>
    </xf>
    <xf numFmtId="44" fontId="25" fillId="5" borderId="45" xfId="24" applyFont="1" applyFill="1" applyBorder="1" applyAlignment="1" applyProtection="1">
      <alignment horizontal="center" vertical="center"/>
      <protection hidden="1"/>
    </xf>
    <xf numFmtId="44" fontId="25" fillId="5" borderId="85" xfId="24" applyFont="1" applyFill="1" applyBorder="1" applyAlignment="1" applyProtection="1">
      <alignment horizontal="center" vertical="center"/>
      <protection hidden="1"/>
    </xf>
    <xf numFmtId="44" fontId="25" fillId="5" borderId="149" xfId="24" applyFont="1" applyFill="1" applyBorder="1" applyAlignment="1" applyProtection="1">
      <alignment horizontal="center" vertical="center"/>
      <protection hidden="1"/>
    </xf>
    <xf numFmtId="44" fontId="25" fillId="5" borderId="131" xfId="24" applyFont="1" applyFill="1" applyBorder="1" applyAlignment="1" applyProtection="1">
      <alignment horizontal="center" vertical="center"/>
      <protection hidden="1"/>
    </xf>
    <xf numFmtId="10" fontId="25" fillId="5" borderId="45" xfId="25" applyNumberFormat="1" applyFont="1" applyFill="1" applyBorder="1" applyAlignment="1" applyProtection="1">
      <alignment horizontal="center" vertical="center"/>
      <protection hidden="1"/>
    </xf>
    <xf numFmtId="10" fontId="25" fillId="5" borderId="35" xfId="25" applyNumberFormat="1" applyFont="1" applyFill="1" applyBorder="1" applyAlignment="1" applyProtection="1">
      <alignment horizontal="center" vertical="center"/>
      <protection hidden="1"/>
    </xf>
    <xf numFmtId="10" fontId="25" fillId="5" borderId="149" xfId="25" applyNumberFormat="1" applyFont="1" applyFill="1" applyBorder="1" applyAlignment="1" applyProtection="1">
      <alignment horizontal="center" vertical="center"/>
      <protection hidden="1"/>
    </xf>
    <xf numFmtId="10" fontId="25" fillId="5" borderId="33" xfId="25" applyNumberFormat="1" applyFont="1" applyFill="1" applyBorder="1" applyAlignment="1" applyProtection="1">
      <alignment horizontal="center" vertical="center"/>
      <protection hidden="1"/>
    </xf>
    <xf numFmtId="44" fontId="14" fillId="5" borderId="80" xfId="24" applyFont="1" applyFill="1" applyBorder="1" applyAlignment="1" applyProtection="1">
      <alignment horizontal="center" vertical="center"/>
      <protection hidden="1"/>
    </xf>
    <xf numFmtId="44" fontId="14" fillId="5" borderId="81" xfId="24" applyFont="1" applyFill="1" applyBorder="1" applyAlignment="1" applyProtection="1">
      <alignment horizontal="center" vertical="center"/>
      <protection hidden="1"/>
    </xf>
    <xf numFmtId="0" fontId="25" fillId="5" borderId="45" xfId="0" applyFont="1" applyFill="1" applyBorder="1" applyAlignment="1" applyProtection="1">
      <alignment horizontal="left"/>
      <protection locked="0"/>
    </xf>
    <xf numFmtId="0" fontId="25" fillId="5" borderId="0" xfId="0" applyFont="1" applyFill="1" applyBorder="1" applyAlignment="1" applyProtection="1">
      <alignment horizontal="left"/>
      <protection locked="0"/>
    </xf>
    <xf numFmtId="0" fontId="25" fillId="5" borderId="85" xfId="0" applyFont="1" applyFill="1" applyBorder="1" applyAlignment="1" applyProtection="1">
      <alignment horizontal="left"/>
      <protection locked="0"/>
    </xf>
    <xf numFmtId="0" fontId="14" fillId="0" borderId="34" xfId="23" applyFont="1" applyFill="1" applyBorder="1" applyAlignment="1" applyProtection="1">
      <alignment horizontal="left" vertical="center" wrapText="1"/>
      <protection locked="0"/>
    </xf>
    <xf numFmtId="0" fontId="14" fillId="0" borderId="0" xfId="23" applyFont="1" applyFill="1" applyBorder="1" applyAlignment="1" applyProtection="1">
      <alignment horizontal="left" vertical="center" wrapText="1"/>
      <protection locked="0"/>
    </xf>
    <xf numFmtId="0" fontId="14" fillId="0" borderId="34" xfId="0" applyFont="1" applyBorder="1" applyAlignment="1" applyProtection="1">
      <alignment horizontal="left"/>
      <protection locked="0"/>
    </xf>
    <xf numFmtId="0" fontId="14" fillId="0" borderId="0" xfId="0" applyFont="1" applyBorder="1" applyAlignment="1" applyProtection="1">
      <alignment horizontal="left"/>
      <protection locked="0"/>
    </xf>
    <xf numFmtId="0" fontId="29" fillId="2" borderId="117" xfId="23" applyFont="1" applyFill="1" applyBorder="1" applyAlignment="1" applyProtection="1">
      <alignment horizontal="left" vertical="center" wrapText="1"/>
      <protection locked="0"/>
    </xf>
    <xf numFmtId="0" fontId="29" fillId="2" borderId="109" xfId="23" applyFont="1" applyFill="1" applyBorder="1" applyAlignment="1" applyProtection="1">
      <alignment horizontal="left" vertical="center" wrapText="1"/>
      <protection locked="0"/>
    </xf>
    <xf numFmtId="0" fontId="29" fillId="2" borderId="118" xfId="23" applyFont="1" applyFill="1" applyBorder="1" applyAlignment="1" applyProtection="1">
      <alignment horizontal="left" vertical="center" wrapText="1"/>
      <protection locked="0"/>
    </xf>
    <xf numFmtId="0" fontId="14" fillId="3" borderId="31" xfId="0" applyFont="1" applyFill="1" applyBorder="1" applyAlignment="1" applyProtection="1">
      <alignment horizontal="right"/>
      <protection locked="0"/>
    </xf>
    <xf numFmtId="0" fontId="14" fillId="3" borderId="32" xfId="0" applyFont="1" applyFill="1" applyBorder="1" applyAlignment="1" applyProtection="1">
      <alignment horizontal="right"/>
      <protection locked="0"/>
    </xf>
    <xf numFmtId="0" fontId="14" fillId="3" borderId="111" xfId="0" applyFont="1" applyFill="1" applyBorder="1" applyAlignment="1" applyProtection="1">
      <alignment horizontal="right"/>
      <protection locked="0"/>
    </xf>
    <xf numFmtId="44" fontId="14" fillId="3" borderId="110" xfId="24" applyFont="1" applyFill="1" applyBorder="1" applyAlignment="1" applyProtection="1">
      <alignment horizontal="center"/>
      <protection hidden="1"/>
    </xf>
    <xf numFmtId="44" fontId="14" fillId="3" borderId="33" xfId="24" applyFont="1" applyFill="1" applyBorder="1" applyAlignment="1" applyProtection="1">
      <alignment horizontal="center"/>
      <protection hidden="1"/>
    </xf>
    <xf numFmtId="0" fontId="29" fillId="2" borderId="28" xfId="23" applyFont="1" applyFill="1" applyBorder="1" applyAlignment="1" applyProtection="1">
      <alignment horizontal="left" vertical="center" wrapText="1"/>
      <protection locked="0"/>
    </xf>
    <xf numFmtId="0" fontId="29" fillId="2" borderId="29" xfId="23" applyFont="1" applyFill="1" applyBorder="1" applyAlignment="1" applyProtection="1">
      <alignment horizontal="left" vertical="center" wrapText="1"/>
      <protection locked="0"/>
    </xf>
    <xf numFmtId="0" fontId="29" fillId="2" borderId="30" xfId="23" applyFont="1" applyFill="1" applyBorder="1" applyAlignment="1" applyProtection="1">
      <alignment horizontal="left" vertical="center" wrapText="1"/>
      <protection locked="0"/>
    </xf>
    <xf numFmtId="44" fontId="14" fillId="0" borderId="93" xfId="23" applyNumberFormat="1" applyFont="1" applyFill="1" applyBorder="1" applyAlignment="1" applyProtection="1">
      <alignment horizontal="left" vertical="center" wrapText="1" indent="4"/>
    </xf>
    <xf numFmtId="0" fontId="14" fillId="0" borderId="146" xfId="23" applyFont="1" applyFill="1" applyBorder="1" applyAlignment="1" applyProtection="1">
      <alignment horizontal="left" vertical="center" wrapText="1" indent="4"/>
    </xf>
    <xf numFmtId="0" fontId="14" fillId="0" borderId="85" xfId="23" applyFont="1" applyFill="1" applyBorder="1" applyAlignment="1" applyProtection="1">
      <alignment horizontal="left" vertical="center" wrapText="1"/>
      <protection locked="0"/>
    </xf>
    <xf numFmtId="44" fontId="14" fillId="3" borderId="149" xfId="24" applyFont="1" applyFill="1" applyBorder="1" applyAlignment="1" applyProtection="1">
      <alignment horizontal="center"/>
      <protection hidden="1"/>
    </xf>
    <xf numFmtId="0" fontId="14" fillId="3" borderId="31" xfId="23" applyFont="1" applyFill="1" applyBorder="1" applyAlignment="1" applyProtection="1">
      <alignment horizontal="right" vertical="center" wrapText="1"/>
      <protection hidden="1"/>
    </xf>
    <xf numFmtId="0" fontId="14" fillId="3" borderId="32" xfId="23" applyFont="1" applyFill="1" applyBorder="1" applyAlignment="1" applyProtection="1">
      <alignment horizontal="right" vertical="center" wrapText="1"/>
      <protection hidden="1"/>
    </xf>
    <xf numFmtId="0" fontId="14" fillId="3" borderId="131" xfId="23" applyFont="1" applyFill="1" applyBorder="1" applyAlignment="1" applyProtection="1">
      <alignment horizontal="right" vertical="center" wrapText="1"/>
      <protection hidden="1"/>
    </xf>
    <xf numFmtId="0" fontId="14" fillId="3" borderId="158" xfId="23" applyFont="1" applyFill="1" applyBorder="1" applyAlignment="1" applyProtection="1">
      <alignment horizontal="center" vertical="center" wrapText="1"/>
      <protection locked="0"/>
    </xf>
    <xf numFmtId="0" fontId="14" fillId="3" borderId="161" xfId="23" applyFont="1" applyFill="1" applyBorder="1" applyAlignment="1" applyProtection="1">
      <alignment horizontal="center" vertical="center" wrapText="1"/>
      <protection locked="0"/>
    </xf>
    <xf numFmtId="0" fontId="14" fillId="3" borderId="158" xfId="23" applyFont="1" applyFill="1" applyBorder="1" applyAlignment="1" applyProtection="1">
      <alignment horizontal="left" vertical="center" wrapText="1"/>
      <protection locked="0"/>
    </xf>
    <xf numFmtId="0" fontId="14" fillId="3" borderId="161" xfId="23" applyFont="1" applyFill="1" applyBorder="1" applyAlignment="1" applyProtection="1">
      <alignment horizontal="left" vertical="center" wrapText="1"/>
      <protection locked="0"/>
    </xf>
    <xf numFmtId="0" fontId="14" fillId="3" borderId="3" xfId="23" applyFont="1" applyFill="1" applyBorder="1" applyAlignment="1" applyProtection="1">
      <alignment horizontal="center" vertical="center" wrapText="1"/>
      <protection locked="0"/>
    </xf>
    <xf numFmtId="0" fontId="14" fillId="3" borderId="42" xfId="23" applyFont="1" applyFill="1" applyBorder="1" applyAlignment="1" applyProtection="1">
      <alignment horizontal="center" vertical="center" wrapText="1"/>
      <protection locked="0"/>
    </xf>
    <xf numFmtId="44" fontId="14" fillId="0" borderId="78" xfId="23" applyNumberFormat="1" applyFont="1" applyFill="1" applyBorder="1" applyAlignment="1" applyProtection="1">
      <alignment horizontal="left" vertical="center" wrapText="1" indent="4"/>
    </xf>
    <xf numFmtId="0" fontId="14" fillId="0" borderId="145" xfId="23" applyFont="1" applyFill="1" applyBorder="1" applyAlignment="1" applyProtection="1">
      <alignment horizontal="left" vertical="center" wrapText="1" indent="4"/>
    </xf>
    <xf numFmtId="0" fontId="14" fillId="3" borderId="36" xfId="23" applyFont="1" applyFill="1" applyBorder="1" applyAlignment="1" applyProtection="1">
      <alignment horizontal="center" vertical="center" wrapText="1"/>
      <protection locked="0"/>
    </xf>
    <xf numFmtId="0" fontId="14" fillId="3" borderId="5" xfId="23" applyFont="1" applyFill="1" applyBorder="1" applyAlignment="1" applyProtection="1">
      <alignment horizontal="center" vertical="center" wrapText="1"/>
      <protection locked="0"/>
    </xf>
    <xf numFmtId="0" fontId="14" fillId="3" borderId="107" xfId="23" applyFont="1" applyFill="1" applyBorder="1" applyAlignment="1" applyProtection="1">
      <alignment horizontal="center" vertical="center" wrapText="1"/>
      <protection locked="0"/>
    </xf>
    <xf numFmtId="0" fontId="14" fillId="3" borderId="2" xfId="23" applyFont="1" applyFill="1" applyBorder="1" applyAlignment="1" applyProtection="1">
      <alignment horizontal="center" vertical="center" wrapText="1"/>
      <protection locked="0"/>
    </xf>
    <xf numFmtId="0" fontId="14" fillId="3" borderId="0" xfId="23" applyFont="1" applyFill="1" applyBorder="1" applyAlignment="1" applyProtection="1">
      <alignment horizontal="center" vertical="center" wrapText="1"/>
      <protection locked="0"/>
    </xf>
    <xf numFmtId="0" fontId="14" fillId="3" borderId="35" xfId="23" applyFont="1" applyFill="1" applyBorder="1" applyAlignment="1" applyProtection="1">
      <alignment horizontal="center" vertical="center" wrapText="1"/>
      <protection locked="0"/>
    </xf>
    <xf numFmtId="0" fontId="14" fillId="0" borderId="130" xfId="23" applyFont="1" applyFill="1" applyBorder="1" applyAlignment="1" applyProtection="1">
      <alignment horizontal="left" vertical="center" wrapText="1"/>
      <protection locked="0"/>
    </xf>
    <xf numFmtId="0" fontId="14" fillId="0" borderId="78" xfId="23" applyFont="1" applyFill="1" applyBorder="1" applyAlignment="1" applyProtection="1">
      <alignment horizontal="left" vertical="center" wrapText="1"/>
      <protection locked="0"/>
    </xf>
    <xf numFmtId="0" fontId="14" fillId="3" borderId="87" xfId="23" applyFont="1" applyFill="1" applyBorder="1" applyAlignment="1" applyProtection="1">
      <alignment horizontal="center" vertical="center" wrapText="1"/>
      <protection locked="0"/>
    </xf>
    <xf numFmtId="44" fontId="14" fillId="5" borderId="45" xfId="24" applyFont="1" applyFill="1" applyBorder="1" applyAlignment="1" applyProtection="1">
      <alignment horizontal="center" vertical="center" wrapText="1"/>
      <protection hidden="1"/>
    </xf>
    <xf numFmtId="44" fontId="14" fillId="5" borderId="85" xfId="24" applyFont="1" applyFill="1" applyBorder="1" applyAlignment="1" applyProtection="1">
      <alignment horizontal="center" vertical="center" wrapText="1"/>
      <protection hidden="1"/>
    </xf>
    <xf numFmtId="44" fontId="14" fillId="3" borderId="131" xfId="24" applyFont="1" applyFill="1" applyBorder="1" applyAlignment="1" applyProtection="1">
      <alignment horizontal="center"/>
      <protection hidden="1"/>
    </xf>
    <xf numFmtId="0" fontId="14" fillId="0" borderId="78" xfId="23" applyFont="1" applyFill="1" applyBorder="1" applyAlignment="1" applyProtection="1">
      <alignment horizontal="center" vertical="center" wrapText="1"/>
      <protection locked="0"/>
    </xf>
    <xf numFmtId="0" fontId="14" fillId="0" borderId="145" xfId="23" applyFont="1" applyFill="1" applyBorder="1" applyAlignment="1" applyProtection="1">
      <alignment horizontal="center" vertical="center" wrapText="1"/>
      <protection locked="0"/>
    </xf>
    <xf numFmtId="0" fontId="14" fillId="3" borderId="6" xfId="23" applyFont="1" applyFill="1" applyBorder="1" applyAlignment="1" applyProtection="1">
      <alignment horizontal="center" vertical="center" wrapText="1"/>
      <protection locked="0"/>
    </xf>
    <xf numFmtId="0" fontId="14" fillId="5" borderId="34" xfId="0" applyFont="1" applyFill="1" applyBorder="1" applyAlignment="1" applyProtection="1">
      <alignment horizontal="left"/>
      <protection locked="0"/>
    </xf>
    <xf numFmtId="0" fontId="14" fillId="5" borderId="0" xfId="0" applyFont="1" applyFill="1" applyBorder="1" applyAlignment="1" applyProtection="1">
      <alignment horizontal="left"/>
      <protection locked="0"/>
    </xf>
    <xf numFmtId="0" fontId="14" fillId="5" borderId="85" xfId="0" applyFont="1" applyFill="1" applyBorder="1" applyAlignment="1" applyProtection="1">
      <alignment horizontal="left"/>
      <protection locked="0"/>
    </xf>
    <xf numFmtId="44" fontId="14" fillId="5" borderId="35" xfId="24" applyFont="1" applyFill="1" applyBorder="1" applyAlignment="1" applyProtection="1">
      <alignment horizontal="center" vertical="center" wrapText="1"/>
      <protection hidden="1"/>
    </xf>
    <xf numFmtId="0" fontId="14" fillId="3" borderId="31" xfId="0" applyFont="1" applyFill="1" applyBorder="1" applyAlignment="1" applyProtection="1">
      <alignment horizontal="left"/>
      <protection locked="0"/>
    </xf>
    <xf numFmtId="0" fontId="14" fillId="3" borderId="32" xfId="0" applyFont="1" applyFill="1" applyBorder="1" applyAlignment="1" applyProtection="1">
      <alignment horizontal="left"/>
      <protection locked="0"/>
    </xf>
    <xf numFmtId="0" fontId="14" fillId="3" borderId="131" xfId="0" applyFont="1" applyFill="1" applyBorder="1" applyAlignment="1" applyProtection="1">
      <alignment horizontal="left"/>
      <protection locked="0"/>
    </xf>
    <xf numFmtId="0" fontId="14" fillId="5" borderId="34" xfId="23" applyFont="1" applyFill="1" applyBorder="1" applyAlignment="1" applyProtection="1">
      <alignment horizontal="left" vertical="center" wrapText="1"/>
      <protection locked="0"/>
    </xf>
    <xf numFmtId="0" fontId="25" fillId="0" borderId="34" xfId="23" applyFont="1" applyFill="1" applyBorder="1" applyAlignment="1" applyProtection="1">
      <alignment horizontal="left" vertical="center" wrapText="1"/>
      <protection locked="0"/>
    </xf>
    <xf numFmtId="0" fontId="25" fillId="0" borderId="0" xfId="23" applyFont="1" applyFill="1" applyBorder="1" applyAlignment="1" applyProtection="1">
      <alignment horizontal="left" vertical="center" wrapText="1"/>
      <protection locked="0"/>
    </xf>
    <xf numFmtId="44" fontId="14" fillId="0" borderId="45" xfId="24" applyFont="1" applyFill="1" applyBorder="1" applyAlignment="1" applyProtection="1">
      <alignment horizontal="left" vertical="center" wrapText="1" indent="3"/>
      <protection locked="0"/>
    </xf>
    <xf numFmtId="44" fontId="14" fillId="0" borderId="85" xfId="24" applyFont="1" applyFill="1" applyBorder="1" applyAlignment="1" applyProtection="1">
      <alignment horizontal="left" vertical="center" wrapText="1" indent="3"/>
      <protection locked="0"/>
    </xf>
    <xf numFmtId="44" fontId="14" fillId="0" borderId="45" xfId="24" applyFont="1" applyFill="1" applyBorder="1" applyAlignment="1" applyProtection="1">
      <alignment horizontal="left" vertical="center" wrapText="1" indent="3"/>
      <protection hidden="1"/>
    </xf>
    <xf numFmtId="44" fontId="14" fillId="0" borderId="85" xfId="24" applyFont="1" applyFill="1" applyBorder="1" applyAlignment="1" applyProtection="1">
      <alignment horizontal="left" vertical="center" wrapText="1" indent="3"/>
      <protection hidden="1"/>
    </xf>
    <xf numFmtId="44" fontId="14" fillId="0" borderId="93" xfId="24" applyFont="1" applyFill="1" applyBorder="1" applyAlignment="1" applyProtection="1">
      <alignment horizontal="left" vertical="center" wrapText="1" indent="5"/>
      <protection hidden="1"/>
    </xf>
    <xf numFmtId="44" fontId="14" fillId="0" borderId="146" xfId="24" applyFont="1" applyFill="1" applyBorder="1" applyAlignment="1" applyProtection="1">
      <alignment horizontal="left" vertical="center" wrapText="1" indent="5"/>
      <protection hidden="1"/>
    </xf>
    <xf numFmtId="44" fontId="14" fillId="0" borderId="45" xfId="24" applyFont="1" applyFill="1" applyBorder="1" applyAlignment="1" applyProtection="1">
      <alignment horizontal="center" vertical="center" wrapText="1"/>
      <protection locked="0"/>
    </xf>
    <xf numFmtId="44" fontId="14" fillId="0" borderId="85" xfId="24" applyFont="1" applyFill="1" applyBorder="1" applyAlignment="1" applyProtection="1">
      <alignment horizontal="center" vertical="center" wrapText="1"/>
      <protection locked="0"/>
    </xf>
    <xf numFmtId="44" fontId="14" fillId="0" borderId="45" xfId="24" applyFont="1" applyFill="1" applyBorder="1" applyAlignment="1" applyProtection="1">
      <alignment horizontal="left" vertical="center" wrapText="1" indent="2"/>
      <protection hidden="1"/>
    </xf>
    <xf numFmtId="44" fontId="14" fillId="0" borderId="35" xfId="24" applyFont="1" applyFill="1" applyBorder="1" applyAlignment="1" applyProtection="1">
      <alignment horizontal="left" vertical="center" wrapText="1" indent="2"/>
      <protection hidden="1"/>
    </xf>
    <xf numFmtId="0" fontId="14" fillId="3" borderId="36" xfId="23" applyFont="1" applyFill="1" applyBorder="1" applyAlignment="1" applyProtection="1">
      <alignment horizontal="left" vertical="center" wrapText="1"/>
      <protection locked="0"/>
    </xf>
    <xf numFmtId="0" fontId="14" fillId="3" borderId="5" xfId="23" applyFont="1" applyFill="1" applyBorder="1" applyAlignment="1" applyProtection="1">
      <alignment horizontal="left" vertical="center" wrapText="1"/>
      <protection locked="0"/>
    </xf>
    <xf numFmtId="0" fontId="14" fillId="3" borderId="34" xfId="23" applyFont="1" applyFill="1" applyBorder="1" applyAlignment="1" applyProtection="1">
      <alignment horizontal="left" vertical="center" wrapText="1"/>
      <protection locked="0"/>
    </xf>
    <xf numFmtId="0" fontId="14" fillId="3" borderId="0" xfId="23" applyFont="1" applyFill="1" applyBorder="1" applyAlignment="1" applyProtection="1">
      <alignment horizontal="left" vertical="center" wrapText="1"/>
      <protection locked="0"/>
    </xf>
    <xf numFmtId="0" fontId="14" fillId="3" borderId="43" xfId="23" applyFont="1" applyFill="1" applyBorder="1" applyAlignment="1" applyProtection="1">
      <alignment horizontal="left" vertical="center" wrapText="1"/>
      <protection locked="0"/>
    </xf>
    <xf numFmtId="44" fontId="14" fillId="0" borderId="163" xfId="24" applyFont="1" applyFill="1" applyBorder="1" applyAlignment="1" applyProtection="1">
      <alignment horizontal="left" vertical="center" wrapText="1" indent="5"/>
      <protection hidden="1"/>
    </xf>
    <xf numFmtId="44" fontId="14" fillId="0" borderId="164" xfId="24" applyFont="1" applyFill="1" applyBorder="1" applyAlignment="1" applyProtection="1">
      <alignment horizontal="left" vertical="center" wrapText="1" indent="5"/>
      <protection hidden="1"/>
    </xf>
    <xf numFmtId="44" fontId="14" fillId="5" borderId="26" xfId="24" applyFont="1" applyFill="1" applyBorder="1" applyAlignment="1" applyProtection="1">
      <alignment horizontal="left" vertical="center" wrapText="1" indent="5"/>
      <protection hidden="1"/>
    </xf>
    <xf numFmtId="44" fontId="14" fillId="5" borderId="123" xfId="24" applyFont="1" applyFill="1" applyBorder="1" applyAlignment="1" applyProtection="1">
      <alignment horizontal="left" vertical="center" wrapText="1" indent="5"/>
      <protection hidden="1"/>
    </xf>
    <xf numFmtId="0" fontId="14" fillId="0" borderId="121" xfId="23" applyFont="1" applyFill="1" applyBorder="1" applyAlignment="1" applyProtection="1">
      <alignment horizontal="left" vertical="center" wrapText="1"/>
      <protection locked="0"/>
    </xf>
    <xf numFmtId="44" fontId="14" fillId="5" borderId="61" xfId="24" applyFont="1" applyFill="1" applyBorder="1" applyAlignment="1" applyProtection="1">
      <alignment horizontal="left" vertical="center" wrapText="1" indent="5"/>
      <protection hidden="1"/>
    </xf>
    <xf numFmtId="44" fontId="14" fillId="5" borderId="122" xfId="24" applyFont="1" applyFill="1" applyBorder="1" applyAlignment="1" applyProtection="1">
      <alignment horizontal="left" vertical="center" wrapText="1" indent="5"/>
      <protection hidden="1"/>
    </xf>
    <xf numFmtId="0" fontId="14" fillId="3" borderId="107" xfId="23" applyFont="1" applyFill="1" applyBorder="1" applyAlignment="1" applyProtection="1">
      <alignment horizontal="left" vertical="center" wrapText="1"/>
      <protection locked="0"/>
    </xf>
    <xf numFmtId="0" fontId="14" fillId="3" borderId="2" xfId="23" applyFont="1" applyFill="1" applyBorder="1" applyAlignment="1" applyProtection="1">
      <alignment horizontal="left" vertical="center" wrapText="1"/>
      <protection locked="0"/>
    </xf>
    <xf numFmtId="0" fontId="14" fillId="5" borderId="31" xfId="0" applyFont="1" applyFill="1" applyBorder="1" applyAlignment="1" applyProtection="1">
      <alignment horizontal="right"/>
      <protection locked="0"/>
    </xf>
    <xf numFmtId="0" fontId="14" fillId="5" borderId="32" xfId="0" applyFont="1" applyFill="1" applyBorder="1" applyAlignment="1" applyProtection="1">
      <alignment horizontal="right"/>
      <protection locked="0"/>
    </xf>
    <xf numFmtId="0" fontId="14" fillId="5" borderId="131" xfId="0" applyFont="1" applyFill="1" applyBorder="1" applyAlignment="1" applyProtection="1">
      <alignment horizontal="right"/>
      <protection locked="0"/>
    </xf>
    <xf numFmtId="0" fontId="14" fillId="0" borderId="36" xfId="23" applyFont="1" applyFill="1" applyBorder="1" applyAlignment="1" applyProtection="1">
      <alignment horizontal="center" vertical="center" wrapText="1"/>
      <protection locked="0"/>
    </xf>
    <xf numFmtId="0" fontId="14" fillId="0" borderId="4" xfId="23" applyFont="1" applyFill="1" applyBorder="1" applyAlignment="1" applyProtection="1">
      <alignment horizontal="center" vertical="center" wrapText="1"/>
      <protection locked="0"/>
    </xf>
    <xf numFmtId="0" fontId="14" fillId="0" borderId="55" xfId="23" applyFont="1" applyFill="1" applyBorder="1" applyAlignment="1" applyProtection="1">
      <alignment horizontal="center" vertical="center" wrapText="1"/>
      <protection locked="0"/>
    </xf>
    <xf numFmtId="0" fontId="14" fillId="0" borderId="34" xfId="23" applyFont="1" applyFill="1" applyBorder="1" applyAlignment="1" applyProtection="1">
      <alignment horizontal="center" vertical="center" wrapText="1"/>
      <protection locked="0"/>
    </xf>
    <xf numFmtId="0" fontId="14" fillId="0" borderId="0" xfId="23" applyFont="1" applyFill="1" applyBorder="1" applyAlignment="1" applyProtection="1">
      <alignment horizontal="center" vertical="center" wrapText="1"/>
      <protection locked="0"/>
    </xf>
    <xf numFmtId="0" fontId="14" fillId="0" borderId="85" xfId="23" applyFont="1" applyFill="1" applyBorder="1" applyAlignment="1" applyProtection="1">
      <alignment horizontal="center" vertical="center" wrapText="1"/>
      <protection locked="0"/>
    </xf>
    <xf numFmtId="44" fontId="14" fillId="0" borderId="78" xfId="24" applyFont="1" applyFill="1" applyBorder="1" applyAlignment="1" applyProtection="1">
      <alignment horizontal="left" vertical="center" wrapText="1" indent="5"/>
      <protection hidden="1"/>
    </xf>
    <xf numFmtId="44" fontId="14" fillId="0" borderId="145" xfId="24" applyFont="1" applyFill="1" applyBorder="1" applyAlignment="1" applyProtection="1">
      <alignment horizontal="left" vertical="center" wrapText="1" indent="5"/>
      <protection hidden="1"/>
    </xf>
    <xf numFmtId="0" fontId="1" fillId="0" borderId="0" xfId="23" applyFill="1" applyAlignment="1" applyProtection="1">
      <alignment horizontal="center" vertical="center" wrapText="1"/>
      <protection locked="0"/>
    </xf>
    <xf numFmtId="44" fontId="14" fillId="0" borderId="93" xfId="24" applyFont="1" applyFill="1" applyBorder="1" applyAlignment="1" applyProtection="1">
      <alignment horizontal="left" vertical="center" wrapText="1" indent="2"/>
      <protection locked="0"/>
    </xf>
    <xf numFmtId="44" fontId="14" fillId="0" borderId="146" xfId="24" applyFont="1" applyFill="1" applyBorder="1" applyAlignment="1" applyProtection="1">
      <alignment horizontal="left" vertical="center" wrapText="1" indent="2"/>
      <protection locked="0"/>
    </xf>
    <xf numFmtId="0" fontId="14" fillId="0" borderId="42" xfId="23" applyFont="1" applyFill="1" applyBorder="1" applyAlignment="1" applyProtection="1">
      <alignment horizontal="center" vertical="center" wrapText="1"/>
      <protection locked="0"/>
    </xf>
    <xf numFmtId="0" fontId="28" fillId="0" borderId="151" xfId="23" applyFont="1" applyFill="1" applyBorder="1" applyAlignment="1" applyProtection="1">
      <alignment horizontal="left" vertical="center" wrapText="1"/>
      <protection locked="0"/>
    </xf>
    <xf numFmtId="0" fontId="28" fillId="0" borderId="9" xfId="23" applyFont="1" applyFill="1" applyBorder="1" applyAlignment="1" applyProtection="1">
      <alignment horizontal="left" vertical="center" wrapText="1"/>
      <protection locked="0"/>
    </xf>
    <xf numFmtId="0" fontId="28" fillId="0" borderId="152" xfId="23" applyFont="1" applyFill="1" applyBorder="1" applyAlignment="1" applyProtection="1">
      <alignment horizontal="left" vertical="center" wrapText="1"/>
      <protection locked="0"/>
    </xf>
    <xf numFmtId="0" fontId="28" fillId="0" borderId="7" xfId="23" applyFont="1" applyFill="1" applyBorder="1" applyAlignment="1" applyProtection="1">
      <alignment horizontal="left" vertical="center" wrapText="1"/>
      <protection locked="0"/>
    </xf>
    <xf numFmtId="0" fontId="28" fillId="0" borderId="8" xfId="23" applyFont="1" applyFill="1" applyBorder="1" applyAlignment="1" applyProtection="1">
      <alignment horizontal="left" vertical="center" wrapText="1"/>
      <protection locked="0"/>
    </xf>
    <xf numFmtId="44" fontId="14" fillId="0" borderId="61" xfId="24" applyFont="1" applyFill="1" applyBorder="1" applyAlignment="1" applyProtection="1">
      <alignment horizontal="center" vertical="center" wrapText="1"/>
      <protection hidden="1"/>
    </xf>
    <xf numFmtId="44" fontId="14" fillId="0" borderId="63" xfId="24" applyFont="1" applyFill="1" applyBorder="1" applyAlignment="1" applyProtection="1">
      <alignment horizontal="center" vertical="center" wrapText="1"/>
      <protection hidden="1"/>
    </xf>
    <xf numFmtId="0" fontId="14" fillId="0" borderId="57" xfId="23" applyFont="1" applyFill="1" applyBorder="1" applyAlignment="1" applyProtection="1">
      <alignment horizontal="center" vertical="center" wrapText="1"/>
      <protection locked="0"/>
    </xf>
    <xf numFmtId="0" fontId="14" fillId="0" borderId="52" xfId="23" applyFont="1" applyFill="1" applyBorder="1" applyAlignment="1" applyProtection="1">
      <alignment horizontal="center" vertical="center" wrapText="1"/>
      <protection locked="0"/>
    </xf>
    <xf numFmtId="0" fontId="14" fillId="0" borderId="58" xfId="23" applyFont="1" applyFill="1" applyBorder="1" applyAlignment="1" applyProtection="1">
      <alignment horizontal="center" vertical="center" wrapText="1"/>
      <protection locked="0"/>
    </xf>
    <xf numFmtId="0" fontId="29" fillId="4" borderId="39" xfId="23" applyFont="1" applyFill="1" applyBorder="1" applyAlignment="1" applyProtection="1">
      <alignment horizontal="center" vertical="center" wrapText="1"/>
      <protection locked="0"/>
    </xf>
    <xf numFmtId="0" fontId="29" fillId="4" borderId="82" xfId="23" applyFont="1" applyFill="1" applyBorder="1" applyAlignment="1" applyProtection="1">
      <alignment horizontal="center" vertical="center" wrapText="1"/>
      <protection locked="0"/>
    </xf>
    <xf numFmtId="0" fontId="14" fillId="3" borderId="22" xfId="23" applyFont="1" applyFill="1" applyBorder="1" applyAlignment="1" applyProtection="1">
      <alignment horizontal="center" vertical="center" wrapText="1"/>
      <protection locked="0"/>
    </xf>
    <xf numFmtId="0" fontId="14" fillId="3" borderId="39" xfId="23" applyFont="1" applyFill="1" applyBorder="1" applyAlignment="1" applyProtection="1">
      <alignment horizontal="center" vertical="center" wrapText="1"/>
      <protection locked="0"/>
    </xf>
    <xf numFmtId="0" fontId="14" fillId="3" borderId="82" xfId="23" applyFont="1" applyFill="1" applyBorder="1" applyAlignment="1" applyProtection="1">
      <alignment horizontal="center" vertical="center" wrapText="1"/>
      <protection locked="0"/>
    </xf>
    <xf numFmtId="0" fontId="12" fillId="0" borderId="0" xfId="0" applyFont="1" applyBorder="1" applyAlignment="1" applyProtection="1">
      <alignment horizontal="center"/>
      <protection locked="0"/>
    </xf>
    <xf numFmtId="0" fontId="14" fillId="3" borderId="21" xfId="23" applyFont="1" applyFill="1" applyBorder="1" applyAlignment="1" applyProtection="1">
      <alignment horizontal="center" vertical="center" wrapText="1"/>
      <protection locked="0"/>
    </xf>
    <xf numFmtId="0" fontId="14" fillId="3" borderId="38" xfId="23" applyFont="1" applyFill="1" applyBorder="1" applyAlignment="1" applyProtection="1">
      <alignment horizontal="center" vertical="center" wrapText="1"/>
      <protection locked="0"/>
    </xf>
    <xf numFmtId="0" fontId="14" fillId="3" borderId="83" xfId="23" applyFont="1" applyFill="1" applyBorder="1" applyAlignment="1" applyProtection="1">
      <alignment horizontal="center" vertical="center" wrapText="1"/>
      <protection locked="0"/>
    </xf>
    <xf numFmtId="0" fontId="14" fillId="0" borderId="88" xfId="23" applyFont="1" applyFill="1" applyBorder="1" applyAlignment="1" applyProtection="1">
      <alignment horizontal="left" vertical="center" wrapText="1"/>
      <protection locked="0"/>
    </xf>
    <xf numFmtId="44" fontId="14" fillId="0" borderId="93" xfId="24" applyFont="1" applyFill="1" applyBorder="1" applyAlignment="1" applyProtection="1">
      <alignment horizontal="center" vertical="center" wrapText="1"/>
      <protection hidden="1"/>
    </xf>
    <xf numFmtId="44" fontId="14" fillId="0" borderId="94" xfId="24" applyFont="1" applyFill="1" applyBorder="1" applyAlignment="1" applyProtection="1">
      <alignment horizontal="center" vertical="center" wrapText="1"/>
      <protection hidden="1"/>
    </xf>
    <xf numFmtId="0" fontId="41" fillId="3" borderId="78" xfId="23" applyFont="1" applyFill="1" applyBorder="1" applyAlignment="1" applyProtection="1">
      <alignment horizontal="center" vertical="center" wrapText="1"/>
      <protection locked="0"/>
    </xf>
    <xf numFmtId="0" fontId="41" fillId="3" borderId="87" xfId="23" applyFont="1" applyFill="1" applyBorder="1" applyAlignment="1" applyProtection="1">
      <alignment horizontal="center" vertical="center" wrapText="1"/>
      <protection locked="0"/>
    </xf>
    <xf numFmtId="0" fontId="14" fillId="3" borderId="145" xfId="23" applyFont="1" applyFill="1" applyBorder="1" applyAlignment="1" applyProtection="1">
      <alignment horizontal="center" vertical="center" wrapText="1"/>
      <protection locked="0"/>
    </xf>
    <xf numFmtId="0" fontId="14" fillId="3" borderId="153" xfId="23" applyFont="1" applyFill="1" applyBorder="1" applyAlignment="1" applyProtection="1">
      <alignment horizontal="center" vertical="center" wrapText="1"/>
      <protection locked="0"/>
    </xf>
    <xf numFmtId="0" fontId="14" fillId="3" borderId="77" xfId="23" applyFont="1" applyFill="1" applyBorder="1" applyAlignment="1" applyProtection="1">
      <alignment horizontal="center" vertical="center" wrapText="1"/>
      <protection locked="0"/>
    </xf>
    <xf numFmtId="0" fontId="14" fillId="3" borderId="44" xfId="23" applyFont="1" applyFill="1" applyBorder="1" applyAlignment="1" applyProtection="1">
      <alignment horizontal="center" vertical="center" wrapText="1"/>
      <protection locked="0"/>
    </xf>
    <xf numFmtId="0" fontId="14" fillId="3" borderId="17" xfId="23" applyFont="1" applyFill="1" applyBorder="1" applyAlignment="1" applyProtection="1">
      <alignment horizontal="center" vertical="center" wrapText="1"/>
      <protection locked="0"/>
    </xf>
    <xf numFmtId="0" fontId="12" fillId="0" borderId="159" xfId="0" applyFont="1" applyFill="1" applyBorder="1" applyAlignment="1" applyProtection="1">
      <alignment horizontal="left" wrapText="1"/>
      <protection locked="0"/>
    </xf>
    <xf numFmtId="0" fontId="12" fillId="0" borderId="88" xfId="0" applyFont="1" applyFill="1" applyBorder="1" applyAlignment="1" applyProtection="1">
      <alignment horizontal="left" wrapText="1"/>
      <protection locked="0"/>
    </xf>
    <xf numFmtId="0" fontId="12" fillId="0" borderId="160" xfId="0" applyFont="1" applyFill="1" applyBorder="1" applyAlignment="1" applyProtection="1">
      <alignment horizontal="left" wrapText="1"/>
      <protection locked="0"/>
    </xf>
    <xf numFmtId="0" fontId="14" fillId="0" borderId="162" xfId="23" applyFont="1" applyFill="1" applyBorder="1" applyAlignment="1" applyProtection="1">
      <alignment horizontal="left" vertical="center" wrapText="1"/>
      <protection locked="0"/>
    </xf>
    <xf numFmtId="0" fontId="14" fillId="0" borderId="163" xfId="23" applyFont="1" applyFill="1" applyBorder="1" applyAlignment="1" applyProtection="1">
      <alignment horizontal="left" vertical="center" wrapText="1"/>
      <protection locked="0"/>
    </xf>
    <xf numFmtId="0" fontId="14" fillId="0" borderId="154" xfId="23" applyFont="1" applyFill="1" applyBorder="1" applyAlignment="1" applyProtection="1">
      <alignment horizontal="left" vertical="center" wrapText="1"/>
      <protection locked="0"/>
    </xf>
    <xf numFmtId="0" fontId="14" fillId="0" borderId="93" xfId="23" applyFont="1" applyFill="1" applyBorder="1" applyAlignment="1" applyProtection="1">
      <alignment horizontal="left" vertical="center" wrapText="1"/>
      <protection locked="0"/>
    </xf>
    <xf numFmtId="0" fontId="14" fillId="0" borderId="61" xfId="23" applyFont="1" applyFill="1" applyBorder="1" applyAlignment="1" applyProtection="1">
      <alignment horizontal="center" vertical="center" wrapText="1"/>
      <protection locked="0"/>
    </xf>
    <xf numFmtId="164" fontId="14" fillId="0" borderId="61" xfId="24" applyNumberFormat="1" applyFont="1" applyFill="1" applyBorder="1" applyAlignment="1" applyProtection="1">
      <alignment horizontal="center" vertical="center" wrapText="1"/>
      <protection hidden="1"/>
    </xf>
    <xf numFmtId="164" fontId="14" fillId="0" borderId="63" xfId="24" applyNumberFormat="1" applyFont="1" applyFill="1" applyBorder="1" applyAlignment="1" applyProtection="1">
      <alignment horizontal="center" vertical="center" wrapText="1"/>
      <protection hidden="1"/>
    </xf>
    <xf numFmtId="164" fontId="14" fillId="0" borderId="93" xfId="24" applyNumberFormat="1" applyFont="1" applyFill="1" applyBorder="1" applyAlignment="1" applyProtection="1">
      <alignment horizontal="center" vertical="center" wrapText="1"/>
      <protection hidden="1"/>
    </xf>
    <xf numFmtId="164" fontId="14" fillId="0" borderId="94" xfId="24" applyNumberFormat="1" applyFont="1" applyFill="1" applyBorder="1" applyAlignment="1" applyProtection="1">
      <alignment horizontal="center" vertical="center" wrapText="1"/>
      <protection hidden="1"/>
    </xf>
    <xf numFmtId="0" fontId="14" fillId="0" borderId="22" xfId="23" applyFont="1" applyFill="1" applyBorder="1" applyAlignment="1" applyProtection="1">
      <alignment horizontal="right" vertical="center" wrapText="1"/>
      <protection locked="0"/>
    </xf>
    <xf numFmtId="0" fontId="14" fillId="0" borderId="39" xfId="23" applyFont="1" applyFill="1" applyBorder="1" applyAlignment="1" applyProtection="1">
      <alignment horizontal="right" vertical="center" wrapText="1"/>
      <protection locked="0"/>
    </xf>
    <xf numFmtId="44" fontId="14" fillId="0" borderId="39" xfId="24" applyFont="1" applyFill="1" applyBorder="1" applyAlignment="1" applyProtection="1">
      <alignment horizontal="center" vertical="center" wrapText="1"/>
      <protection hidden="1"/>
    </xf>
    <xf numFmtId="44" fontId="14" fillId="0" borderId="82" xfId="24" applyFont="1" applyFill="1" applyBorder="1" applyAlignment="1" applyProtection="1">
      <alignment horizontal="center" vertical="center" wrapText="1"/>
      <protection hidden="1"/>
    </xf>
    <xf numFmtId="0" fontId="24" fillId="3" borderId="46" xfId="23" applyFont="1" applyFill="1" applyBorder="1" applyAlignment="1" applyProtection="1">
      <alignment horizontal="center" vertical="center" wrapText="1"/>
      <protection locked="0"/>
    </xf>
    <xf numFmtId="0" fontId="24" fillId="3" borderId="48" xfId="23" applyFont="1" applyFill="1" applyBorder="1" applyAlignment="1" applyProtection="1">
      <alignment horizontal="center" vertical="center" wrapText="1"/>
      <protection locked="0"/>
    </xf>
    <xf numFmtId="0" fontId="24" fillId="3" borderId="51" xfId="23" applyFont="1" applyFill="1" applyBorder="1" applyAlignment="1" applyProtection="1">
      <alignment horizontal="center" vertical="center" wrapText="1"/>
      <protection locked="0"/>
    </xf>
    <xf numFmtId="0" fontId="24" fillId="3" borderId="52" xfId="23" applyFont="1" applyFill="1" applyBorder="1" applyAlignment="1" applyProtection="1">
      <alignment horizontal="center" vertical="center" wrapText="1"/>
      <protection locked="0"/>
    </xf>
    <xf numFmtId="44" fontId="24" fillId="3" borderId="48" xfId="24" applyFont="1" applyFill="1" applyBorder="1" applyAlignment="1" applyProtection="1">
      <alignment horizontal="center" vertical="center" wrapText="1"/>
      <protection hidden="1"/>
    </xf>
    <xf numFmtId="44" fontId="24" fillId="3" borderId="84" xfId="24" applyFont="1" applyFill="1" applyBorder="1" applyAlignment="1" applyProtection="1">
      <alignment horizontal="center" vertical="center" wrapText="1"/>
      <protection hidden="1"/>
    </xf>
    <xf numFmtId="44" fontId="24" fillId="3" borderId="52" xfId="24" applyFont="1" applyFill="1" applyBorder="1" applyAlignment="1" applyProtection="1">
      <alignment horizontal="center" vertical="center" wrapText="1"/>
      <protection hidden="1"/>
    </xf>
    <xf numFmtId="44" fontId="24" fillId="3" borderId="58" xfId="24" applyFont="1" applyFill="1" applyBorder="1" applyAlignment="1" applyProtection="1">
      <alignment horizontal="center" vertical="center" wrapText="1"/>
      <protection hidden="1"/>
    </xf>
    <xf numFmtId="0" fontId="14" fillId="3" borderId="25" xfId="23" applyFont="1" applyFill="1" applyBorder="1" applyAlignment="1" applyProtection="1">
      <alignment horizontal="center" vertical="center" wrapText="1"/>
      <protection locked="0"/>
    </xf>
    <xf numFmtId="0" fontId="14" fillId="3" borderId="13" xfId="23" applyFont="1" applyFill="1" applyBorder="1" applyAlignment="1" applyProtection="1">
      <alignment horizontal="center" vertical="center" wrapText="1"/>
      <protection locked="0"/>
    </xf>
    <xf numFmtId="44" fontId="14" fillId="0" borderId="88" xfId="24" applyFont="1" applyFill="1" applyBorder="1" applyAlignment="1" applyProtection="1">
      <alignment horizontal="center" vertical="center" wrapText="1"/>
      <protection hidden="1"/>
    </xf>
    <xf numFmtId="44" fontId="14" fillId="0" borderId="92" xfId="24" applyFont="1" applyFill="1" applyBorder="1" applyAlignment="1" applyProtection="1">
      <alignment horizontal="center" vertical="center" wrapText="1"/>
      <protection hidden="1"/>
    </xf>
    <xf numFmtId="0" fontId="14" fillId="0" borderId="93" xfId="23" applyFont="1" applyFill="1" applyBorder="1" applyAlignment="1" applyProtection="1">
      <alignment horizontal="center" vertical="center" wrapText="1"/>
      <protection locked="0"/>
    </xf>
    <xf numFmtId="0" fontId="28" fillId="0" borderId="22" xfId="23" applyFont="1" applyFill="1" applyBorder="1" applyAlignment="1" applyProtection="1">
      <alignment horizontal="right" vertical="center" wrapText="1"/>
      <protection locked="0"/>
    </xf>
    <xf numFmtId="0" fontId="28" fillId="0" borderId="39" xfId="23" applyFont="1" applyFill="1" applyBorder="1" applyAlignment="1" applyProtection="1">
      <alignment horizontal="right" vertical="center" wrapText="1"/>
      <protection locked="0"/>
    </xf>
    <xf numFmtId="0" fontId="12" fillId="0" borderId="1" xfId="0" applyFont="1" applyBorder="1" applyAlignment="1" applyProtection="1">
      <alignment horizontal="center"/>
      <protection locked="0"/>
    </xf>
    <xf numFmtId="0" fontId="29" fillId="2" borderId="7" xfId="23" applyFont="1" applyFill="1" applyBorder="1" applyAlignment="1" applyProtection="1">
      <alignment horizontal="left" vertical="center" wrapText="1"/>
      <protection locked="0"/>
    </xf>
    <xf numFmtId="0" fontId="29" fillId="2" borderId="9" xfId="23" applyFont="1" applyFill="1" applyBorder="1" applyAlignment="1" applyProtection="1">
      <alignment horizontal="left" vertical="center" wrapText="1"/>
      <protection locked="0"/>
    </xf>
    <xf numFmtId="0" fontId="29" fillId="2" borderId="8" xfId="23" applyFont="1" applyFill="1" applyBorder="1" applyAlignment="1" applyProtection="1">
      <alignment horizontal="left" vertical="center" wrapText="1"/>
      <protection locked="0"/>
    </xf>
    <xf numFmtId="0" fontId="14" fillId="3" borderId="57" xfId="23" applyFont="1" applyFill="1" applyBorder="1" applyAlignment="1" applyProtection="1">
      <alignment horizontal="center" vertical="center" wrapText="1"/>
      <protection locked="0"/>
    </xf>
    <xf numFmtId="0" fontId="14" fillId="0" borderId="88" xfId="23" applyFont="1" applyFill="1" applyBorder="1" applyAlignment="1" applyProtection="1">
      <alignment horizontal="center" vertical="center" wrapText="1"/>
      <protection locked="0"/>
    </xf>
    <xf numFmtId="0" fontId="38" fillId="0" borderId="0" xfId="23" applyFont="1" applyFill="1" applyAlignment="1" applyProtection="1">
      <alignment horizontal="center" vertical="center" wrapText="1"/>
      <protection locked="0"/>
    </xf>
    <xf numFmtId="165" fontId="14" fillId="0" borderId="88" xfId="24" applyNumberFormat="1" applyFont="1" applyFill="1" applyBorder="1" applyAlignment="1" applyProtection="1">
      <alignment horizontal="center" vertical="center" wrapText="1"/>
      <protection hidden="1"/>
    </xf>
    <xf numFmtId="165" fontId="14" fillId="0" borderId="92" xfId="24" applyNumberFormat="1" applyFont="1" applyFill="1" applyBorder="1" applyAlignment="1" applyProtection="1">
      <alignment horizontal="center" vertical="center" wrapText="1"/>
      <protection hidden="1"/>
    </xf>
    <xf numFmtId="165" fontId="14" fillId="0" borderId="93" xfId="24" applyNumberFormat="1" applyFont="1" applyFill="1" applyBorder="1" applyAlignment="1" applyProtection="1">
      <alignment horizontal="center" vertical="center" wrapText="1"/>
      <protection hidden="1"/>
    </xf>
    <xf numFmtId="165" fontId="14" fillId="0" borderId="94" xfId="24" applyNumberFormat="1" applyFont="1" applyFill="1" applyBorder="1" applyAlignment="1" applyProtection="1">
      <alignment horizontal="center" vertical="center" wrapText="1"/>
      <protection hidden="1"/>
    </xf>
    <xf numFmtId="165" fontId="14" fillId="0" borderId="61" xfId="24" applyNumberFormat="1" applyFont="1" applyFill="1" applyBorder="1" applyAlignment="1" applyProtection="1">
      <alignment horizontal="center" vertical="center" wrapText="1"/>
      <protection hidden="1"/>
    </xf>
    <xf numFmtId="165" fontId="14" fillId="0" borderId="63" xfId="24" applyNumberFormat="1" applyFont="1" applyFill="1" applyBorder="1" applyAlignment="1" applyProtection="1">
      <alignment horizontal="center" vertical="center" wrapText="1"/>
      <protection hidden="1"/>
    </xf>
    <xf numFmtId="0" fontId="14" fillId="3" borderId="46" xfId="23" applyFont="1" applyFill="1" applyBorder="1" applyAlignment="1" applyProtection="1">
      <alignment horizontal="center" vertical="center" wrapText="1"/>
      <protection locked="0"/>
    </xf>
    <xf numFmtId="0" fontId="14" fillId="3" borderId="48" xfId="23" applyFont="1" applyFill="1" applyBorder="1" applyAlignment="1" applyProtection="1">
      <alignment horizontal="center" vertical="center" wrapText="1"/>
      <protection locked="0"/>
    </xf>
    <xf numFmtId="0" fontId="14" fillId="3" borderId="84" xfId="23" applyFont="1" applyFill="1" applyBorder="1" applyAlignment="1" applyProtection="1">
      <alignment horizontal="center" vertical="center" wrapText="1"/>
      <protection locked="0"/>
    </xf>
    <xf numFmtId="0" fontId="14" fillId="3" borderId="51" xfId="23" applyFont="1" applyFill="1" applyBorder="1" applyAlignment="1" applyProtection="1">
      <alignment horizontal="center" vertical="center" wrapText="1"/>
      <protection locked="0"/>
    </xf>
    <xf numFmtId="0" fontId="14" fillId="3" borderId="52" xfId="23" applyFont="1" applyFill="1" applyBorder="1" applyAlignment="1" applyProtection="1">
      <alignment horizontal="center" vertical="center" wrapText="1"/>
      <protection locked="0"/>
    </xf>
    <xf numFmtId="0" fontId="14" fillId="3" borderId="58" xfId="23" applyFont="1" applyFill="1" applyBorder="1" applyAlignment="1" applyProtection="1">
      <alignment horizontal="center" vertical="center" wrapText="1"/>
      <protection locked="0"/>
    </xf>
    <xf numFmtId="164" fontId="14" fillId="0" borderId="90" xfId="24" applyNumberFormat="1" applyFont="1" applyFill="1" applyBorder="1" applyAlignment="1" applyProtection="1">
      <alignment horizontal="left" vertical="center" wrapText="1"/>
      <protection hidden="1"/>
    </xf>
    <xf numFmtId="164" fontId="14" fillId="0" borderId="89" xfId="24" applyNumberFormat="1" applyFont="1" applyFill="1" applyBorder="1" applyAlignment="1" applyProtection="1">
      <alignment horizontal="left" vertical="center" wrapText="1"/>
      <protection hidden="1"/>
    </xf>
    <xf numFmtId="1" fontId="24" fillId="0" borderId="48" xfId="25" applyNumberFormat="1" applyFont="1" applyFill="1" applyBorder="1" applyAlignment="1" applyProtection="1">
      <alignment horizontal="center" vertical="center" wrapText="1"/>
      <protection locked="0"/>
    </xf>
    <xf numFmtId="1" fontId="24" fillId="0" borderId="91" xfId="25" applyNumberFormat="1" applyFont="1" applyFill="1" applyBorder="1" applyAlignment="1" applyProtection="1">
      <alignment horizontal="center" vertical="center" wrapText="1"/>
      <protection locked="0"/>
    </xf>
    <xf numFmtId="0" fontId="14" fillId="0" borderId="77" xfId="23" applyFont="1" applyFill="1" applyBorder="1" applyAlignment="1" applyProtection="1">
      <alignment horizontal="left" vertical="center" wrapText="1"/>
      <protection locked="0"/>
    </xf>
    <xf numFmtId="0" fontId="14" fillId="0" borderId="44" xfId="23" applyFont="1" applyFill="1" applyBorder="1" applyAlignment="1" applyProtection="1">
      <alignment horizontal="left" vertical="center" wrapText="1"/>
      <protection locked="0"/>
    </xf>
    <xf numFmtId="0" fontId="14" fillId="5" borderId="44" xfId="23" applyFont="1" applyFill="1" applyBorder="1" applyAlignment="1" applyProtection="1">
      <alignment horizontal="left" vertical="center" wrapText="1"/>
      <protection locked="0"/>
    </xf>
    <xf numFmtId="0" fontId="14" fillId="5" borderId="93" xfId="23" applyFont="1" applyFill="1" applyBorder="1" applyAlignment="1" applyProtection="1">
      <alignment horizontal="left" vertical="center" wrapText="1"/>
      <protection locked="0"/>
    </xf>
    <xf numFmtId="0" fontId="14" fillId="0" borderId="95" xfId="23" applyFont="1" applyFill="1" applyBorder="1" applyAlignment="1" applyProtection="1">
      <alignment horizontal="left" vertical="center" wrapText="1"/>
      <protection locked="0"/>
    </xf>
    <xf numFmtId="0" fontId="14" fillId="0" borderId="96" xfId="23" applyFont="1" applyFill="1" applyBorder="1" applyAlignment="1" applyProtection="1">
      <alignment horizontal="left" vertical="center" wrapText="1"/>
      <protection locked="0"/>
    </xf>
    <xf numFmtId="0" fontId="14" fillId="3" borderId="6" xfId="23" applyFont="1" applyFill="1" applyBorder="1" applyAlignment="1" applyProtection="1">
      <alignment horizontal="left" vertical="center" wrapText="1"/>
      <protection locked="0"/>
    </xf>
    <xf numFmtId="0" fontId="14" fillId="3" borderId="7" xfId="23" applyFont="1" applyFill="1" applyBorder="1" applyAlignment="1" applyProtection="1">
      <alignment horizontal="left" vertical="center" wrapText="1"/>
      <protection locked="0"/>
    </xf>
    <xf numFmtId="0" fontId="14" fillId="3" borderId="9" xfId="23" applyFont="1" applyFill="1" applyBorder="1" applyAlignment="1" applyProtection="1">
      <alignment horizontal="left" vertical="center" wrapText="1"/>
      <protection locked="0"/>
    </xf>
    <xf numFmtId="0" fontId="14" fillId="3" borderId="56" xfId="23" applyFont="1" applyFill="1" applyBorder="1" applyAlignment="1" applyProtection="1">
      <alignment horizontal="center" vertical="center" wrapText="1"/>
      <protection locked="0"/>
    </xf>
    <xf numFmtId="0" fontId="14" fillId="3" borderId="49" xfId="23" applyFont="1" applyFill="1" applyBorder="1" applyAlignment="1" applyProtection="1">
      <alignment horizontal="center" vertical="center" wrapText="1"/>
      <protection locked="0"/>
    </xf>
    <xf numFmtId="0" fontId="14" fillId="3" borderId="59" xfId="23" applyFont="1" applyFill="1" applyBorder="1" applyAlignment="1" applyProtection="1">
      <alignment horizontal="center" vertical="center" wrapText="1"/>
      <protection locked="0"/>
    </xf>
    <xf numFmtId="0" fontId="14" fillId="3" borderId="3" xfId="23" applyFont="1" applyFill="1" applyBorder="1" applyAlignment="1" applyProtection="1">
      <alignment horizontal="left" vertical="center" wrapText="1"/>
      <protection locked="0"/>
    </xf>
    <xf numFmtId="165" fontId="14" fillId="3" borderId="3" xfId="24" applyNumberFormat="1" applyFont="1" applyFill="1" applyBorder="1" applyAlignment="1" applyProtection="1">
      <alignment horizontal="right" vertical="center" wrapText="1"/>
      <protection hidden="1"/>
    </xf>
    <xf numFmtId="165" fontId="14" fillId="3" borderId="6" xfId="24" applyNumberFormat="1" applyFont="1" applyFill="1" applyBorder="1" applyAlignment="1" applyProtection="1">
      <alignment horizontal="right" vertical="center" wrapText="1"/>
      <protection hidden="1"/>
    </xf>
    <xf numFmtId="165" fontId="14" fillId="3" borderId="5" xfId="24" applyNumberFormat="1" applyFont="1" applyFill="1" applyBorder="1" applyAlignment="1" applyProtection="1">
      <alignment horizontal="left" vertical="center" wrapText="1"/>
      <protection hidden="1"/>
    </xf>
    <xf numFmtId="165" fontId="14" fillId="3" borderId="2" xfId="24" applyNumberFormat="1" applyFont="1" applyFill="1" applyBorder="1" applyAlignment="1" applyProtection="1">
      <alignment horizontal="left" vertical="center" wrapText="1"/>
      <protection hidden="1"/>
    </xf>
    <xf numFmtId="0" fontId="14" fillId="3" borderId="9" xfId="23" applyFont="1" applyFill="1" applyBorder="1" applyAlignment="1" applyProtection="1">
      <alignment horizontal="center" vertical="center" wrapText="1"/>
      <protection locked="0"/>
    </xf>
    <xf numFmtId="0" fontId="14" fillId="3" borderId="8" xfId="23" applyFont="1" applyFill="1" applyBorder="1" applyAlignment="1" applyProtection="1">
      <alignment horizontal="center" vertical="center" wrapText="1"/>
      <protection locked="0"/>
    </xf>
    <xf numFmtId="44" fontId="14" fillId="0" borderId="78" xfId="24" applyFont="1" applyFill="1" applyBorder="1" applyAlignment="1" applyProtection="1">
      <alignment horizontal="left" vertical="center" wrapText="1" indent="3"/>
      <protection locked="0"/>
    </xf>
    <xf numFmtId="44" fontId="14" fillId="0" borderId="56" xfId="24" applyFont="1" applyFill="1" applyBorder="1" applyAlignment="1" applyProtection="1">
      <alignment horizontal="left" vertical="center" wrapText="1" indent="3"/>
      <protection locked="0"/>
    </xf>
    <xf numFmtId="44" fontId="14" fillId="0" borderId="93" xfId="24" applyFont="1" applyFill="1" applyBorder="1" applyAlignment="1" applyProtection="1">
      <alignment horizontal="left" vertical="center" wrapText="1" indent="3"/>
      <protection locked="0"/>
    </xf>
    <xf numFmtId="44" fontId="14" fillId="0" borderId="94" xfId="24" applyFont="1" applyFill="1" applyBorder="1" applyAlignment="1" applyProtection="1">
      <alignment horizontal="left" vertical="center" wrapText="1" indent="3"/>
      <protection locked="0"/>
    </xf>
    <xf numFmtId="44" fontId="14" fillId="5" borderId="93" xfId="24" applyFont="1" applyFill="1" applyBorder="1" applyAlignment="1" applyProtection="1">
      <alignment horizontal="left" vertical="center" wrapText="1" indent="3"/>
      <protection hidden="1"/>
    </xf>
    <xf numFmtId="44" fontId="14" fillId="5" borderId="94" xfId="24" applyFont="1" applyFill="1" applyBorder="1" applyAlignment="1" applyProtection="1">
      <alignment horizontal="left" vertical="center" wrapText="1" indent="3"/>
      <protection hidden="1"/>
    </xf>
    <xf numFmtId="44" fontId="14" fillId="5" borderId="93" xfId="24" applyNumberFormat="1" applyFont="1" applyFill="1" applyBorder="1" applyAlignment="1" applyProtection="1">
      <alignment horizontal="left" vertical="center" wrapText="1" indent="3"/>
      <protection hidden="1"/>
    </xf>
    <xf numFmtId="44" fontId="14" fillId="5" borderId="94" xfId="24" applyNumberFormat="1" applyFont="1" applyFill="1" applyBorder="1" applyAlignment="1" applyProtection="1">
      <alignment horizontal="left" vertical="center" wrapText="1" indent="3"/>
      <protection hidden="1"/>
    </xf>
    <xf numFmtId="44" fontId="14" fillId="3" borderId="87" xfId="24" applyFont="1" applyFill="1" applyBorder="1" applyAlignment="1" applyProtection="1">
      <alignment horizontal="left" vertical="center" wrapText="1" indent="3"/>
      <protection hidden="1"/>
    </xf>
    <xf numFmtId="44" fontId="14" fillId="3" borderId="59" xfId="24" applyFont="1" applyFill="1" applyBorder="1" applyAlignment="1" applyProtection="1">
      <alignment horizontal="left" vertical="center" wrapText="1" indent="3"/>
      <protection hidden="1"/>
    </xf>
    <xf numFmtId="0" fontId="14" fillId="5" borderId="42" xfId="23" applyFont="1" applyFill="1" applyBorder="1" applyAlignment="1" applyProtection="1">
      <alignment horizontal="left" vertical="center" wrapText="1"/>
      <protection locked="0"/>
    </xf>
    <xf numFmtId="0" fontId="14" fillId="0" borderId="42" xfId="23" applyFont="1" applyFill="1" applyBorder="1" applyAlignment="1" applyProtection="1">
      <alignment horizontal="left" vertical="center" wrapText="1"/>
      <protection locked="0"/>
    </xf>
    <xf numFmtId="0" fontId="14" fillId="3" borderId="77" xfId="0" applyFont="1" applyFill="1" applyBorder="1" applyAlignment="1" applyProtection="1">
      <alignment horizontal="center" vertical="center" wrapText="1"/>
      <protection locked="0"/>
    </xf>
    <xf numFmtId="0" fontId="14" fillId="3" borderId="78" xfId="0" applyFont="1" applyFill="1" applyBorder="1" applyAlignment="1" applyProtection="1">
      <alignment horizontal="center" vertical="center" wrapText="1"/>
      <protection locked="0"/>
    </xf>
    <xf numFmtId="0" fontId="14" fillId="3" borderId="27" xfId="0" applyFont="1" applyFill="1" applyBorder="1" applyAlignment="1" applyProtection="1">
      <alignment horizontal="center" vertical="center" wrapText="1"/>
      <protection locked="0"/>
    </xf>
    <xf numFmtId="0" fontId="14" fillId="3" borderId="49" xfId="0" applyFont="1" applyFill="1" applyBorder="1" applyAlignment="1" applyProtection="1">
      <alignment horizontal="center" vertical="center" wrapText="1"/>
      <protection locked="0"/>
    </xf>
    <xf numFmtId="0" fontId="14" fillId="3" borderId="87" xfId="0" applyFont="1" applyFill="1" applyBorder="1" applyAlignment="1" applyProtection="1">
      <alignment horizontal="center" vertical="center" wrapText="1"/>
      <protection locked="0"/>
    </xf>
    <xf numFmtId="0" fontId="14" fillId="3" borderId="50" xfId="0" applyFont="1" applyFill="1" applyBorder="1" applyAlignment="1" applyProtection="1">
      <alignment horizontal="center" vertical="center" wrapText="1"/>
      <protection locked="0"/>
    </xf>
    <xf numFmtId="0" fontId="14" fillId="3" borderId="31" xfId="23" applyFont="1" applyFill="1" applyBorder="1" applyAlignment="1" applyProtection="1">
      <alignment horizontal="left" vertical="center" wrapText="1"/>
      <protection locked="0"/>
    </xf>
    <xf numFmtId="0" fontId="14" fillId="3" borderId="32" xfId="23" applyFont="1" applyFill="1" applyBorder="1" applyAlignment="1" applyProtection="1">
      <alignment horizontal="left" vertical="center" wrapText="1"/>
      <protection locked="0"/>
    </xf>
    <xf numFmtId="0" fontId="14" fillId="3" borderId="131" xfId="23" applyFont="1" applyFill="1" applyBorder="1" applyAlignment="1" applyProtection="1">
      <alignment horizontal="left" vertical="center" wrapText="1"/>
      <protection locked="0"/>
    </xf>
    <xf numFmtId="44" fontId="14" fillId="3" borderId="110" xfId="24" applyFont="1" applyFill="1" applyBorder="1" applyAlignment="1" applyProtection="1">
      <alignment horizontal="left" vertical="center" wrapText="1"/>
    </xf>
    <xf numFmtId="44" fontId="14" fillId="3" borderId="33" xfId="24" applyFont="1" applyFill="1" applyBorder="1" applyAlignment="1" applyProtection="1">
      <alignment horizontal="left" vertical="center" wrapText="1"/>
    </xf>
    <xf numFmtId="0" fontId="14" fillId="0" borderId="36" xfId="0" applyFont="1" applyBorder="1" applyAlignment="1" applyProtection="1">
      <alignment horizontal="left"/>
      <protection locked="0"/>
    </xf>
    <xf numFmtId="0" fontId="14" fillId="0" borderId="4" xfId="0" applyFont="1" applyBorder="1" applyAlignment="1" applyProtection="1">
      <alignment horizontal="left"/>
      <protection locked="0"/>
    </xf>
    <xf numFmtId="44" fontId="14" fillId="0" borderId="4" xfId="24" applyFont="1" applyBorder="1" applyAlignment="1" applyProtection="1">
      <alignment horizontal="center"/>
      <protection locked="0"/>
    </xf>
    <xf numFmtId="44" fontId="14" fillId="0" borderId="37" xfId="24" applyFont="1" applyBorder="1" applyAlignment="1" applyProtection="1">
      <alignment horizontal="center"/>
      <protection locked="0"/>
    </xf>
    <xf numFmtId="44" fontId="14" fillId="0" borderId="0" xfId="24" applyFont="1" applyBorder="1" applyAlignment="1" applyProtection="1">
      <alignment horizontal="center"/>
      <protection locked="0"/>
    </xf>
    <xf numFmtId="44" fontId="14" fillId="0" borderId="35" xfId="24" applyFont="1" applyBorder="1" applyAlignment="1" applyProtection="1">
      <alignment horizontal="center"/>
      <protection locked="0"/>
    </xf>
    <xf numFmtId="0" fontId="14" fillId="3" borderId="18" xfId="23" applyFont="1" applyFill="1" applyBorder="1" applyAlignment="1" applyProtection="1">
      <alignment horizontal="center" vertical="center" wrapText="1"/>
      <protection locked="0"/>
    </xf>
    <xf numFmtId="0" fontId="14" fillId="3" borderId="3" xfId="23" applyFont="1" applyFill="1" applyBorder="1" applyAlignment="1" applyProtection="1">
      <alignment horizontal="left" vertical="center" wrapText="1" indent="6"/>
      <protection locked="0"/>
    </xf>
    <xf numFmtId="0" fontId="14" fillId="3" borderId="4" xfId="23" applyFont="1" applyFill="1" applyBorder="1" applyAlignment="1" applyProtection="1">
      <alignment horizontal="left" vertical="center" wrapText="1" indent="6"/>
      <protection locked="0"/>
    </xf>
    <xf numFmtId="0" fontId="14" fillId="3" borderId="55" xfId="23" applyFont="1" applyFill="1" applyBorder="1" applyAlignment="1" applyProtection="1">
      <alignment horizontal="left" vertical="center" wrapText="1" indent="6"/>
      <protection locked="0"/>
    </xf>
    <xf numFmtId="0" fontId="40" fillId="0" borderId="86" xfId="23" applyFont="1" applyFill="1" applyBorder="1" applyAlignment="1" applyProtection="1">
      <alignment horizontal="left" vertical="center" wrapText="1" indent="6"/>
      <protection locked="0"/>
    </xf>
    <xf numFmtId="0" fontId="40" fillId="0" borderId="39" xfId="23" applyFont="1" applyFill="1" applyBorder="1" applyAlignment="1" applyProtection="1">
      <alignment horizontal="left" vertical="center" wrapText="1" indent="6"/>
      <protection locked="0"/>
    </xf>
    <xf numFmtId="0" fontId="40" fillId="0" borderId="82" xfId="23" applyFont="1" applyFill="1" applyBorder="1" applyAlignment="1" applyProtection="1">
      <alignment horizontal="left" vertical="center" wrapText="1" indent="6"/>
      <protection locked="0"/>
    </xf>
    <xf numFmtId="0" fontId="14" fillId="3" borderId="132" xfId="23" applyFont="1" applyFill="1" applyBorder="1" applyAlignment="1" applyProtection="1">
      <alignment horizontal="left" vertical="center" wrapText="1" indent="1"/>
      <protection locked="0"/>
    </xf>
    <xf numFmtId="0" fontId="14" fillId="3" borderId="38" xfId="23" applyFont="1" applyFill="1" applyBorder="1" applyAlignment="1" applyProtection="1">
      <alignment horizontal="left" vertical="center" wrapText="1" indent="1"/>
      <protection locked="0"/>
    </xf>
    <xf numFmtId="44" fontId="14" fillId="0" borderId="46" xfId="24" applyFont="1" applyBorder="1" applyAlignment="1" applyProtection="1">
      <alignment horizontal="left" indent="6"/>
      <protection locked="0"/>
    </xf>
    <xf numFmtId="44" fontId="14" fillId="0" borderId="84" xfId="24" applyFont="1" applyBorder="1" applyAlignment="1" applyProtection="1">
      <alignment horizontal="left" indent="6"/>
      <protection locked="0"/>
    </xf>
    <xf numFmtId="44" fontId="14" fillId="0" borderId="45" xfId="24" applyFont="1" applyBorder="1" applyAlignment="1" applyProtection="1">
      <alignment horizontal="left" indent="6"/>
      <protection locked="0"/>
    </xf>
    <xf numFmtId="44" fontId="14" fillId="0" borderId="85" xfId="24" applyFont="1" applyBorder="1" applyAlignment="1" applyProtection="1">
      <alignment horizontal="left" indent="6"/>
      <protection locked="0"/>
    </xf>
    <xf numFmtId="44" fontId="14" fillId="0" borderId="51" xfId="24" applyFont="1" applyBorder="1" applyAlignment="1" applyProtection="1">
      <alignment horizontal="left" indent="6"/>
      <protection locked="0"/>
    </xf>
    <xf numFmtId="44" fontId="14" fillId="0" borderId="58" xfId="24" applyFont="1" applyBorder="1" applyAlignment="1" applyProtection="1">
      <alignment horizontal="left" indent="6"/>
      <protection locked="0"/>
    </xf>
    <xf numFmtId="44" fontId="40" fillId="0" borderId="22" xfId="24" applyFont="1" applyFill="1" applyBorder="1" applyAlignment="1" applyProtection="1">
      <alignment horizontal="center" vertical="center" wrapText="1"/>
      <protection hidden="1"/>
    </xf>
    <xf numFmtId="44" fontId="40" fillId="0" borderId="19" xfId="24" applyFont="1" applyFill="1" applyBorder="1" applyAlignment="1" applyProtection="1">
      <alignment horizontal="center" vertical="center" wrapText="1"/>
      <protection hidden="1"/>
    </xf>
    <xf numFmtId="0" fontId="14" fillId="0" borderId="44" xfId="23" applyFont="1" applyFill="1" applyBorder="1" applyAlignment="1" applyProtection="1">
      <alignment horizontal="left" vertical="center" wrapText="1" indent="6"/>
      <protection locked="0"/>
    </xf>
    <xf numFmtId="0" fontId="14" fillId="0" borderId="93" xfId="23" applyFont="1" applyFill="1" applyBorder="1" applyAlignment="1" applyProtection="1">
      <alignment horizontal="left" vertical="center" wrapText="1" indent="6"/>
      <protection locked="0"/>
    </xf>
    <xf numFmtId="0" fontId="14" fillId="0" borderId="17" xfId="23" applyFont="1" applyFill="1" applyBorder="1" applyAlignment="1" applyProtection="1">
      <alignment horizontal="left" vertical="center" wrapText="1" indent="6"/>
      <protection locked="0"/>
    </xf>
    <xf numFmtId="0" fontId="14" fillId="0" borderId="61" xfId="23" applyFont="1" applyFill="1" applyBorder="1" applyAlignment="1" applyProtection="1">
      <alignment horizontal="left" vertical="center" wrapText="1" indent="6"/>
      <protection locked="0"/>
    </xf>
    <xf numFmtId="44" fontId="14" fillId="3" borderId="136" xfId="24" applyFont="1" applyFill="1" applyBorder="1" applyAlignment="1" applyProtection="1">
      <alignment horizontal="left" indent="6"/>
    </xf>
    <xf numFmtId="44" fontId="14" fillId="3" borderId="137" xfId="24" applyFont="1" applyFill="1" applyBorder="1" applyAlignment="1" applyProtection="1">
      <alignment horizontal="left" indent="6"/>
    </xf>
    <xf numFmtId="0" fontId="14" fillId="3" borderId="134" xfId="23" applyFont="1" applyFill="1" applyBorder="1" applyAlignment="1" applyProtection="1">
      <alignment horizontal="left" vertical="center" wrapText="1" indent="1"/>
      <protection locked="0"/>
    </xf>
    <xf numFmtId="0" fontId="14" fillId="3" borderId="135" xfId="23" applyFont="1" applyFill="1" applyBorder="1" applyAlignment="1" applyProtection="1">
      <alignment horizontal="left" vertical="center" wrapText="1" indent="1"/>
      <protection locked="0"/>
    </xf>
    <xf numFmtId="0" fontId="14" fillId="0" borderId="115" xfId="0" applyFont="1" applyBorder="1" applyAlignment="1" applyProtection="1">
      <alignment horizontal="left" indent="1"/>
      <protection locked="0"/>
    </xf>
    <xf numFmtId="0" fontId="14" fillId="0" borderId="48" xfId="0" applyFont="1" applyBorder="1" applyAlignment="1" applyProtection="1">
      <alignment horizontal="left" indent="1"/>
      <protection locked="0"/>
    </xf>
    <xf numFmtId="0" fontId="14" fillId="0" borderId="34" xfId="0" applyFont="1" applyBorder="1" applyAlignment="1" applyProtection="1">
      <alignment horizontal="left" indent="1"/>
      <protection locked="0"/>
    </xf>
    <xf numFmtId="0" fontId="14" fillId="0" borderId="0" xfId="0" applyFont="1" applyBorder="1" applyAlignment="1" applyProtection="1">
      <alignment horizontal="left" indent="1"/>
      <protection locked="0"/>
    </xf>
    <xf numFmtId="0" fontId="14" fillId="0" borderId="127" xfId="0" applyFont="1" applyBorder="1" applyAlignment="1" applyProtection="1">
      <alignment horizontal="left" indent="1"/>
      <protection locked="0"/>
    </xf>
    <xf numFmtId="0" fontId="14" fillId="0" borderId="52" xfId="0" applyFont="1" applyBorder="1" applyAlignment="1" applyProtection="1">
      <alignment horizontal="left" indent="1"/>
      <protection locked="0"/>
    </xf>
    <xf numFmtId="0" fontId="14" fillId="3" borderId="112" xfId="23" applyFont="1" applyFill="1" applyBorder="1" applyAlignment="1" applyProtection="1">
      <alignment horizontal="left" vertical="center" wrapText="1" indent="1"/>
      <protection locked="0"/>
    </xf>
    <xf numFmtId="0" fontId="14" fillId="3" borderId="113" xfId="23" applyFont="1" applyFill="1" applyBorder="1" applyAlignment="1" applyProtection="1">
      <alignment horizontal="left" vertical="center" wrapText="1" indent="1"/>
      <protection locked="0"/>
    </xf>
    <xf numFmtId="0" fontId="14" fillId="3" borderId="139" xfId="23" applyFont="1" applyFill="1" applyBorder="1" applyAlignment="1" applyProtection="1">
      <alignment horizontal="center" vertical="center" wrapText="1"/>
      <protection locked="0"/>
    </xf>
    <xf numFmtId="0" fontId="14" fillId="3" borderId="140" xfId="23" applyFont="1" applyFill="1" applyBorder="1" applyAlignment="1" applyProtection="1">
      <alignment horizontal="center" vertical="center" wrapText="1"/>
      <protection locked="0"/>
    </xf>
    <xf numFmtId="0" fontId="14" fillId="3" borderId="99" xfId="23" applyFont="1" applyFill="1" applyBorder="1" applyAlignment="1" applyProtection="1">
      <alignment horizontal="center" vertical="center" wrapText="1"/>
      <protection locked="0"/>
    </xf>
    <xf numFmtId="0" fontId="14" fillId="3" borderId="142" xfId="23" applyFont="1" applyFill="1" applyBorder="1" applyAlignment="1" applyProtection="1">
      <alignment horizontal="center" vertical="center" wrapText="1"/>
      <protection locked="0"/>
    </xf>
    <xf numFmtId="0" fontId="14" fillId="3" borderId="100" xfId="23" applyFont="1" applyFill="1" applyBorder="1" applyAlignment="1" applyProtection="1">
      <alignment horizontal="center" vertical="center" wrapText="1"/>
      <protection locked="0"/>
    </xf>
    <xf numFmtId="0" fontId="14" fillId="3" borderId="144" xfId="23" applyFont="1" applyFill="1" applyBorder="1" applyAlignment="1" applyProtection="1">
      <alignment horizontal="center" vertical="center" wrapText="1"/>
      <protection locked="0"/>
    </xf>
    <xf numFmtId="0" fontId="25" fillId="3" borderId="99" xfId="23" applyFont="1" applyFill="1" applyBorder="1" applyAlignment="1" applyProtection="1">
      <alignment horizontal="center" vertical="center" wrapText="1"/>
      <protection locked="0"/>
    </xf>
    <xf numFmtId="0" fontId="25" fillId="3" borderId="100" xfId="23" applyFont="1" applyFill="1" applyBorder="1" applyAlignment="1" applyProtection="1">
      <alignment horizontal="center" vertical="center" wrapText="1"/>
      <protection locked="0"/>
    </xf>
    <xf numFmtId="0" fontId="14" fillId="3" borderId="141" xfId="23" applyFont="1" applyFill="1" applyBorder="1" applyAlignment="1" applyProtection="1">
      <alignment horizontal="left" vertical="center" wrapText="1"/>
      <protection locked="0"/>
    </xf>
    <xf numFmtId="0" fontId="14" fillId="3" borderId="99" xfId="23" applyFont="1" applyFill="1" applyBorder="1" applyAlignment="1" applyProtection="1">
      <alignment horizontal="left" vertical="center" wrapText="1"/>
      <protection locked="0"/>
    </xf>
    <xf numFmtId="0" fontId="14" fillId="3" borderId="143" xfId="23" applyFont="1" applyFill="1" applyBorder="1" applyAlignment="1" applyProtection="1">
      <alignment horizontal="left" vertical="center" wrapText="1"/>
      <protection locked="0"/>
    </xf>
    <xf numFmtId="0" fontId="14" fillId="3" borderId="100" xfId="23" applyFont="1" applyFill="1" applyBorder="1" applyAlignment="1" applyProtection="1">
      <alignment horizontal="left" vertical="center" wrapText="1"/>
      <protection locked="0"/>
    </xf>
    <xf numFmtId="0" fontId="14" fillId="5" borderId="147" xfId="0" applyFont="1" applyFill="1" applyBorder="1" applyAlignment="1" applyProtection="1">
      <alignment horizontal="center"/>
      <protection locked="0"/>
    </xf>
    <xf numFmtId="0" fontId="14" fillId="5" borderId="148" xfId="0" applyFont="1" applyFill="1" applyBorder="1" applyAlignment="1" applyProtection="1">
      <alignment horizontal="center"/>
      <protection locked="0"/>
    </xf>
    <xf numFmtId="44" fontId="14" fillId="0" borderId="45" xfId="24" applyFont="1" applyFill="1" applyBorder="1" applyAlignment="1" applyProtection="1">
      <alignment horizontal="center" vertical="center" wrapText="1"/>
      <protection hidden="1"/>
    </xf>
    <xf numFmtId="44" fontId="14" fillId="0" borderId="43" xfId="24" applyFont="1" applyFill="1" applyBorder="1" applyAlignment="1" applyProtection="1">
      <alignment horizontal="center" vertical="center" wrapText="1"/>
      <protection hidden="1"/>
    </xf>
    <xf numFmtId="0" fontId="14" fillId="3" borderId="141" xfId="23" applyFont="1" applyFill="1" applyBorder="1" applyAlignment="1" applyProtection="1">
      <alignment horizontal="left" vertical="center" wrapText="1" indent="1"/>
      <protection locked="0"/>
    </xf>
    <xf numFmtId="0" fontId="14" fillId="3" borderId="99" xfId="23" applyFont="1" applyFill="1" applyBorder="1" applyAlignment="1" applyProtection="1">
      <alignment horizontal="left" vertical="center" wrapText="1" indent="1"/>
      <protection locked="0"/>
    </xf>
    <xf numFmtId="0" fontId="14" fillId="3" borderId="143" xfId="23" applyFont="1" applyFill="1" applyBorder="1" applyAlignment="1" applyProtection="1">
      <alignment horizontal="left" vertical="center" wrapText="1" indent="1"/>
      <protection locked="0"/>
    </xf>
    <xf numFmtId="0" fontId="14" fillId="3" borderId="100" xfId="23" applyFont="1" applyFill="1" applyBorder="1" applyAlignment="1" applyProtection="1">
      <alignment horizontal="left" vertical="center" wrapText="1" indent="1"/>
      <protection locked="0"/>
    </xf>
    <xf numFmtId="0" fontId="14" fillId="0" borderId="45" xfId="23" applyFont="1" applyFill="1" applyBorder="1" applyAlignment="1" applyProtection="1">
      <alignment horizontal="center" vertical="center" wrapText="1"/>
      <protection locked="0"/>
    </xf>
    <xf numFmtId="44" fontId="14" fillId="0" borderId="45" xfId="24" applyFont="1" applyFill="1" applyBorder="1" applyAlignment="1" applyProtection="1">
      <alignment horizontal="left" vertical="center" wrapText="1" indent="5"/>
      <protection hidden="1"/>
    </xf>
    <xf numFmtId="44" fontId="14" fillId="0" borderId="35" xfId="24" applyFont="1" applyFill="1" applyBorder="1" applyAlignment="1" applyProtection="1">
      <alignment horizontal="left" vertical="center" wrapText="1" indent="5"/>
      <protection hidden="1"/>
    </xf>
    <xf numFmtId="44" fontId="14" fillId="5" borderId="148" xfId="24" applyFont="1" applyFill="1" applyBorder="1" applyAlignment="1" applyProtection="1">
      <alignment horizontal="center" vertical="center" wrapText="1"/>
      <protection hidden="1"/>
    </xf>
    <xf numFmtId="44" fontId="14" fillId="5" borderId="150" xfId="24" applyFont="1" applyFill="1" applyBorder="1" applyAlignment="1" applyProtection="1">
      <alignment horizontal="center" vertical="center" wrapText="1"/>
      <protection hidden="1"/>
    </xf>
    <xf numFmtId="0" fontId="14" fillId="5" borderId="149" xfId="23" applyFont="1" applyFill="1" applyBorder="1" applyAlignment="1" applyProtection="1">
      <alignment horizontal="center" vertical="center" wrapText="1"/>
      <protection hidden="1"/>
    </xf>
    <xf numFmtId="0" fontId="14" fillId="5" borderId="131" xfId="23" applyFont="1" applyFill="1" applyBorder="1" applyAlignment="1" applyProtection="1">
      <alignment horizontal="center" vertical="center" wrapText="1"/>
      <protection hidden="1"/>
    </xf>
    <xf numFmtId="44" fontId="14" fillId="5" borderId="148" xfId="24" applyFont="1" applyFill="1" applyBorder="1" applyAlignment="1" applyProtection="1">
      <alignment horizontal="left" vertical="center" wrapText="1" indent="5"/>
      <protection hidden="1"/>
    </xf>
    <xf numFmtId="44" fontId="14" fillId="5" borderId="150" xfId="24" applyFont="1" applyFill="1" applyBorder="1" applyAlignment="1" applyProtection="1">
      <alignment horizontal="left" vertical="center" wrapText="1" indent="5"/>
      <protection hidden="1"/>
    </xf>
    <xf numFmtId="0" fontId="14" fillId="0" borderId="34" xfId="23" applyFont="1" applyFill="1" applyBorder="1" applyAlignment="1" applyProtection="1">
      <alignment horizontal="left" vertical="center" wrapText="1" indent="1"/>
      <protection locked="0"/>
    </xf>
    <xf numFmtId="0" fontId="14" fillId="0" borderId="0" xfId="23" applyFont="1" applyFill="1" applyBorder="1" applyAlignment="1" applyProtection="1">
      <alignment horizontal="left" vertical="center" wrapText="1" indent="1"/>
      <protection locked="0"/>
    </xf>
    <xf numFmtId="0" fontId="14" fillId="0" borderId="85" xfId="23" applyFont="1" applyFill="1" applyBorder="1" applyAlignment="1" applyProtection="1">
      <alignment horizontal="left" vertical="center" wrapText="1" indent="1"/>
      <protection locked="0"/>
    </xf>
    <xf numFmtId="0" fontId="14" fillId="0" borderId="36" xfId="23" applyFont="1" applyFill="1" applyBorder="1" applyAlignment="1" applyProtection="1">
      <alignment horizontal="left" vertical="center" wrapText="1" indent="1"/>
      <protection locked="0"/>
    </xf>
    <xf numFmtId="0" fontId="14" fillId="0" borderId="4" xfId="23" applyFont="1" applyFill="1" applyBorder="1" applyAlignment="1" applyProtection="1">
      <alignment horizontal="left" vertical="center" wrapText="1" indent="1"/>
      <protection locked="0"/>
    </xf>
    <xf numFmtId="0" fontId="14" fillId="0" borderId="55" xfId="23" applyFont="1" applyFill="1" applyBorder="1" applyAlignment="1" applyProtection="1">
      <alignment horizontal="left" vertical="center" wrapText="1" indent="1"/>
      <protection locked="0"/>
    </xf>
    <xf numFmtId="0" fontId="28" fillId="0" borderId="117" xfId="23" applyFont="1" applyFill="1" applyBorder="1" applyAlignment="1" applyProtection="1">
      <alignment horizontal="left" vertical="center" wrapText="1"/>
      <protection locked="0"/>
    </xf>
    <xf numFmtId="0" fontId="28" fillId="0" borderId="109" xfId="23" applyFont="1" applyFill="1" applyBorder="1" applyAlignment="1" applyProtection="1">
      <alignment horizontal="left" vertical="center" wrapText="1"/>
      <protection locked="0"/>
    </xf>
    <xf numFmtId="0" fontId="28" fillId="0" borderId="118" xfId="23" applyFont="1" applyFill="1" applyBorder="1" applyAlignment="1" applyProtection="1">
      <alignment horizontal="left" vertical="center" wrapText="1"/>
      <protection locked="0"/>
    </xf>
    <xf numFmtId="0" fontId="14" fillId="4" borderId="124" xfId="23" applyFont="1" applyFill="1" applyBorder="1" applyAlignment="1" applyProtection="1">
      <alignment horizontal="center" vertical="center" wrapText="1"/>
      <protection locked="0"/>
    </xf>
    <xf numFmtId="0" fontId="14" fillId="4" borderId="62" xfId="23" applyFont="1" applyFill="1" applyBorder="1" applyAlignment="1" applyProtection="1">
      <alignment horizontal="center" vertical="center" wrapText="1"/>
      <protection locked="0"/>
    </xf>
    <xf numFmtId="44" fontId="14" fillId="0" borderId="62" xfId="24" applyFont="1" applyFill="1" applyBorder="1" applyAlignment="1" applyProtection="1">
      <alignment horizontal="left" vertical="center" wrapText="1" indent="5"/>
      <protection hidden="1"/>
    </xf>
    <xf numFmtId="44" fontId="14" fillId="0" borderId="125" xfId="24" applyFont="1" applyFill="1" applyBorder="1" applyAlignment="1" applyProtection="1">
      <alignment horizontal="left" vertical="center" wrapText="1" indent="5"/>
      <protection hidden="1"/>
    </xf>
    <xf numFmtId="0" fontId="14" fillId="5" borderId="127" xfId="0" applyFont="1" applyFill="1" applyBorder="1" applyAlignment="1" applyProtection="1">
      <alignment horizontal="right"/>
      <protection locked="0"/>
    </xf>
    <xf numFmtId="0" fontId="14" fillId="5" borderId="52" xfId="0" applyFont="1" applyFill="1" applyBorder="1" applyAlignment="1" applyProtection="1">
      <alignment horizontal="right"/>
      <protection locked="0"/>
    </xf>
    <xf numFmtId="0" fontId="14" fillId="5" borderId="58" xfId="0" applyFont="1" applyFill="1" applyBorder="1" applyAlignment="1" applyProtection="1">
      <alignment horizontal="right"/>
      <protection locked="0"/>
    </xf>
    <xf numFmtId="0" fontId="12" fillId="0" borderId="121" xfId="0" applyFont="1" applyFill="1" applyBorder="1" applyAlignment="1" applyProtection="1">
      <alignment horizontal="left" wrapText="1"/>
      <protection locked="0"/>
    </xf>
    <xf numFmtId="0" fontId="12" fillId="0" borderId="26" xfId="0" applyFont="1" applyFill="1" applyBorder="1" applyAlignment="1" applyProtection="1">
      <alignment horizontal="left" wrapText="1"/>
      <protection locked="0"/>
    </xf>
    <xf numFmtId="0" fontId="12" fillId="0" borderId="123" xfId="0" applyFont="1" applyFill="1" applyBorder="1" applyAlignment="1" applyProtection="1">
      <alignment horizontal="left" wrapText="1"/>
      <protection locked="0"/>
    </xf>
    <xf numFmtId="0" fontId="14" fillId="0" borderId="27" xfId="23" applyFont="1" applyFill="1" applyBorder="1" applyAlignment="1" applyProtection="1">
      <alignment horizontal="center" vertical="center" wrapText="1"/>
      <protection locked="0"/>
    </xf>
    <xf numFmtId="0" fontId="25" fillId="0" borderId="42" xfId="0" applyFont="1" applyBorder="1" applyAlignment="1" applyProtection="1">
      <alignment horizontal="left" indent="2"/>
      <protection locked="0"/>
    </xf>
    <xf numFmtId="0" fontId="25" fillId="0" borderId="43" xfId="0" applyFont="1" applyBorder="1" applyAlignment="1" applyProtection="1">
      <alignment horizontal="left" indent="2"/>
      <protection locked="0"/>
    </xf>
    <xf numFmtId="0" fontId="38" fillId="6" borderId="166" xfId="23" applyFont="1" applyFill="1" applyBorder="1" applyAlignment="1" applyProtection="1">
      <alignment horizontal="center" vertical="center" wrapText="1"/>
      <protection locked="0"/>
    </xf>
    <xf numFmtId="0" fontId="38" fillId="6" borderId="169" xfId="23" applyFont="1" applyFill="1" applyBorder="1" applyAlignment="1" applyProtection="1">
      <alignment horizontal="center" vertical="center" wrapText="1"/>
      <protection locked="0"/>
    </xf>
    <xf numFmtId="10" fontId="47" fillId="5" borderId="94" xfId="25" applyNumberFormat="1" applyFont="1" applyFill="1" applyBorder="1" applyAlignment="1" applyProtection="1">
      <alignment horizontal="center" vertical="center" wrapText="1"/>
    </xf>
    <xf numFmtId="10" fontId="47" fillId="5" borderId="156" xfId="25" applyNumberFormat="1" applyFont="1" applyFill="1" applyBorder="1" applyAlignment="1" applyProtection="1">
      <alignment horizontal="center" vertical="center" wrapText="1"/>
    </xf>
    <xf numFmtId="44" fontId="25" fillId="5" borderId="44" xfId="24" applyFont="1" applyFill="1" applyBorder="1" applyAlignment="1" applyProtection="1">
      <alignment horizontal="left" vertical="center" wrapText="1"/>
    </xf>
    <xf numFmtId="44" fontId="25" fillId="5" borderId="157" xfId="24" applyFont="1" applyFill="1" applyBorder="1" applyAlignment="1" applyProtection="1">
      <alignment horizontal="left" vertical="center" wrapText="1"/>
    </xf>
    <xf numFmtId="0" fontId="44" fillId="0" borderId="0" xfId="0" applyFont="1" applyAlignment="1" applyProtection="1">
      <alignment horizontal="center" vertical="top"/>
      <protection locked="0"/>
    </xf>
    <xf numFmtId="0" fontId="14" fillId="3" borderId="28" xfId="23" applyFont="1" applyFill="1" applyBorder="1" applyAlignment="1" applyProtection="1">
      <alignment horizontal="left" vertical="center" wrapText="1"/>
      <protection locked="0"/>
    </xf>
    <xf numFmtId="0" fontId="14" fillId="3" borderId="29" xfId="23" applyFont="1" applyFill="1" applyBorder="1" applyAlignment="1" applyProtection="1">
      <alignment horizontal="left" vertical="center" wrapText="1"/>
      <protection locked="0"/>
    </xf>
    <xf numFmtId="0" fontId="14" fillId="3" borderId="30" xfId="23" applyFont="1" applyFill="1" applyBorder="1" applyAlignment="1" applyProtection="1">
      <alignment horizontal="left" vertical="center" wrapText="1"/>
      <protection locked="0"/>
    </xf>
    <xf numFmtId="0" fontId="14" fillId="0" borderId="34" xfId="23" applyFont="1" applyFill="1" applyBorder="1" applyAlignment="1" applyProtection="1">
      <alignment horizontal="center" vertical="center" wrapText="1"/>
      <protection hidden="1"/>
    </xf>
    <xf numFmtId="0" fontId="14" fillId="0" borderId="0" xfId="23" applyFont="1" applyFill="1" applyBorder="1" applyAlignment="1" applyProtection="1">
      <alignment horizontal="center" vertical="center" wrapText="1"/>
      <protection hidden="1"/>
    </xf>
    <xf numFmtId="0" fontId="14" fillId="0" borderId="35" xfId="23" applyFont="1" applyFill="1" applyBorder="1" applyAlignment="1" applyProtection="1">
      <alignment horizontal="center" vertical="center" wrapText="1"/>
      <protection hidden="1"/>
    </xf>
    <xf numFmtId="0" fontId="14" fillId="0" borderId="31" xfId="23" applyFont="1" applyFill="1" applyBorder="1" applyAlignment="1" applyProtection="1">
      <alignment horizontal="center" vertical="center" wrapText="1"/>
      <protection hidden="1"/>
    </xf>
    <xf numFmtId="0" fontId="14" fillId="0" borderId="32" xfId="23" applyFont="1" applyFill="1" applyBorder="1" applyAlignment="1" applyProtection="1">
      <alignment horizontal="center" vertical="center" wrapText="1"/>
      <protection hidden="1"/>
    </xf>
    <xf numFmtId="0" fontId="14" fillId="0" borderId="33" xfId="23" applyFont="1" applyFill="1" applyBorder="1" applyAlignment="1" applyProtection="1">
      <alignment horizontal="center" vertical="center" wrapText="1"/>
      <protection hidden="1"/>
    </xf>
    <xf numFmtId="0" fontId="25" fillId="5" borderId="42" xfId="0" applyFont="1" applyFill="1" applyBorder="1" applyAlignment="1" applyProtection="1">
      <alignment horizontal="left"/>
      <protection locked="0"/>
    </xf>
    <xf numFmtId="0" fontId="25" fillId="5" borderId="43" xfId="0" applyFont="1" applyFill="1" applyBorder="1" applyAlignment="1" applyProtection="1">
      <alignment horizontal="left"/>
      <protection locked="0"/>
    </xf>
    <xf numFmtId="0" fontId="25" fillId="0" borderId="42" xfId="0" applyFont="1" applyBorder="1" applyAlignment="1" applyProtection="1">
      <alignment horizontal="left"/>
      <protection locked="0"/>
    </xf>
    <xf numFmtId="0" fontId="25" fillId="0" borderId="43" xfId="0" applyFont="1" applyBorder="1" applyAlignment="1" applyProtection="1">
      <alignment horizontal="left"/>
      <protection locked="0"/>
    </xf>
    <xf numFmtId="0" fontId="25" fillId="5" borderId="42" xfId="0" applyFont="1" applyFill="1" applyBorder="1" applyAlignment="1" applyProtection="1">
      <alignment horizontal="left" vertical="center" wrapText="1"/>
      <protection locked="0"/>
    </xf>
    <xf numFmtId="0" fontId="25" fillId="5" borderId="43" xfId="0" applyFont="1" applyFill="1" applyBorder="1" applyAlignment="1" applyProtection="1">
      <alignment horizontal="left" vertical="center" wrapText="1"/>
      <protection locked="0"/>
    </xf>
    <xf numFmtId="0" fontId="25" fillId="5" borderId="110" xfId="0" applyFont="1" applyFill="1" applyBorder="1" applyAlignment="1" applyProtection="1">
      <alignment horizontal="left" vertical="center" wrapText="1"/>
      <protection locked="0"/>
    </xf>
    <xf numFmtId="0" fontId="25" fillId="5" borderId="111" xfId="0" applyFont="1" applyFill="1" applyBorder="1" applyAlignment="1" applyProtection="1">
      <alignment horizontal="left" vertical="center" wrapText="1"/>
      <protection locked="0"/>
    </xf>
    <xf numFmtId="0" fontId="38" fillId="6" borderId="167" xfId="23" applyFont="1" applyFill="1" applyBorder="1" applyAlignment="1" applyProtection="1">
      <alignment horizontal="center" vertical="center" wrapText="1"/>
      <protection locked="0"/>
    </xf>
    <xf numFmtId="0" fontId="38" fillId="6" borderId="170" xfId="23" applyFont="1" applyFill="1" applyBorder="1" applyAlignment="1" applyProtection="1">
      <alignment horizontal="center" vertical="center" wrapText="1"/>
      <protection locked="0"/>
    </xf>
    <xf numFmtId="0" fontId="38" fillId="6" borderId="168" xfId="23" applyFont="1" applyFill="1" applyBorder="1" applyAlignment="1" applyProtection="1">
      <alignment horizontal="center" vertical="center" wrapText="1"/>
      <protection locked="0"/>
    </xf>
    <xf numFmtId="0" fontId="13" fillId="0" borderId="0" xfId="0" applyFont="1" applyAlignment="1" applyProtection="1">
      <alignment horizontal="center"/>
      <protection locked="0"/>
    </xf>
    <xf numFmtId="0" fontId="14" fillId="5" borderId="28" xfId="23" applyFont="1" applyFill="1" applyBorder="1" applyAlignment="1" applyProtection="1">
      <alignment horizontal="left" vertical="center" wrapText="1"/>
      <protection locked="0"/>
    </xf>
    <xf numFmtId="0" fontId="14" fillId="5" borderId="29" xfId="23" applyFont="1" applyFill="1" applyBorder="1" applyAlignment="1" applyProtection="1">
      <alignment horizontal="left" vertical="center" wrapText="1"/>
      <protection locked="0"/>
    </xf>
    <xf numFmtId="0" fontId="14" fillId="5" borderId="30" xfId="23" applyFont="1" applyFill="1" applyBorder="1" applyAlignment="1" applyProtection="1">
      <alignment horizontal="left" vertical="center" wrapText="1"/>
      <protection locked="0"/>
    </xf>
    <xf numFmtId="0" fontId="14" fillId="3" borderId="60" xfId="23" applyFont="1" applyFill="1" applyBorder="1" applyAlignment="1" applyProtection="1">
      <alignment horizontal="center" vertical="center" textRotation="90" wrapText="1"/>
      <protection locked="0"/>
    </xf>
    <xf numFmtId="0" fontId="14" fillId="3" borderId="42" xfId="23" applyFont="1" applyFill="1" applyBorder="1" applyAlignment="1" applyProtection="1">
      <alignment horizontal="center" vertical="center" textRotation="90" wrapText="1"/>
      <protection locked="0"/>
    </xf>
    <xf numFmtId="0" fontId="14" fillId="3" borderId="57" xfId="23" applyFont="1" applyFill="1" applyBorder="1" applyAlignment="1" applyProtection="1">
      <alignment horizontal="center" vertical="center" textRotation="90" wrapText="1"/>
      <protection locked="0"/>
    </xf>
    <xf numFmtId="0" fontId="14" fillId="3" borderId="6" xfId="23" applyFont="1" applyFill="1" applyBorder="1" applyAlignment="1" applyProtection="1">
      <alignment horizontal="center" vertical="center" textRotation="90" wrapText="1"/>
      <protection locked="0"/>
    </xf>
    <xf numFmtId="0" fontId="14" fillId="3" borderId="26" xfId="23" applyFont="1" applyFill="1" applyBorder="1" applyAlignment="1" applyProtection="1">
      <alignment horizontal="center" vertical="center" wrapText="1"/>
      <protection locked="0"/>
    </xf>
    <xf numFmtId="0" fontId="14" fillId="3" borderId="15" xfId="23" applyFont="1" applyFill="1" applyBorder="1" applyAlignment="1" applyProtection="1">
      <alignment horizontal="center" vertical="center" wrapText="1"/>
      <protection locked="0"/>
    </xf>
    <xf numFmtId="0" fontId="40" fillId="0" borderId="46" xfId="23" applyFont="1" applyFill="1" applyBorder="1" applyAlignment="1" applyProtection="1">
      <alignment horizontal="center" vertical="center" wrapText="1"/>
      <protection hidden="1"/>
    </xf>
    <xf numFmtId="0" fontId="40" fillId="0" borderId="84" xfId="23" applyFont="1" applyFill="1" applyBorder="1" applyAlignment="1" applyProtection="1">
      <alignment horizontal="center" vertical="center" wrapText="1"/>
      <protection hidden="1"/>
    </xf>
    <xf numFmtId="0" fontId="11" fillId="2" borderId="28" xfId="23" applyFont="1" applyFill="1" applyBorder="1" applyAlignment="1" applyProtection="1">
      <alignment horizontal="left" vertical="center" wrapText="1"/>
      <protection hidden="1"/>
    </xf>
    <xf numFmtId="0" fontId="11" fillId="2" borderId="29" xfId="23" applyFont="1" applyFill="1" applyBorder="1" applyAlignment="1" applyProtection="1">
      <alignment horizontal="left" vertical="center" wrapText="1"/>
      <protection hidden="1"/>
    </xf>
    <xf numFmtId="0" fontId="11" fillId="2" borderId="30" xfId="23" applyFont="1" applyFill="1" applyBorder="1" applyAlignment="1" applyProtection="1">
      <alignment horizontal="left" vertical="center" wrapText="1"/>
      <protection hidden="1"/>
    </xf>
    <xf numFmtId="0" fontId="15" fillId="0" borderId="34" xfId="0" applyFont="1" applyBorder="1" applyAlignment="1" applyProtection="1">
      <alignment horizontal="left" vertical="top"/>
      <protection locked="0"/>
    </xf>
    <xf numFmtId="0" fontId="15" fillId="0" borderId="0" xfId="0" applyFont="1" applyBorder="1" applyAlignment="1" applyProtection="1">
      <alignment horizontal="left" vertical="top"/>
      <protection locked="0"/>
    </xf>
    <xf numFmtId="0" fontId="15" fillId="0" borderId="35" xfId="0" applyFont="1" applyBorder="1" applyAlignment="1" applyProtection="1">
      <alignment horizontal="left" vertical="top"/>
      <protection locked="0"/>
    </xf>
    <xf numFmtId="0" fontId="40" fillId="0" borderId="46" xfId="23" applyFont="1" applyFill="1" applyBorder="1" applyAlignment="1" applyProtection="1">
      <alignment horizontal="center" vertical="center" wrapText="1"/>
      <protection locked="0"/>
    </xf>
    <xf numFmtId="0" fontId="40" fillId="0" borderId="84" xfId="23" applyFont="1" applyFill="1" applyBorder="1" applyAlignment="1" applyProtection="1">
      <alignment horizontal="center" vertical="center" wrapText="1"/>
      <protection locked="0"/>
    </xf>
    <xf numFmtId="0" fontId="40" fillId="0" borderId="47" xfId="23" applyFont="1" applyFill="1" applyBorder="1" applyAlignment="1" applyProtection="1">
      <alignment horizontal="center" vertical="center" wrapText="1"/>
      <protection locked="0"/>
    </xf>
    <xf numFmtId="0" fontId="40" fillId="0" borderId="47" xfId="23" applyFont="1" applyFill="1" applyBorder="1" applyAlignment="1" applyProtection="1">
      <alignment horizontal="center" vertical="center" wrapText="1"/>
      <protection hidden="1"/>
    </xf>
    <xf numFmtId="0" fontId="11" fillId="2" borderId="54" xfId="23" applyFont="1" applyFill="1" applyBorder="1" applyAlignment="1" applyProtection="1">
      <alignment horizontal="left" vertical="center" wrapText="1"/>
      <protection locked="0"/>
    </xf>
    <xf numFmtId="0" fontId="11" fillId="2" borderId="38" xfId="23" applyFont="1" applyFill="1" applyBorder="1" applyAlignment="1" applyProtection="1">
      <alignment horizontal="left" vertical="center" wrapText="1"/>
      <protection locked="0"/>
    </xf>
    <xf numFmtId="0" fontId="11" fillId="2" borderId="18" xfId="23" applyFont="1" applyFill="1" applyBorder="1" applyAlignment="1" applyProtection="1">
      <alignment horizontal="left" vertical="center" wrapText="1"/>
      <protection locked="0"/>
    </xf>
    <xf numFmtId="0" fontId="37" fillId="4" borderId="0" xfId="23" applyFont="1" applyFill="1" applyAlignment="1" applyProtection="1">
      <alignment horizontal="center" vertical="center"/>
      <protection hidden="1"/>
    </xf>
    <xf numFmtId="0" fontId="37" fillId="4" borderId="1" xfId="23" applyFont="1" applyFill="1" applyBorder="1" applyAlignment="1" applyProtection="1">
      <alignment horizontal="center" vertical="center"/>
      <protection hidden="1"/>
    </xf>
    <xf numFmtId="0" fontId="13" fillId="0" borderId="4" xfId="0" applyFont="1" applyBorder="1" applyAlignment="1" applyProtection="1">
      <alignment horizontal="center"/>
      <protection locked="0"/>
    </xf>
    <xf numFmtId="0" fontId="12" fillId="0" borderId="79" xfId="0" applyFont="1" applyBorder="1" applyAlignment="1" applyProtection="1">
      <alignment horizontal="left" vertical="top" wrapText="1" indent="1"/>
      <protection hidden="1"/>
    </xf>
    <xf numFmtId="0" fontId="12" fillId="0" borderId="80" xfId="0" applyFont="1" applyBorder="1" applyAlignment="1" applyProtection="1">
      <alignment horizontal="left" vertical="top" wrapText="1" indent="1"/>
      <protection hidden="1"/>
    </xf>
    <xf numFmtId="0" fontId="12" fillId="0" borderId="81" xfId="0" applyFont="1" applyBorder="1" applyAlignment="1" applyProtection="1">
      <alignment horizontal="left" vertical="top" wrapText="1" indent="1"/>
      <protection hidden="1"/>
    </xf>
    <xf numFmtId="0" fontId="14" fillId="3" borderId="79" xfId="23" applyFont="1" applyFill="1" applyBorder="1" applyAlignment="1" applyProtection="1">
      <alignment horizontal="left" vertical="center" wrapText="1"/>
      <protection hidden="1"/>
    </xf>
    <xf numFmtId="0" fontId="14" fillId="3" borderId="80" xfId="23" applyFont="1" applyFill="1" applyBorder="1" applyAlignment="1" applyProtection="1">
      <alignment horizontal="left" vertical="center" wrapText="1"/>
      <protection hidden="1"/>
    </xf>
    <xf numFmtId="0" fontId="14" fillId="3" borderId="81" xfId="23" applyFont="1" applyFill="1" applyBorder="1" applyAlignment="1" applyProtection="1">
      <alignment horizontal="left" vertical="center" wrapText="1"/>
      <protection hidden="1"/>
    </xf>
    <xf numFmtId="0" fontId="14" fillId="3" borderId="151" xfId="23" applyFont="1" applyFill="1" applyBorder="1" applyAlignment="1" applyProtection="1">
      <alignment horizontal="left" vertical="center" wrapText="1"/>
      <protection hidden="1"/>
    </xf>
    <xf numFmtId="0" fontId="14" fillId="3" borderId="9" xfId="23" applyFont="1" applyFill="1" applyBorder="1" applyAlignment="1" applyProtection="1">
      <alignment horizontal="left" vertical="center" wrapText="1"/>
      <protection hidden="1"/>
    </xf>
    <xf numFmtId="0" fontId="14" fillId="3" borderId="152" xfId="23" applyFont="1" applyFill="1" applyBorder="1" applyAlignment="1" applyProtection="1">
      <alignment horizontal="left" vertical="center" wrapText="1"/>
      <protection hidden="1"/>
    </xf>
    <xf numFmtId="0" fontId="37" fillId="4" borderId="0" xfId="23" applyFont="1" applyFill="1" applyBorder="1" applyAlignment="1" applyProtection="1">
      <alignment horizontal="center" vertical="center" wrapText="1"/>
      <protection hidden="1"/>
    </xf>
    <xf numFmtId="0" fontId="14" fillId="3" borderId="107" xfId="23" applyFont="1" applyFill="1" applyBorder="1" applyAlignment="1" applyProtection="1">
      <alignment horizontal="left" vertical="center" wrapText="1"/>
      <protection hidden="1"/>
    </xf>
    <xf numFmtId="0" fontId="14" fillId="3" borderId="1" xfId="23" applyFont="1" applyFill="1" applyBorder="1" applyAlignment="1" applyProtection="1">
      <alignment horizontal="left" vertical="center" wrapText="1"/>
      <protection hidden="1"/>
    </xf>
    <xf numFmtId="0" fontId="14" fillId="3" borderId="108" xfId="23" applyFont="1" applyFill="1" applyBorder="1" applyAlignment="1" applyProtection="1">
      <alignment horizontal="left" vertical="center" wrapText="1"/>
      <protection hidden="1"/>
    </xf>
    <xf numFmtId="0" fontId="12" fillId="0" borderId="28" xfId="0" applyFont="1" applyBorder="1" applyAlignment="1" applyProtection="1">
      <alignment horizontal="left" vertical="top" wrapText="1" indent="1"/>
      <protection hidden="1"/>
    </xf>
    <xf numFmtId="0" fontId="12" fillId="0" borderId="29" xfId="0" applyFont="1" applyBorder="1" applyAlignment="1" applyProtection="1">
      <alignment horizontal="left" vertical="top" wrapText="1" indent="1"/>
      <protection hidden="1"/>
    </xf>
    <xf numFmtId="0" fontId="12" fillId="0" borderId="30" xfId="0" applyFont="1" applyBorder="1" applyAlignment="1" applyProtection="1">
      <alignment horizontal="left" vertical="top" wrapText="1" indent="1"/>
      <protection hidden="1"/>
    </xf>
    <xf numFmtId="0" fontId="12" fillId="0" borderId="34" xfId="0" applyFont="1" applyBorder="1" applyAlignment="1" applyProtection="1">
      <alignment horizontal="left" vertical="top" wrapText="1" indent="1"/>
      <protection hidden="1"/>
    </xf>
    <xf numFmtId="0" fontId="12" fillId="0" borderId="0" xfId="0" applyFont="1" applyBorder="1" applyAlignment="1" applyProtection="1">
      <alignment horizontal="left" vertical="top" wrapText="1" indent="1"/>
      <protection hidden="1"/>
    </xf>
    <xf numFmtId="0" fontId="12" fillId="0" borderId="35" xfId="0" applyFont="1" applyBorder="1" applyAlignment="1" applyProtection="1">
      <alignment horizontal="left" vertical="top" wrapText="1" indent="1"/>
      <protection hidden="1"/>
    </xf>
    <xf numFmtId="0" fontId="12" fillId="0" borderId="31" xfId="0" applyFont="1" applyBorder="1" applyAlignment="1" applyProtection="1">
      <alignment horizontal="left" vertical="top" wrapText="1" indent="1"/>
      <protection hidden="1"/>
    </xf>
    <xf numFmtId="0" fontId="12" fillId="0" borderId="32" xfId="0" applyFont="1" applyBorder="1" applyAlignment="1" applyProtection="1">
      <alignment horizontal="left" vertical="top" wrapText="1" indent="1"/>
      <protection hidden="1"/>
    </xf>
    <xf numFmtId="0" fontId="12" fillId="0" borderId="33" xfId="0" applyFont="1" applyBorder="1" applyAlignment="1" applyProtection="1">
      <alignment horizontal="left" vertical="top" wrapText="1" indent="1"/>
      <protection hidden="1"/>
    </xf>
    <xf numFmtId="0" fontId="12" fillId="0" borderId="36" xfId="0" applyFont="1" applyBorder="1" applyAlignment="1" applyProtection="1">
      <alignment horizontal="left" vertical="top" wrapText="1" indent="1"/>
      <protection hidden="1"/>
    </xf>
    <xf numFmtId="0" fontId="12" fillId="0" borderId="4" xfId="0" applyFont="1" applyBorder="1" applyAlignment="1" applyProtection="1">
      <alignment horizontal="left" vertical="top" wrapText="1" indent="1"/>
      <protection hidden="1"/>
    </xf>
    <xf numFmtId="0" fontId="12" fillId="0" borderId="37" xfId="0" applyFont="1" applyBorder="1" applyAlignment="1" applyProtection="1">
      <alignment horizontal="left" vertical="top" wrapText="1" indent="1"/>
      <protection hidden="1"/>
    </xf>
    <xf numFmtId="0" fontId="12" fillId="0" borderId="107" xfId="0" applyFont="1" applyBorder="1" applyAlignment="1" applyProtection="1">
      <alignment horizontal="left" vertical="top" wrapText="1" indent="1"/>
      <protection hidden="1"/>
    </xf>
    <xf numFmtId="0" fontId="12" fillId="0" borderId="1" xfId="0" applyFont="1" applyBorder="1" applyAlignment="1" applyProtection="1">
      <alignment horizontal="left" vertical="top" wrapText="1" indent="1"/>
      <protection hidden="1"/>
    </xf>
    <xf numFmtId="0" fontId="12" fillId="0" borderId="108" xfId="0" applyFont="1" applyBorder="1" applyAlignment="1" applyProtection="1">
      <alignment horizontal="left" vertical="top" wrapText="1" indent="1"/>
      <protection hidden="1"/>
    </xf>
    <xf numFmtId="0" fontId="12" fillId="0" borderId="31" xfId="0" applyFont="1" applyBorder="1" applyAlignment="1" applyProtection="1">
      <alignment horizontal="left" vertical="top" wrapText="1" indent="3"/>
      <protection hidden="1"/>
    </xf>
    <xf numFmtId="0" fontId="12" fillId="0" borderId="32" xfId="0" applyFont="1" applyBorder="1" applyAlignment="1" applyProtection="1">
      <alignment horizontal="left" vertical="top" wrapText="1" indent="3"/>
      <protection hidden="1"/>
    </xf>
    <xf numFmtId="0" fontId="12" fillId="0" borderId="33" xfId="0" applyFont="1" applyBorder="1" applyAlignment="1" applyProtection="1">
      <alignment horizontal="left" vertical="top" wrapText="1" indent="3"/>
      <protection hidden="1"/>
    </xf>
    <xf numFmtId="0" fontId="12" fillId="0" borderId="79" xfId="0" applyFont="1" applyBorder="1" applyAlignment="1" applyProtection="1">
      <alignment horizontal="left" vertical="top" wrapText="1" indent="3"/>
      <protection hidden="1"/>
    </xf>
    <xf numFmtId="0" fontId="12" fillId="0" borderId="80" xfId="0" applyFont="1" applyBorder="1" applyAlignment="1" applyProtection="1">
      <alignment horizontal="left" vertical="top" wrapText="1" indent="3"/>
      <protection hidden="1"/>
    </xf>
    <xf numFmtId="0" fontId="12" fillId="0" borderId="81" xfId="0" applyFont="1" applyBorder="1" applyAlignment="1" applyProtection="1">
      <alignment horizontal="left" vertical="top" wrapText="1" indent="3"/>
      <protection hidden="1"/>
    </xf>
    <xf numFmtId="0" fontId="12" fillId="0" borderId="34" xfId="0" applyFont="1" applyBorder="1" applyAlignment="1" applyProtection="1">
      <alignment horizontal="left" vertical="top" wrapText="1" indent="5"/>
      <protection hidden="1"/>
    </xf>
    <xf numFmtId="0" fontId="12" fillId="0" borderId="0" xfId="0" applyFont="1" applyBorder="1" applyAlignment="1" applyProtection="1">
      <alignment horizontal="left" vertical="top" wrapText="1" indent="5"/>
      <protection hidden="1"/>
    </xf>
    <xf numFmtId="0" fontId="12" fillId="0" borderId="35" xfId="0" applyFont="1" applyBorder="1" applyAlignment="1" applyProtection="1">
      <alignment horizontal="left" vertical="top" wrapText="1" indent="5"/>
      <protection hidden="1"/>
    </xf>
    <xf numFmtId="0" fontId="12" fillId="0" borderId="34" xfId="0" applyFont="1" applyBorder="1" applyAlignment="1" applyProtection="1">
      <alignment horizontal="left" vertical="top" wrapText="1"/>
      <protection hidden="1"/>
    </xf>
    <xf numFmtId="0" fontId="12" fillId="0" borderId="0" xfId="0" applyFont="1" applyBorder="1" applyAlignment="1" applyProtection="1">
      <alignment horizontal="left" vertical="top" wrapText="1"/>
      <protection hidden="1"/>
    </xf>
    <xf numFmtId="0" fontId="12" fillId="0" borderId="35" xfId="0" applyFont="1" applyBorder="1" applyAlignment="1" applyProtection="1">
      <alignment horizontal="left" vertical="top" wrapText="1"/>
      <protection hidden="1"/>
    </xf>
    <xf numFmtId="0" fontId="12" fillId="0" borderId="31" xfId="0" applyFont="1" applyBorder="1" applyAlignment="1" applyProtection="1">
      <alignment horizontal="left" vertical="top" wrapText="1"/>
      <protection hidden="1"/>
    </xf>
    <xf numFmtId="0" fontId="12" fillId="0" borderId="32" xfId="0" applyFont="1" applyBorder="1" applyAlignment="1" applyProtection="1">
      <alignment horizontal="left" vertical="top" wrapText="1"/>
      <protection hidden="1"/>
    </xf>
    <xf numFmtId="0" fontId="12" fillId="0" borderId="33" xfId="0" applyFont="1" applyBorder="1" applyAlignment="1" applyProtection="1">
      <alignment horizontal="left" vertical="top" wrapText="1"/>
      <protection hidden="1"/>
    </xf>
    <xf numFmtId="0" fontId="0" fillId="0" borderId="0" xfId="0" applyFill="1"/>
    <xf numFmtId="0" fontId="12" fillId="0" borderId="28" xfId="0" applyFont="1" applyBorder="1" applyAlignment="1" applyProtection="1">
      <alignment horizontal="left" vertical="center" wrapText="1" indent="1"/>
      <protection hidden="1"/>
    </xf>
    <xf numFmtId="0" fontId="12" fillId="0" borderId="29" xfId="0" applyFont="1" applyBorder="1" applyAlignment="1" applyProtection="1">
      <alignment horizontal="left" vertical="center" wrapText="1" indent="1"/>
      <protection hidden="1"/>
    </xf>
    <xf numFmtId="0" fontId="12" fillId="0" borderId="30" xfId="0" applyFont="1" applyBorder="1" applyAlignment="1" applyProtection="1">
      <alignment horizontal="left" vertical="center" wrapText="1" indent="1"/>
      <protection hidden="1"/>
    </xf>
    <xf numFmtId="0" fontId="12" fillId="0" borderId="34" xfId="0" applyFont="1" applyBorder="1" applyAlignment="1" applyProtection="1">
      <alignment horizontal="left" vertical="center" wrapText="1" indent="1"/>
      <protection hidden="1"/>
    </xf>
    <xf numFmtId="0" fontId="12" fillId="0" borderId="0" xfId="0" applyFont="1" applyBorder="1" applyAlignment="1" applyProtection="1">
      <alignment horizontal="left" vertical="center" wrapText="1" indent="1"/>
      <protection hidden="1"/>
    </xf>
    <xf numFmtId="0" fontId="12" fillId="0" borderId="35" xfId="0" applyFont="1" applyBorder="1" applyAlignment="1" applyProtection="1">
      <alignment horizontal="left" vertical="center" wrapText="1" indent="1"/>
      <protection hidden="1"/>
    </xf>
    <xf numFmtId="0" fontId="12" fillId="0" borderId="31" xfId="0" applyFont="1" applyBorder="1" applyAlignment="1" applyProtection="1">
      <alignment horizontal="left" vertical="center" wrapText="1" indent="1"/>
      <protection hidden="1"/>
    </xf>
    <xf numFmtId="0" fontId="12" fillId="0" borderId="32" xfId="0" applyFont="1" applyBorder="1" applyAlignment="1" applyProtection="1">
      <alignment horizontal="left" vertical="center" wrapText="1" indent="1"/>
      <protection hidden="1"/>
    </xf>
    <xf numFmtId="0" fontId="12" fillId="0" borderId="33" xfId="0" applyFont="1" applyBorder="1" applyAlignment="1" applyProtection="1">
      <alignment horizontal="left" vertical="center" wrapText="1" indent="1"/>
      <protection hidden="1"/>
    </xf>
    <xf numFmtId="0" fontId="12" fillId="0" borderId="79" xfId="0" applyFont="1" applyBorder="1" applyAlignment="1" applyProtection="1">
      <alignment horizontal="left" vertical="center" wrapText="1" indent="1"/>
      <protection hidden="1"/>
    </xf>
    <xf numFmtId="0" fontId="12" fillId="0" borderId="80" xfId="0" applyFont="1" applyBorder="1" applyAlignment="1" applyProtection="1">
      <alignment horizontal="left" vertical="center" wrapText="1" indent="1"/>
      <protection hidden="1"/>
    </xf>
    <xf numFmtId="0" fontId="12" fillId="0" borderId="81" xfId="0" applyFont="1" applyBorder="1" applyAlignment="1" applyProtection="1">
      <alignment horizontal="left" vertical="center" wrapText="1" indent="1"/>
      <protection hidden="1"/>
    </xf>
    <xf numFmtId="0" fontId="12" fillId="0" borderId="36" xfId="0" applyFont="1" applyBorder="1" applyAlignment="1" applyProtection="1">
      <alignment horizontal="left" vertical="top" wrapText="1"/>
      <protection hidden="1"/>
    </xf>
    <xf numFmtId="0" fontId="12" fillId="0" borderId="4" xfId="0" applyFont="1" applyBorder="1" applyAlignment="1" applyProtection="1">
      <alignment horizontal="left" vertical="top" wrapText="1"/>
      <protection hidden="1"/>
    </xf>
    <xf numFmtId="0" fontId="12" fillId="0" borderId="37" xfId="0" applyFont="1" applyBorder="1" applyAlignment="1" applyProtection="1">
      <alignment horizontal="left" vertical="top" wrapText="1"/>
      <protection hidden="1"/>
    </xf>
    <xf numFmtId="0" fontId="12" fillId="0" borderId="34" xfId="0" applyFont="1" applyBorder="1" applyAlignment="1" applyProtection="1">
      <alignment horizontal="left" vertical="center" wrapText="1" indent="3"/>
      <protection hidden="1"/>
    </xf>
    <xf numFmtId="0" fontId="12" fillId="0" borderId="0" xfId="0" applyFont="1" applyBorder="1" applyAlignment="1" applyProtection="1">
      <alignment horizontal="left" vertical="center" wrapText="1" indent="3"/>
      <protection hidden="1"/>
    </xf>
    <xf numFmtId="0" fontId="12" fillId="0" borderId="35" xfId="0" applyFont="1" applyBorder="1" applyAlignment="1" applyProtection="1">
      <alignment horizontal="left" vertical="center" wrapText="1" indent="3"/>
      <protection hidden="1"/>
    </xf>
    <xf numFmtId="0" fontId="12" fillId="0" borderId="31" xfId="0" applyFont="1" applyBorder="1" applyAlignment="1" applyProtection="1">
      <alignment horizontal="left" vertical="center" wrapText="1" indent="3"/>
      <protection hidden="1"/>
    </xf>
    <xf numFmtId="0" fontId="12" fillId="0" borderId="32" xfId="0" applyFont="1" applyBorder="1" applyAlignment="1" applyProtection="1">
      <alignment horizontal="left" vertical="center" wrapText="1" indent="3"/>
      <protection hidden="1"/>
    </xf>
    <xf numFmtId="0" fontId="12" fillId="0" borderId="33" xfId="0" applyFont="1" applyBorder="1" applyAlignment="1" applyProtection="1">
      <alignment horizontal="left" vertical="center" wrapText="1" indent="3"/>
      <protection hidden="1"/>
    </xf>
    <xf numFmtId="0" fontId="12" fillId="0" borderId="36" xfId="0" applyFont="1" applyBorder="1" applyAlignment="1" applyProtection="1">
      <alignment horizontal="left" vertical="center" wrapText="1" indent="1"/>
      <protection hidden="1"/>
    </xf>
    <xf numFmtId="0" fontId="12" fillId="0" borderId="4" xfId="0" applyFont="1" applyBorder="1" applyAlignment="1" applyProtection="1">
      <alignment horizontal="left" vertical="center" wrapText="1" indent="1"/>
      <protection hidden="1"/>
    </xf>
    <xf numFmtId="0" fontId="12" fillId="0" borderId="37" xfId="0" applyFont="1" applyBorder="1" applyAlignment="1" applyProtection="1">
      <alignment horizontal="left" vertical="center" wrapText="1" indent="1"/>
      <protection hidden="1"/>
    </xf>
    <xf numFmtId="0" fontId="11" fillId="0" borderId="0" xfId="23" applyFont="1" applyFill="1" applyAlignment="1" applyProtection="1">
      <alignment horizontal="center" vertical="center" wrapText="1"/>
      <protection hidden="1"/>
    </xf>
    <xf numFmtId="0" fontId="13" fillId="0" borderId="31" xfId="0" applyFont="1" applyBorder="1" applyAlignment="1" applyProtection="1">
      <alignment wrapText="1"/>
      <protection hidden="1"/>
    </xf>
    <xf numFmtId="0" fontId="13" fillId="0" borderId="32" xfId="0" applyFont="1" applyBorder="1" applyAlignment="1" applyProtection="1">
      <alignment wrapText="1"/>
      <protection hidden="1"/>
    </xf>
    <xf numFmtId="0" fontId="13" fillId="0" borderId="33" xfId="0" applyFont="1" applyBorder="1" applyAlignment="1" applyProtection="1">
      <alignment wrapText="1"/>
      <protection hidden="1"/>
    </xf>
    <xf numFmtId="0" fontId="13" fillId="0" borderId="79" xfId="0" applyFont="1" applyBorder="1" applyAlignment="1" applyProtection="1">
      <alignment wrapText="1"/>
      <protection hidden="1"/>
    </xf>
    <xf numFmtId="0" fontId="13" fillId="0" borderId="80" xfId="0" applyFont="1" applyBorder="1" applyAlignment="1" applyProtection="1">
      <alignment wrapText="1"/>
      <protection hidden="1"/>
    </xf>
    <xf numFmtId="0" fontId="13" fillId="0" borderId="81" xfId="0" applyFont="1" applyBorder="1" applyAlignment="1" applyProtection="1">
      <alignment wrapText="1"/>
      <protection hidden="1"/>
    </xf>
    <xf numFmtId="0" fontId="12" fillId="0" borderId="34" xfId="0" applyFont="1" applyBorder="1" applyAlignment="1" applyProtection="1">
      <alignment horizontal="left" vertical="top" wrapText="1" indent="2"/>
      <protection hidden="1"/>
    </xf>
    <xf numFmtId="0" fontId="12" fillId="0" borderId="0" xfId="0" applyFont="1" applyBorder="1" applyAlignment="1" applyProtection="1">
      <alignment horizontal="left" vertical="top" wrapText="1" indent="2"/>
      <protection hidden="1"/>
    </xf>
    <xf numFmtId="0" fontId="12" fillId="0" borderId="35" xfId="0" applyFont="1" applyBorder="1" applyAlignment="1" applyProtection="1">
      <alignment horizontal="left" vertical="top" wrapText="1" indent="2"/>
      <protection hidden="1"/>
    </xf>
    <xf numFmtId="0" fontId="12" fillId="0" borderId="28" xfId="23" applyFont="1" applyFill="1" applyBorder="1" applyAlignment="1" applyProtection="1">
      <alignment horizontal="left" vertical="top" wrapText="1" indent="1"/>
      <protection hidden="1"/>
    </xf>
    <xf numFmtId="0" fontId="12" fillId="0" borderId="29" xfId="23" applyFont="1" applyFill="1" applyBorder="1" applyAlignment="1" applyProtection="1">
      <alignment horizontal="left" vertical="top" wrapText="1" indent="1"/>
      <protection hidden="1"/>
    </xf>
    <xf numFmtId="0" fontId="12" fillId="0" borderId="30" xfId="23" applyFont="1" applyFill="1" applyBorder="1" applyAlignment="1" applyProtection="1">
      <alignment horizontal="left" vertical="top" wrapText="1" indent="1"/>
      <protection hidden="1"/>
    </xf>
    <xf numFmtId="0" fontId="12" fillId="0" borderId="34" xfId="23" applyFont="1" applyFill="1" applyBorder="1" applyAlignment="1" applyProtection="1">
      <alignment horizontal="left" vertical="top" wrapText="1" indent="1"/>
      <protection hidden="1"/>
    </xf>
    <xf numFmtId="0" fontId="12" fillId="0" borderId="0" xfId="23" applyFont="1" applyFill="1" applyBorder="1" applyAlignment="1" applyProtection="1">
      <alignment horizontal="left" vertical="top" wrapText="1" indent="1"/>
      <protection hidden="1"/>
    </xf>
    <xf numFmtId="0" fontId="12" fillId="0" borderId="35" xfId="23" applyFont="1" applyFill="1" applyBorder="1" applyAlignment="1" applyProtection="1">
      <alignment horizontal="left" vertical="top" wrapText="1" indent="1"/>
      <protection hidden="1"/>
    </xf>
    <xf numFmtId="0" fontId="12" fillId="0" borderId="31" xfId="23" applyFont="1" applyFill="1" applyBorder="1" applyAlignment="1" applyProtection="1">
      <alignment horizontal="left" vertical="top" wrapText="1" indent="1"/>
      <protection hidden="1"/>
    </xf>
    <xf numFmtId="0" fontId="12" fillId="0" borderId="32" xfId="23" applyFont="1" applyFill="1" applyBorder="1" applyAlignment="1" applyProtection="1">
      <alignment horizontal="left" vertical="top" wrapText="1" indent="1"/>
      <protection hidden="1"/>
    </xf>
    <xf numFmtId="0" fontId="12" fillId="0" borderId="33" xfId="23" applyFont="1" applyFill="1" applyBorder="1" applyAlignment="1" applyProtection="1">
      <alignment horizontal="left" vertical="top" wrapText="1" indent="1"/>
      <protection hidden="1"/>
    </xf>
    <xf numFmtId="0" fontId="12" fillId="0" borderId="28" xfId="0" applyFont="1" applyBorder="1" applyAlignment="1" applyProtection="1">
      <alignment horizontal="left" vertical="top" wrapText="1" indent="3"/>
      <protection hidden="1"/>
    </xf>
    <xf numFmtId="0" fontId="12" fillId="0" borderId="29" xfId="0" applyFont="1" applyBorder="1" applyAlignment="1" applyProtection="1">
      <alignment horizontal="left" vertical="top" wrapText="1" indent="3"/>
      <protection hidden="1"/>
    </xf>
    <xf numFmtId="0" fontId="12" fillId="0" borderId="30" xfId="0" applyFont="1" applyBorder="1" applyAlignment="1" applyProtection="1">
      <alignment horizontal="left" vertical="top" wrapText="1" indent="3"/>
      <protection hidden="1"/>
    </xf>
    <xf numFmtId="0" fontId="12" fillId="0" borderId="34" xfId="0" applyFont="1" applyBorder="1" applyAlignment="1" applyProtection="1">
      <alignment horizontal="left" vertical="center" wrapText="1" indent="5"/>
      <protection hidden="1"/>
    </xf>
    <xf numFmtId="0" fontId="12" fillId="0" borderId="0" xfId="0" applyFont="1" applyBorder="1" applyAlignment="1" applyProtection="1">
      <alignment horizontal="left" vertical="center" wrapText="1" indent="5"/>
      <protection hidden="1"/>
    </xf>
    <xf numFmtId="0" fontId="12" fillId="0" borderId="35" xfId="0" applyFont="1" applyBorder="1" applyAlignment="1" applyProtection="1">
      <alignment horizontal="left" vertical="center" wrapText="1" indent="5"/>
      <protection hidden="1"/>
    </xf>
  </cellXfs>
  <cellStyles count="26">
    <cellStyle name="Hiperlink" xfId="1" builtinId="8" hidden="1"/>
    <cellStyle name="Hiperlink" xfId="3" builtinId="8" hidden="1"/>
    <cellStyle name="Hiperlink" xfId="5" builtinId="8" hidden="1"/>
    <cellStyle name="Hiperlink" xfId="7" builtinId="8" hidden="1"/>
    <cellStyle name="Hiperlink" xfId="9" builtinId="8" hidden="1"/>
    <cellStyle name="Hiperlink" xfId="11" builtinId="8" hidden="1"/>
    <cellStyle name="Hiperlink" xfId="13" builtinId="8" hidden="1"/>
    <cellStyle name="Hiperlink" xfId="15" builtinId="8" hidden="1"/>
    <cellStyle name="Hiperlink" xfId="17" builtinId="8" hidden="1"/>
    <cellStyle name="Hiperlink" xfId="19" builtinId="8" hidden="1"/>
    <cellStyle name="Hiperlink" xfId="21" builtinId="8" hidden="1"/>
    <cellStyle name="Hiperlink" xfId="23" builtinId="8"/>
    <cellStyle name="Hiperlink Visitado" xfId="2" builtinId="9" hidden="1"/>
    <cellStyle name="Hiperlink Visitado" xfId="4" builtinId="9" hidden="1"/>
    <cellStyle name="Hiperlink Visitado" xfId="6" builtinId="9" hidden="1"/>
    <cellStyle name="Hiperlink Visitado" xfId="8" builtinId="9" hidden="1"/>
    <cellStyle name="Hiperlink Visitado" xfId="10" builtinId="9" hidden="1"/>
    <cellStyle name="Hiperlink Visitado" xfId="12" builtinId="9" hidden="1"/>
    <cellStyle name="Hiperlink Visitado" xfId="14" builtinId="9" hidden="1"/>
    <cellStyle name="Hiperlink Visitado" xfId="16" builtinId="9" hidden="1"/>
    <cellStyle name="Hiperlink Visitado" xfId="18" builtinId="9" hidden="1"/>
    <cellStyle name="Hiperlink Visitado" xfId="20" builtinId="9" hidden="1"/>
    <cellStyle name="Hiperlink Visitado" xfId="22" builtinId="9" hidden="1"/>
    <cellStyle name="Moeda" xfId="24" builtinId="4"/>
    <cellStyle name="Normal" xfId="0" builtinId="0"/>
    <cellStyle name="Porcentagem" xfId="25" builtinId="5"/>
  </cellStyles>
  <dxfs count="0"/>
  <tableStyles count="0" defaultTableStyle="TableStyleMedium9" defaultPivotStyle="PivotStyleLight16"/>
  <colors>
    <mruColors>
      <color rgb="FFFFFF65"/>
      <color rgb="FFFD5F5F"/>
      <color rgb="FFFF3300"/>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0DD9E9CC-197D-45C5-AB32-C959670EE124}" type="doc">
      <dgm:prSet loTypeId="urn:microsoft.com/office/officeart/2005/8/layout/bProcess4" loCatId="process" qsTypeId="urn:microsoft.com/office/officeart/2005/8/quickstyle/simple1" qsCatId="simple" csTypeId="urn:microsoft.com/office/officeart/2005/8/colors/accent1_2" csCatId="accent1" phldr="1"/>
      <dgm:spPr/>
      <dgm:t>
        <a:bodyPr/>
        <a:lstStyle/>
        <a:p>
          <a:endParaRPr lang="pt-BR"/>
        </a:p>
      </dgm:t>
    </dgm:pt>
    <dgm:pt modelId="{E55740C2-223F-4125-8959-6026DE38EB1F}">
      <dgm:prSet phldrT="[Texto]" custT="1"/>
      <dgm:spPr>
        <a:solidFill>
          <a:schemeClr val="accent1">
            <a:lumMod val="60000"/>
            <a:lumOff val="40000"/>
          </a:schemeClr>
        </a:solidFill>
      </dgm:spPr>
      <dgm:t>
        <a:bodyPr/>
        <a:lstStyle/>
        <a:p>
          <a:pPr algn="ctr"/>
          <a:r>
            <a:rPr lang="pt-BR" sz="1100">
              <a:solidFill>
                <a:sysClr val="windowText" lastClr="000000"/>
              </a:solidFill>
              <a:latin typeface="Arial" panose="020B0604020202020204" pitchFamily="34" charset="0"/>
              <a:cs typeface="Arial" panose="020B0604020202020204" pitchFamily="34" charset="0"/>
            </a:rPr>
            <a:t>Etapa 1</a:t>
          </a:r>
        </a:p>
      </dgm:t>
    </dgm:pt>
    <dgm:pt modelId="{605189B3-A0E4-4A4F-8914-82737D4C46B6}" type="parTrans" cxnId="{6EE66167-2A77-4127-96E4-FF3A54F335CF}">
      <dgm:prSet/>
      <dgm:spPr/>
      <dgm:t>
        <a:bodyPr/>
        <a:lstStyle/>
        <a:p>
          <a:pPr algn="ctr"/>
          <a:endParaRPr lang="pt-BR" sz="1100">
            <a:latin typeface="Arial" panose="020B0604020202020204" pitchFamily="34" charset="0"/>
            <a:cs typeface="Arial" panose="020B0604020202020204" pitchFamily="34" charset="0"/>
          </a:endParaRPr>
        </a:p>
      </dgm:t>
    </dgm:pt>
    <dgm:pt modelId="{B6F389C6-73F4-4066-AD42-CB96BF9E7935}" type="sibTrans" cxnId="{6EE66167-2A77-4127-96E4-FF3A54F335CF}">
      <dgm:prSet/>
      <dgm:spPr/>
      <dgm:t>
        <a:bodyPr/>
        <a:lstStyle/>
        <a:p>
          <a:pPr algn="ctr"/>
          <a:endParaRPr lang="pt-BR" sz="1100">
            <a:latin typeface="Arial" panose="020B0604020202020204" pitchFamily="34" charset="0"/>
            <a:cs typeface="Arial" panose="020B0604020202020204" pitchFamily="34" charset="0"/>
          </a:endParaRPr>
        </a:p>
      </dgm:t>
    </dgm:pt>
    <dgm:pt modelId="{19BBA257-16C8-4CBE-8A7C-34D6D1008B8B}">
      <dgm:prSet phldrT="[Texto]" custT="1"/>
      <dgm:spPr>
        <a:solidFill>
          <a:schemeClr val="accent1">
            <a:lumMod val="60000"/>
            <a:lumOff val="40000"/>
          </a:schemeClr>
        </a:solidFill>
      </dgm:spPr>
      <dgm:t>
        <a:bodyPr/>
        <a:lstStyle/>
        <a:p>
          <a:pPr algn="ctr"/>
          <a:r>
            <a:rPr lang="pt-BR" sz="1100">
              <a:solidFill>
                <a:sysClr val="windowText" lastClr="000000"/>
              </a:solidFill>
              <a:latin typeface="Arial" panose="020B0604020202020204" pitchFamily="34" charset="0"/>
              <a:cs typeface="Arial" panose="020B0604020202020204" pitchFamily="34" charset="0"/>
            </a:rPr>
            <a:t>Etapa 2</a:t>
          </a:r>
        </a:p>
      </dgm:t>
    </dgm:pt>
    <dgm:pt modelId="{6BD9A458-6579-43A6-B2E4-8F3193877A47}" type="parTrans" cxnId="{AD0E8353-1DC6-4734-A926-E3C6DF4D4FB3}">
      <dgm:prSet/>
      <dgm:spPr/>
      <dgm:t>
        <a:bodyPr/>
        <a:lstStyle/>
        <a:p>
          <a:pPr algn="ctr"/>
          <a:endParaRPr lang="pt-BR" sz="1100">
            <a:latin typeface="Arial" panose="020B0604020202020204" pitchFamily="34" charset="0"/>
            <a:cs typeface="Arial" panose="020B0604020202020204" pitchFamily="34" charset="0"/>
          </a:endParaRPr>
        </a:p>
      </dgm:t>
    </dgm:pt>
    <dgm:pt modelId="{A45EB1C9-3C14-4EE5-A577-1A69F025DF90}" type="sibTrans" cxnId="{AD0E8353-1DC6-4734-A926-E3C6DF4D4FB3}">
      <dgm:prSet/>
      <dgm:spPr/>
      <dgm:t>
        <a:bodyPr/>
        <a:lstStyle/>
        <a:p>
          <a:pPr algn="ctr"/>
          <a:endParaRPr lang="pt-BR" sz="1100">
            <a:latin typeface="Arial" panose="020B0604020202020204" pitchFamily="34" charset="0"/>
            <a:cs typeface="Arial" panose="020B0604020202020204" pitchFamily="34" charset="0"/>
          </a:endParaRPr>
        </a:p>
      </dgm:t>
    </dgm:pt>
    <dgm:pt modelId="{FBF186E1-0250-4178-9F11-F84DE6FCE2DA}">
      <dgm:prSet phldrT="[Texto]" custT="1"/>
      <dgm:spPr>
        <a:solidFill>
          <a:schemeClr val="accent1">
            <a:lumMod val="60000"/>
            <a:lumOff val="40000"/>
          </a:schemeClr>
        </a:solidFill>
      </dgm:spPr>
      <dgm:t>
        <a:bodyPr/>
        <a:lstStyle/>
        <a:p>
          <a:pPr algn="ctr"/>
          <a:r>
            <a:rPr lang="pt-BR" sz="1100">
              <a:solidFill>
                <a:sysClr val="windowText" lastClr="000000"/>
              </a:solidFill>
              <a:latin typeface="Arial" panose="020B0604020202020204" pitchFamily="34" charset="0"/>
              <a:cs typeface="Arial" panose="020B0604020202020204" pitchFamily="34" charset="0"/>
            </a:rPr>
            <a:t>Etapa 3</a:t>
          </a:r>
        </a:p>
      </dgm:t>
    </dgm:pt>
    <dgm:pt modelId="{DED56DAB-8013-48C0-9325-E2C19F1B3A8F}" type="parTrans" cxnId="{29CA2D46-05E1-44C4-B3DA-4DFAB0D03A3E}">
      <dgm:prSet/>
      <dgm:spPr/>
      <dgm:t>
        <a:bodyPr/>
        <a:lstStyle/>
        <a:p>
          <a:pPr algn="ctr"/>
          <a:endParaRPr lang="pt-BR" sz="1100">
            <a:latin typeface="Arial" panose="020B0604020202020204" pitchFamily="34" charset="0"/>
            <a:cs typeface="Arial" panose="020B0604020202020204" pitchFamily="34" charset="0"/>
          </a:endParaRPr>
        </a:p>
      </dgm:t>
    </dgm:pt>
    <dgm:pt modelId="{E23D45DA-542E-4CEE-907C-F0590CE03512}" type="sibTrans" cxnId="{29CA2D46-05E1-44C4-B3DA-4DFAB0D03A3E}">
      <dgm:prSet/>
      <dgm:spPr/>
      <dgm:t>
        <a:bodyPr/>
        <a:lstStyle/>
        <a:p>
          <a:pPr algn="ctr"/>
          <a:endParaRPr lang="pt-BR" sz="1100">
            <a:latin typeface="Arial" panose="020B0604020202020204" pitchFamily="34" charset="0"/>
            <a:cs typeface="Arial" panose="020B0604020202020204" pitchFamily="34" charset="0"/>
          </a:endParaRPr>
        </a:p>
      </dgm:t>
    </dgm:pt>
    <dgm:pt modelId="{38CC596C-C2ED-4D36-BC3B-0854CBEFBA5A}">
      <dgm:prSet phldrT="[Texto]" custT="1"/>
      <dgm:spPr>
        <a:solidFill>
          <a:schemeClr val="accent1">
            <a:lumMod val="60000"/>
            <a:lumOff val="40000"/>
          </a:schemeClr>
        </a:solidFill>
      </dgm:spPr>
      <dgm:t>
        <a:bodyPr/>
        <a:lstStyle/>
        <a:p>
          <a:pPr algn="ctr"/>
          <a:r>
            <a:rPr lang="pt-BR" sz="1100">
              <a:solidFill>
                <a:sysClr val="windowText" lastClr="000000"/>
              </a:solidFill>
              <a:latin typeface="Arial" panose="020B0604020202020204" pitchFamily="34" charset="0"/>
              <a:cs typeface="Arial" panose="020B0604020202020204" pitchFamily="34" charset="0"/>
            </a:rPr>
            <a:t>Etapa 9</a:t>
          </a:r>
        </a:p>
      </dgm:t>
    </dgm:pt>
    <dgm:pt modelId="{20348B1A-65F2-45F2-B81C-09D5BCE443C0}" type="parTrans" cxnId="{8D84AE7E-7CC5-496F-959E-2239806AE7BF}">
      <dgm:prSet/>
      <dgm:spPr/>
      <dgm:t>
        <a:bodyPr/>
        <a:lstStyle/>
        <a:p>
          <a:pPr algn="ctr"/>
          <a:endParaRPr lang="pt-BR" sz="1100">
            <a:latin typeface="Arial" panose="020B0604020202020204" pitchFamily="34" charset="0"/>
            <a:cs typeface="Arial" panose="020B0604020202020204" pitchFamily="34" charset="0"/>
          </a:endParaRPr>
        </a:p>
      </dgm:t>
    </dgm:pt>
    <dgm:pt modelId="{CCC989E3-3B1D-44F6-BC3D-41DBD1A498FC}" type="sibTrans" cxnId="{8D84AE7E-7CC5-496F-959E-2239806AE7BF}">
      <dgm:prSet/>
      <dgm:spPr/>
      <dgm:t>
        <a:bodyPr/>
        <a:lstStyle/>
        <a:p>
          <a:pPr algn="ctr"/>
          <a:endParaRPr lang="pt-BR" sz="1100">
            <a:latin typeface="Arial" panose="020B0604020202020204" pitchFamily="34" charset="0"/>
            <a:cs typeface="Arial" panose="020B0604020202020204" pitchFamily="34" charset="0"/>
          </a:endParaRPr>
        </a:p>
      </dgm:t>
    </dgm:pt>
    <dgm:pt modelId="{049D3883-3525-426E-BF5D-599E20EE0CF8}">
      <dgm:prSet phldrT="[Texto]" custT="1"/>
      <dgm:spPr>
        <a:solidFill>
          <a:schemeClr val="accent1">
            <a:lumMod val="60000"/>
            <a:lumOff val="40000"/>
          </a:schemeClr>
        </a:solidFill>
      </dgm:spPr>
      <dgm:t>
        <a:bodyPr/>
        <a:lstStyle/>
        <a:p>
          <a:pPr algn="ctr"/>
          <a:r>
            <a:rPr lang="pt-BR" sz="1100">
              <a:solidFill>
                <a:sysClr val="windowText" lastClr="000000"/>
              </a:solidFill>
              <a:latin typeface="Arial" panose="020B0604020202020204" pitchFamily="34" charset="0"/>
              <a:cs typeface="Arial" panose="020B0604020202020204" pitchFamily="34" charset="0"/>
            </a:rPr>
            <a:t>Etapa 4</a:t>
          </a:r>
        </a:p>
      </dgm:t>
    </dgm:pt>
    <dgm:pt modelId="{109CADAB-BC06-4F94-8CBC-E53E334209C7}" type="parTrans" cxnId="{BE705116-6914-4165-A5DE-2022322FFEE1}">
      <dgm:prSet/>
      <dgm:spPr/>
      <dgm:t>
        <a:bodyPr/>
        <a:lstStyle/>
        <a:p>
          <a:pPr algn="ctr"/>
          <a:endParaRPr lang="pt-BR" sz="1100">
            <a:latin typeface="Arial" panose="020B0604020202020204" pitchFamily="34" charset="0"/>
            <a:cs typeface="Arial" panose="020B0604020202020204" pitchFamily="34" charset="0"/>
          </a:endParaRPr>
        </a:p>
      </dgm:t>
    </dgm:pt>
    <dgm:pt modelId="{911A6EC9-F9D3-4829-906C-D2999BBA088A}" type="sibTrans" cxnId="{BE705116-6914-4165-A5DE-2022322FFEE1}">
      <dgm:prSet/>
      <dgm:spPr/>
      <dgm:t>
        <a:bodyPr/>
        <a:lstStyle/>
        <a:p>
          <a:pPr algn="ctr"/>
          <a:endParaRPr lang="pt-BR" sz="1100">
            <a:latin typeface="Arial" panose="020B0604020202020204" pitchFamily="34" charset="0"/>
            <a:cs typeface="Arial" panose="020B0604020202020204" pitchFamily="34" charset="0"/>
          </a:endParaRPr>
        </a:p>
      </dgm:t>
    </dgm:pt>
    <dgm:pt modelId="{2281F0BE-674D-4540-9B81-E12E1888F63D}">
      <dgm:prSet phldrT="[Texto]" custT="1"/>
      <dgm:spPr>
        <a:solidFill>
          <a:schemeClr val="accent1">
            <a:lumMod val="60000"/>
            <a:lumOff val="40000"/>
          </a:schemeClr>
        </a:solidFill>
      </dgm:spPr>
      <dgm:t>
        <a:bodyPr/>
        <a:lstStyle/>
        <a:p>
          <a:pPr algn="ctr"/>
          <a:r>
            <a:rPr lang="pt-BR" sz="1100">
              <a:solidFill>
                <a:sysClr val="windowText" lastClr="000000"/>
              </a:solidFill>
              <a:latin typeface="Arial" panose="020B0604020202020204" pitchFamily="34" charset="0"/>
              <a:cs typeface="Arial" panose="020B0604020202020204" pitchFamily="34" charset="0"/>
            </a:rPr>
            <a:t>Etapa 5</a:t>
          </a:r>
        </a:p>
      </dgm:t>
    </dgm:pt>
    <dgm:pt modelId="{F63F1CE3-8A96-4AC5-8FF8-31243D24FD8C}" type="parTrans" cxnId="{97AF7C90-6D5E-4B78-A99B-4ECBBF1BBD9A}">
      <dgm:prSet/>
      <dgm:spPr/>
      <dgm:t>
        <a:bodyPr/>
        <a:lstStyle/>
        <a:p>
          <a:pPr algn="ctr"/>
          <a:endParaRPr lang="pt-BR" sz="1100">
            <a:latin typeface="Arial" panose="020B0604020202020204" pitchFamily="34" charset="0"/>
            <a:cs typeface="Arial" panose="020B0604020202020204" pitchFamily="34" charset="0"/>
          </a:endParaRPr>
        </a:p>
      </dgm:t>
    </dgm:pt>
    <dgm:pt modelId="{6C3B225E-B55C-4591-AA78-EE004B4C573F}" type="sibTrans" cxnId="{97AF7C90-6D5E-4B78-A99B-4ECBBF1BBD9A}">
      <dgm:prSet/>
      <dgm:spPr/>
      <dgm:t>
        <a:bodyPr/>
        <a:lstStyle/>
        <a:p>
          <a:pPr algn="ctr"/>
          <a:endParaRPr lang="pt-BR" sz="1100">
            <a:latin typeface="Arial" panose="020B0604020202020204" pitchFamily="34" charset="0"/>
            <a:cs typeface="Arial" panose="020B0604020202020204" pitchFamily="34" charset="0"/>
          </a:endParaRPr>
        </a:p>
      </dgm:t>
    </dgm:pt>
    <dgm:pt modelId="{E57CC21E-F0A3-4589-AD39-B1F4F8A62F0A}">
      <dgm:prSet phldrT="[Texto]" custT="1"/>
      <dgm:spPr>
        <a:solidFill>
          <a:schemeClr val="accent1">
            <a:lumMod val="60000"/>
            <a:lumOff val="40000"/>
          </a:schemeClr>
        </a:solidFill>
      </dgm:spPr>
      <dgm:t>
        <a:bodyPr/>
        <a:lstStyle/>
        <a:p>
          <a:pPr algn="ctr"/>
          <a:r>
            <a:rPr lang="pt-BR" sz="1100">
              <a:solidFill>
                <a:sysClr val="windowText" lastClr="000000"/>
              </a:solidFill>
              <a:latin typeface="Arial" panose="020B0604020202020204" pitchFamily="34" charset="0"/>
              <a:cs typeface="Arial" panose="020B0604020202020204" pitchFamily="34" charset="0"/>
            </a:rPr>
            <a:t>Etapa 6</a:t>
          </a:r>
        </a:p>
      </dgm:t>
    </dgm:pt>
    <dgm:pt modelId="{C191A8D7-EC2F-4F24-99A8-CF59E67EFE8C}" type="parTrans" cxnId="{C9B1DD09-0348-47C6-AFCC-FD6298183B9E}">
      <dgm:prSet/>
      <dgm:spPr/>
      <dgm:t>
        <a:bodyPr/>
        <a:lstStyle/>
        <a:p>
          <a:pPr algn="ctr"/>
          <a:endParaRPr lang="pt-BR" sz="1100">
            <a:latin typeface="Arial" panose="020B0604020202020204" pitchFamily="34" charset="0"/>
            <a:cs typeface="Arial" panose="020B0604020202020204" pitchFamily="34" charset="0"/>
          </a:endParaRPr>
        </a:p>
      </dgm:t>
    </dgm:pt>
    <dgm:pt modelId="{99CEDE92-466C-4B40-84DA-672E5EC176B3}" type="sibTrans" cxnId="{C9B1DD09-0348-47C6-AFCC-FD6298183B9E}">
      <dgm:prSet/>
      <dgm:spPr/>
      <dgm:t>
        <a:bodyPr/>
        <a:lstStyle/>
        <a:p>
          <a:pPr algn="ctr"/>
          <a:endParaRPr lang="pt-BR" sz="1100">
            <a:latin typeface="Arial" panose="020B0604020202020204" pitchFamily="34" charset="0"/>
            <a:cs typeface="Arial" panose="020B0604020202020204" pitchFamily="34" charset="0"/>
          </a:endParaRPr>
        </a:p>
      </dgm:t>
    </dgm:pt>
    <dgm:pt modelId="{B05EF5EB-554F-4BC3-86A2-ABF578E8C8D6}">
      <dgm:prSet phldrT="[Texto]" custT="1"/>
      <dgm:spPr>
        <a:solidFill>
          <a:schemeClr val="accent1">
            <a:lumMod val="60000"/>
            <a:lumOff val="40000"/>
          </a:schemeClr>
        </a:solidFill>
      </dgm:spPr>
      <dgm:t>
        <a:bodyPr/>
        <a:lstStyle/>
        <a:p>
          <a:pPr algn="ctr"/>
          <a:r>
            <a:rPr lang="pt-BR" sz="1100">
              <a:solidFill>
                <a:sysClr val="windowText" lastClr="000000"/>
              </a:solidFill>
              <a:latin typeface="Arial" panose="020B0604020202020204" pitchFamily="34" charset="0"/>
              <a:cs typeface="Arial" panose="020B0604020202020204" pitchFamily="34" charset="0"/>
            </a:rPr>
            <a:t>Etapa 7</a:t>
          </a:r>
        </a:p>
      </dgm:t>
    </dgm:pt>
    <dgm:pt modelId="{2B93326E-A8C9-4205-9EA8-ABE952886442}" type="parTrans" cxnId="{40562B83-3CC2-44BD-9DDE-EEF44BB5CC70}">
      <dgm:prSet/>
      <dgm:spPr/>
      <dgm:t>
        <a:bodyPr/>
        <a:lstStyle/>
        <a:p>
          <a:pPr algn="ctr"/>
          <a:endParaRPr lang="pt-BR" sz="1100">
            <a:latin typeface="Arial" panose="020B0604020202020204" pitchFamily="34" charset="0"/>
            <a:cs typeface="Arial" panose="020B0604020202020204" pitchFamily="34" charset="0"/>
          </a:endParaRPr>
        </a:p>
      </dgm:t>
    </dgm:pt>
    <dgm:pt modelId="{8D50E546-1441-4BF0-8E2E-34287F91F353}" type="sibTrans" cxnId="{40562B83-3CC2-44BD-9DDE-EEF44BB5CC70}">
      <dgm:prSet/>
      <dgm:spPr/>
      <dgm:t>
        <a:bodyPr/>
        <a:lstStyle/>
        <a:p>
          <a:pPr algn="ctr"/>
          <a:endParaRPr lang="pt-BR" sz="1100">
            <a:latin typeface="Arial" panose="020B0604020202020204" pitchFamily="34" charset="0"/>
            <a:cs typeface="Arial" panose="020B0604020202020204" pitchFamily="34" charset="0"/>
          </a:endParaRPr>
        </a:p>
      </dgm:t>
    </dgm:pt>
    <dgm:pt modelId="{CB2E86A8-2E70-4F58-AFC5-1C0378201692}">
      <dgm:prSet phldrT="[Texto]" custT="1"/>
      <dgm:spPr>
        <a:solidFill>
          <a:schemeClr val="accent1">
            <a:lumMod val="60000"/>
            <a:lumOff val="40000"/>
          </a:schemeClr>
        </a:solidFill>
      </dgm:spPr>
      <dgm:t>
        <a:bodyPr/>
        <a:lstStyle/>
        <a:p>
          <a:pPr algn="ctr"/>
          <a:r>
            <a:rPr lang="pt-BR" sz="1100">
              <a:solidFill>
                <a:sysClr val="windowText" lastClr="000000"/>
              </a:solidFill>
              <a:latin typeface="Arial" panose="020B0604020202020204" pitchFamily="34" charset="0"/>
              <a:cs typeface="Arial" panose="020B0604020202020204" pitchFamily="34" charset="0"/>
            </a:rPr>
            <a:t>Etapa 8</a:t>
          </a:r>
        </a:p>
      </dgm:t>
    </dgm:pt>
    <dgm:pt modelId="{9CD3990D-1FCA-4030-9CEA-08F7B4194C10}" type="parTrans" cxnId="{32BE7FD5-63F4-4811-84DF-151B419BCF4B}">
      <dgm:prSet/>
      <dgm:spPr/>
      <dgm:t>
        <a:bodyPr/>
        <a:lstStyle/>
        <a:p>
          <a:pPr algn="ctr"/>
          <a:endParaRPr lang="pt-BR" sz="1100">
            <a:latin typeface="Arial" panose="020B0604020202020204" pitchFamily="34" charset="0"/>
            <a:cs typeface="Arial" panose="020B0604020202020204" pitchFamily="34" charset="0"/>
          </a:endParaRPr>
        </a:p>
      </dgm:t>
    </dgm:pt>
    <dgm:pt modelId="{2D7BAFF9-C50B-4773-9A13-6388BB778315}" type="sibTrans" cxnId="{32BE7FD5-63F4-4811-84DF-151B419BCF4B}">
      <dgm:prSet/>
      <dgm:spPr/>
      <dgm:t>
        <a:bodyPr/>
        <a:lstStyle/>
        <a:p>
          <a:pPr algn="ctr"/>
          <a:endParaRPr lang="pt-BR" sz="1100">
            <a:latin typeface="Arial" panose="020B0604020202020204" pitchFamily="34" charset="0"/>
            <a:cs typeface="Arial" panose="020B0604020202020204" pitchFamily="34" charset="0"/>
          </a:endParaRPr>
        </a:p>
      </dgm:t>
    </dgm:pt>
    <dgm:pt modelId="{D18FD2AA-C328-46E6-815F-90480ACCD53C}" type="pres">
      <dgm:prSet presAssocID="{0DD9E9CC-197D-45C5-AB32-C959670EE124}" presName="Name0" presStyleCnt="0">
        <dgm:presLayoutVars>
          <dgm:dir/>
          <dgm:resizeHandles/>
        </dgm:presLayoutVars>
      </dgm:prSet>
      <dgm:spPr/>
    </dgm:pt>
    <dgm:pt modelId="{6C7B4D24-386D-4E1F-A049-D00026468EF7}" type="pres">
      <dgm:prSet presAssocID="{E55740C2-223F-4125-8959-6026DE38EB1F}" presName="compNode" presStyleCnt="0"/>
      <dgm:spPr/>
    </dgm:pt>
    <dgm:pt modelId="{FFA03623-04C3-4E22-AD7E-03A6C1A6FF9E}" type="pres">
      <dgm:prSet presAssocID="{E55740C2-223F-4125-8959-6026DE38EB1F}" presName="dummyConnPt" presStyleCnt="0"/>
      <dgm:spPr/>
    </dgm:pt>
    <dgm:pt modelId="{834E342B-631C-467A-A363-B1A7DFAE2F82}" type="pres">
      <dgm:prSet presAssocID="{E55740C2-223F-4125-8959-6026DE38EB1F}" presName="node" presStyleLbl="node1" presStyleIdx="0" presStyleCnt="9">
        <dgm:presLayoutVars>
          <dgm:bulletEnabled val="1"/>
        </dgm:presLayoutVars>
      </dgm:prSet>
      <dgm:spPr/>
    </dgm:pt>
    <dgm:pt modelId="{A3B8C3C7-B851-4CB7-87F9-68F1107AA0B1}" type="pres">
      <dgm:prSet presAssocID="{B6F389C6-73F4-4066-AD42-CB96BF9E7935}" presName="sibTrans" presStyleLbl="bgSibTrans2D1" presStyleIdx="0" presStyleCnt="8"/>
      <dgm:spPr/>
    </dgm:pt>
    <dgm:pt modelId="{5E880A69-0D53-4682-851F-538D830B56EB}" type="pres">
      <dgm:prSet presAssocID="{19BBA257-16C8-4CBE-8A7C-34D6D1008B8B}" presName="compNode" presStyleCnt="0"/>
      <dgm:spPr/>
    </dgm:pt>
    <dgm:pt modelId="{D3BF9E38-AA47-48CF-A156-07901D126847}" type="pres">
      <dgm:prSet presAssocID="{19BBA257-16C8-4CBE-8A7C-34D6D1008B8B}" presName="dummyConnPt" presStyleCnt="0"/>
      <dgm:spPr/>
    </dgm:pt>
    <dgm:pt modelId="{5C186AD3-C35A-4446-9AF2-8FDE93F25FF4}" type="pres">
      <dgm:prSet presAssocID="{19BBA257-16C8-4CBE-8A7C-34D6D1008B8B}" presName="node" presStyleLbl="node1" presStyleIdx="1" presStyleCnt="9">
        <dgm:presLayoutVars>
          <dgm:bulletEnabled val="1"/>
        </dgm:presLayoutVars>
      </dgm:prSet>
      <dgm:spPr/>
    </dgm:pt>
    <dgm:pt modelId="{70C4F7AF-0057-40A1-AB1B-5B56E2DCC61B}" type="pres">
      <dgm:prSet presAssocID="{A45EB1C9-3C14-4EE5-A577-1A69F025DF90}" presName="sibTrans" presStyleLbl="bgSibTrans2D1" presStyleIdx="1" presStyleCnt="8"/>
      <dgm:spPr/>
    </dgm:pt>
    <dgm:pt modelId="{0D3C1002-2796-4C1F-84B6-5EE3FD407A67}" type="pres">
      <dgm:prSet presAssocID="{FBF186E1-0250-4178-9F11-F84DE6FCE2DA}" presName="compNode" presStyleCnt="0"/>
      <dgm:spPr/>
    </dgm:pt>
    <dgm:pt modelId="{9812E211-5759-4CFB-A259-26DA6A18809D}" type="pres">
      <dgm:prSet presAssocID="{FBF186E1-0250-4178-9F11-F84DE6FCE2DA}" presName="dummyConnPt" presStyleCnt="0"/>
      <dgm:spPr/>
    </dgm:pt>
    <dgm:pt modelId="{AC513467-0BE6-4802-834D-5A6D7A65BD9A}" type="pres">
      <dgm:prSet presAssocID="{FBF186E1-0250-4178-9F11-F84DE6FCE2DA}" presName="node" presStyleLbl="node1" presStyleIdx="2" presStyleCnt="9">
        <dgm:presLayoutVars>
          <dgm:bulletEnabled val="1"/>
        </dgm:presLayoutVars>
      </dgm:prSet>
      <dgm:spPr/>
    </dgm:pt>
    <dgm:pt modelId="{7AC81869-97AA-4BCB-8E71-10A51ADA637F}" type="pres">
      <dgm:prSet presAssocID="{E23D45DA-542E-4CEE-907C-F0590CE03512}" presName="sibTrans" presStyleLbl="bgSibTrans2D1" presStyleIdx="2" presStyleCnt="8"/>
      <dgm:spPr/>
    </dgm:pt>
    <dgm:pt modelId="{32F7024A-70E3-40B7-BE4C-DC16FA2F059E}" type="pres">
      <dgm:prSet presAssocID="{049D3883-3525-426E-BF5D-599E20EE0CF8}" presName="compNode" presStyleCnt="0"/>
      <dgm:spPr/>
    </dgm:pt>
    <dgm:pt modelId="{45FE5E95-C2EB-45D7-81DA-B2D600C045A4}" type="pres">
      <dgm:prSet presAssocID="{049D3883-3525-426E-BF5D-599E20EE0CF8}" presName="dummyConnPt" presStyleCnt="0"/>
      <dgm:spPr/>
    </dgm:pt>
    <dgm:pt modelId="{CE331A3E-DF16-4A43-BED9-9853E6C6D023}" type="pres">
      <dgm:prSet presAssocID="{049D3883-3525-426E-BF5D-599E20EE0CF8}" presName="node" presStyleLbl="node1" presStyleIdx="3" presStyleCnt="9">
        <dgm:presLayoutVars>
          <dgm:bulletEnabled val="1"/>
        </dgm:presLayoutVars>
      </dgm:prSet>
      <dgm:spPr/>
    </dgm:pt>
    <dgm:pt modelId="{ACBA49F3-C212-489F-BAD4-F09ABA16B7D3}" type="pres">
      <dgm:prSet presAssocID="{911A6EC9-F9D3-4829-906C-D2999BBA088A}" presName="sibTrans" presStyleLbl="bgSibTrans2D1" presStyleIdx="3" presStyleCnt="8"/>
      <dgm:spPr/>
    </dgm:pt>
    <dgm:pt modelId="{CA70E002-8167-4768-940C-33C9C4A465FF}" type="pres">
      <dgm:prSet presAssocID="{2281F0BE-674D-4540-9B81-E12E1888F63D}" presName="compNode" presStyleCnt="0"/>
      <dgm:spPr/>
    </dgm:pt>
    <dgm:pt modelId="{572E4548-CA05-44EA-B7AF-0484CFCD1628}" type="pres">
      <dgm:prSet presAssocID="{2281F0BE-674D-4540-9B81-E12E1888F63D}" presName="dummyConnPt" presStyleCnt="0"/>
      <dgm:spPr/>
    </dgm:pt>
    <dgm:pt modelId="{9A7D9C6D-6282-4806-9BDC-0152E924AEAB}" type="pres">
      <dgm:prSet presAssocID="{2281F0BE-674D-4540-9B81-E12E1888F63D}" presName="node" presStyleLbl="node1" presStyleIdx="4" presStyleCnt="9">
        <dgm:presLayoutVars>
          <dgm:bulletEnabled val="1"/>
        </dgm:presLayoutVars>
      </dgm:prSet>
      <dgm:spPr/>
    </dgm:pt>
    <dgm:pt modelId="{83B8BA1C-4427-4708-B068-8C17DA5B7D13}" type="pres">
      <dgm:prSet presAssocID="{6C3B225E-B55C-4591-AA78-EE004B4C573F}" presName="sibTrans" presStyleLbl="bgSibTrans2D1" presStyleIdx="4" presStyleCnt="8"/>
      <dgm:spPr/>
    </dgm:pt>
    <dgm:pt modelId="{1F4708DE-5C82-42CD-9499-3196C52A1C52}" type="pres">
      <dgm:prSet presAssocID="{E57CC21E-F0A3-4589-AD39-B1F4F8A62F0A}" presName="compNode" presStyleCnt="0"/>
      <dgm:spPr/>
    </dgm:pt>
    <dgm:pt modelId="{843D2948-F517-41CE-9A30-7CC17A337B1E}" type="pres">
      <dgm:prSet presAssocID="{E57CC21E-F0A3-4589-AD39-B1F4F8A62F0A}" presName="dummyConnPt" presStyleCnt="0"/>
      <dgm:spPr/>
    </dgm:pt>
    <dgm:pt modelId="{70A6E829-9EE5-4FCA-8906-2D1FD2EE30FE}" type="pres">
      <dgm:prSet presAssocID="{E57CC21E-F0A3-4589-AD39-B1F4F8A62F0A}" presName="node" presStyleLbl="node1" presStyleIdx="5" presStyleCnt="9">
        <dgm:presLayoutVars>
          <dgm:bulletEnabled val="1"/>
        </dgm:presLayoutVars>
      </dgm:prSet>
      <dgm:spPr/>
    </dgm:pt>
    <dgm:pt modelId="{81521FF5-65B6-4033-B58C-D0240E2F8737}" type="pres">
      <dgm:prSet presAssocID="{99CEDE92-466C-4B40-84DA-672E5EC176B3}" presName="sibTrans" presStyleLbl="bgSibTrans2D1" presStyleIdx="5" presStyleCnt="8"/>
      <dgm:spPr/>
    </dgm:pt>
    <dgm:pt modelId="{5FE1D3CB-7300-41BD-B5FF-F97383EFFA51}" type="pres">
      <dgm:prSet presAssocID="{B05EF5EB-554F-4BC3-86A2-ABF578E8C8D6}" presName="compNode" presStyleCnt="0"/>
      <dgm:spPr/>
    </dgm:pt>
    <dgm:pt modelId="{5717CA45-C6FD-4190-910C-443895833E0C}" type="pres">
      <dgm:prSet presAssocID="{B05EF5EB-554F-4BC3-86A2-ABF578E8C8D6}" presName="dummyConnPt" presStyleCnt="0"/>
      <dgm:spPr/>
    </dgm:pt>
    <dgm:pt modelId="{6F71B5B7-E95F-4793-BF4A-8A26256625BB}" type="pres">
      <dgm:prSet presAssocID="{B05EF5EB-554F-4BC3-86A2-ABF578E8C8D6}" presName="node" presStyleLbl="node1" presStyleIdx="6" presStyleCnt="9">
        <dgm:presLayoutVars>
          <dgm:bulletEnabled val="1"/>
        </dgm:presLayoutVars>
      </dgm:prSet>
      <dgm:spPr/>
    </dgm:pt>
    <dgm:pt modelId="{AA1B561F-E4C1-45C9-AE7A-DFDF08812A41}" type="pres">
      <dgm:prSet presAssocID="{8D50E546-1441-4BF0-8E2E-34287F91F353}" presName="sibTrans" presStyleLbl="bgSibTrans2D1" presStyleIdx="6" presStyleCnt="8"/>
      <dgm:spPr/>
    </dgm:pt>
    <dgm:pt modelId="{F68DBF47-BF07-4810-A31A-3D57B560DFBF}" type="pres">
      <dgm:prSet presAssocID="{CB2E86A8-2E70-4F58-AFC5-1C0378201692}" presName="compNode" presStyleCnt="0"/>
      <dgm:spPr/>
    </dgm:pt>
    <dgm:pt modelId="{4647515A-4EA5-4676-AC16-C6927CECF66E}" type="pres">
      <dgm:prSet presAssocID="{CB2E86A8-2E70-4F58-AFC5-1C0378201692}" presName="dummyConnPt" presStyleCnt="0"/>
      <dgm:spPr/>
    </dgm:pt>
    <dgm:pt modelId="{20AF1E31-47FE-49BE-A111-6830B0AEB268}" type="pres">
      <dgm:prSet presAssocID="{CB2E86A8-2E70-4F58-AFC5-1C0378201692}" presName="node" presStyleLbl="node1" presStyleIdx="7" presStyleCnt="9">
        <dgm:presLayoutVars>
          <dgm:bulletEnabled val="1"/>
        </dgm:presLayoutVars>
      </dgm:prSet>
      <dgm:spPr/>
    </dgm:pt>
    <dgm:pt modelId="{67B5EE58-522C-44B8-96F1-99C76F0FE38B}" type="pres">
      <dgm:prSet presAssocID="{2D7BAFF9-C50B-4773-9A13-6388BB778315}" presName="sibTrans" presStyleLbl="bgSibTrans2D1" presStyleIdx="7" presStyleCnt="8"/>
      <dgm:spPr/>
    </dgm:pt>
    <dgm:pt modelId="{F46299BB-6D1B-45D5-96C2-6ED46C176B67}" type="pres">
      <dgm:prSet presAssocID="{38CC596C-C2ED-4D36-BC3B-0854CBEFBA5A}" presName="compNode" presStyleCnt="0"/>
      <dgm:spPr/>
    </dgm:pt>
    <dgm:pt modelId="{B7B0DB9B-52AB-4F9F-B970-89F0CDD7C7AC}" type="pres">
      <dgm:prSet presAssocID="{38CC596C-C2ED-4D36-BC3B-0854CBEFBA5A}" presName="dummyConnPt" presStyleCnt="0"/>
      <dgm:spPr/>
    </dgm:pt>
    <dgm:pt modelId="{ED75CC7C-1336-4A03-87AA-B69ED6A84879}" type="pres">
      <dgm:prSet presAssocID="{38CC596C-C2ED-4D36-BC3B-0854CBEFBA5A}" presName="node" presStyleLbl="node1" presStyleIdx="8" presStyleCnt="9">
        <dgm:presLayoutVars>
          <dgm:bulletEnabled val="1"/>
        </dgm:presLayoutVars>
      </dgm:prSet>
      <dgm:spPr/>
    </dgm:pt>
  </dgm:ptLst>
  <dgm:cxnLst>
    <dgm:cxn modelId="{C9B1DD09-0348-47C6-AFCC-FD6298183B9E}" srcId="{0DD9E9CC-197D-45C5-AB32-C959670EE124}" destId="{E57CC21E-F0A3-4589-AD39-B1F4F8A62F0A}" srcOrd="5" destOrd="0" parTransId="{C191A8D7-EC2F-4F24-99A8-CF59E67EFE8C}" sibTransId="{99CEDE92-466C-4B40-84DA-672E5EC176B3}"/>
    <dgm:cxn modelId="{BE705116-6914-4165-A5DE-2022322FFEE1}" srcId="{0DD9E9CC-197D-45C5-AB32-C959670EE124}" destId="{049D3883-3525-426E-BF5D-599E20EE0CF8}" srcOrd="3" destOrd="0" parTransId="{109CADAB-BC06-4F94-8CBC-E53E334209C7}" sibTransId="{911A6EC9-F9D3-4829-906C-D2999BBA088A}"/>
    <dgm:cxn modelId="{EE6A2462-0BF6-446B-B805-32D07D662BBB}" type="presOf" srcId="{6C3B225E-B55C-4591-AA78-EE004B4C573F}" destId="{83B8BA1C-4427-4708-B068-8C17DA5B7D13}" srcOrd="0" destOrd="0" presId="urn:microsoft.com/office/officeart/2005/8/layout/bProcess4"/>
    <dgm:cxn modelId="{D3104E62-BC94-43FA-A646-B53434BCCDBA}" type="presOf" srcId="{38CC596C-C2ED-4D36-BC3B-0854CBEFBA5A}" destId="{ED75CC7C-1336-4A03-87AA-B69ED6A84879}" srcOrd="0" destOrd="0" presId="urn:microsoft.com/office/officeart/2005/8/layout/bProcess4"/>
    <dgm:cxn modelId="{29CA2D46-05E1-44C4-B3DA-4DFAB0D03A3E}" srcId="{0DD9E9CC-197D-45C5-AB32-C959670EE124}" destId="{FBF186E1-0250-4178-9F11-F84DE6FCE2DA}" srcOrd="2" destOrd="0" parTransId="{DED56DAB-8013-48C0-9325-E2C19F1B3A8F}" sibTransId="{E23D45DA-542E-4CEE-907C-F0590CE03512}"/>
    <dgm:cxn modelId="{6EE66167-2A77-4127-96E4-FF3A54F335CF}" srcId="{0DD9E9CC-197D-45C5-AB32-C959670EE124}" destId="{E55740C2-223F-4125-8959-6026DE38EB1F}" srcOrd="0" destOrd="0" parTransId="{605189B3-A0E4-4A4F-8914-82737D4C46B6}" sibTransId="{B6F389C6-73F4-4066-AD42-CB96BF9E7935}"/>
    <dgm:cxn modelId="{A8520868-8888-4C2E-8E8B-9B5FBEAA35B6}" type="presOf" srcId="{049D3883-3525-426E-BF5D-599E20EE0CF8}" destId="{CE331A3E-DF16-4A43-BED9-9853E6C6D023}" srcOrd="0" destOrd="0" presId="urn:microsoft.com/office/officeart/2005/8/layout/bProcess4"/>
    <dgm:cxn modelId="{3FFEB049-5F2F-4B51-97A8-185009B87E14}" type="presOf" srcId="{8D50E546-1441-4BF0-8E2E-34287F91F353}" destId="{AA1B561F-E4C1-45C9-AE7A-DFDF08812A41}" srcOrd="0" destOrd="0" presId="urn:microsoft.com/office/officeart/2005/8/layout/bProcess4"/>
    <dgm:cxn modelId="{F429896A-E1D5-4C18-BD6D-2DF4B8CE80B1}" type="presOf" srcId="{E23D45DA-542E-4CEE-907C-F0590CE03512}" destId="{7AC81869-97AA-4BCB-8E71-10A51ADA637F}" srcOrd="0" destOrd="0" presId="urn:microsoft.com/office/officeart/2005/8/layout/bProcess4"/>
    <dgm:cxn modelId="{3684884B-80A2-4CE5-9410-10E85C8C1307}" type="presOf" srcId="{A45EB1C9-3C14-4EE5-A577-1A69F025DF90}" destId="{70C4F7AF-0057-40A1-AB1B-5B56E2DCC61B}" srcOrd="0" destOrd="0" presId="urn:microsoft.com/office/officeart/2005/8/layout/bProcess4"/>
    <dgm:cxn modelId="{AB152450-ACEF-4D72-9096-ABF3DB085BC7}" type="presOf" srcId="{0DD9E9CC-197D-45C5-AB32-C959670EE124}" destId="{D18FD2AA-C328-46E6-815F-90480ACCD53C}" srcOrd="0" destOrd="0" presId="urn:microsoft.com/office/officeart/2005/8/layout/bProcess4"/>
    <dgm:cxn modelId="{FDC12151-2089-4A1E-89EB-9D2CA05E04FA}" type="presOf" srcId="{99CEDE92-466C-4B40-84DA-672E5EC176B3}" destId="{81521FF5-65B6-4033-B58C-D0240E2F8737}" srcOrd="0" destOrd="0" presId="urn:microsoft.com/office/officeart/2005/8/layout/bProcess4"/>
    <dgm:cxn modelId="{AD0E8353-1DC6-4734-A926-E3C6DF4D4FB3}" srcId="{0DD9E9CC-197D-45C5-AB32-C959670EE124}" destId="{19BBA257-16C8-4CBE-8A7C-34D6D1008B8B}" srcOrd="1" destOrd="0" parTransId="{6BD9A458-6579-43A6-B2E4-8F3193877A47}" sibTransId="{A45EB1C9-3C14-4EE5-A577-1A69F025DF90}"/>
    <dgm:cxn modelId="{8D84AE7E-7CC5-496F-959E-2239806AE7BF}" srcId="{0DD9E9CC-197D-45C5-AB32-C959670EE124}" destId="{38CC596C-C2ED-4D36-BC3B-0854CBEFBA5A}" srcOrd="8" destOrd="0" parTransId="{20348B1A-65F2-45F2-B81C-09D5BCE443C0}" sibTransId="{CCC989E3-3B1D-44F6-BC3D-41DBD1A498FC}"/>
    <dgm:cxn modelId="{4B10D180-A904-43C0-A1AF-38A14FF78F8E}" type="presOf" srcId="{19BBA257-16C8-4CBE-8A7C-34D6D1008B8B}" destId="{5C186AD3-C35A-4446-9AF2-8FDE93F25FF4}" srcOrd="0" destOrd="0" presId="urn:microsoft.com/office/officeart/2005/8/layout/bProcess4"/>
    <dgm:cxn modelId="{40562B83-3CC2-44BD-9DDE-EEF44BB5CC70}" srcId="{0DD9E9CC-197D-45C5-AB32-C959670EE124}" destId="{B05EF5EB-554F-4BC3-86A2-ABF578E8C8D6}" srcOrd="6" destOrd="0" parTransId="{2B93326E-A8C9-4205-9EA8-ABE952886442}" sibTransId="{8D50E546-1441-4BF0-8E2E-34287F91F353}"/>
    <dgm:cxn modelId="{A5355386-D576-4C9C-97F0-A77ABAA81F07}" type="presOf" srcId="{B05EF5EB-554F-4BC3-86A2-ABF578E8C8D6}" destId="{6F71B5B7-E95F-4793-BF4A-8A26256625BB}" srcOrd="0" destOrd="0" presId="urn:microsoft.com/office/officeart/2005/8/layout/bProcess4"/>
    <dgm:cxn modelId="{97AF7C90-6D5E-4B78-A99B-4ECBBF1BBD9A}" srcId="{0DD9E9CC-197D-45C5-AB32-C959670EE124}" destId="{2281F0BE-674D-4540-9B81-E12E1888F63D}" srcOrd="4" destOrd="0" parTransId="{F63F1CE3-8A96-4AC5-8FF8-31243D24FD8C}" sibTransId="{6C3B225E-B55C-4591-AA78-EE004B4C573F}"/>
    <dgm:cxn modelId="{B9E8A095-4FE5-42FA-A223-4984EA322190}" type="presOf" srcId="{E55740C2-223F-4125-8959-6026DE38EB1F}" destId="{834E342B-631C-467A-A363-B1A7DFAE2F82}" srcOrd="0" destOrd="0" presId="urn:microsoft.com/office/officeart/2005/8/layout/bProcess4"/>
    <dgm:cxn modelId="{35C4BA9F-6252-4552-BAD3-6069FB167ECC}" type="presOf" srcId="{2D7BAFF9-C50B-4773-9A13-6388BB778315}" destId="{67B5EE58-522C-44B8-96F1-99C76F0FE38B}" srcOrd="0" destOrd="0" presId="urn:microsoft.com/office/officeart/2005/8/layout/bProcess4"/>
    <dgm:cxn modelId="{9704BEA7-663F-457A-ABFE-9F792E60B3B0}" type="presOf" srcId="{CB2E86A8-2E70-4F58-AFC5-1C0378201692}" destId="{20AF1E31-47FE-49BE-A111-6830B0AEB268}" srcOrd="0" destOrd="0" presId="urn:microsoft.com/office/officeart/2005/8/layout/bProcess4"/>
    <dgm:cxn modelId="{32BE7FD5-63F4-4811-84DF-151B419BCF4B}" srcId="{0DD9E9CC-197D-45C5-AB32-C959670EE124}" destId="{CB2E86A8-2E70-4F58-AFC5-1C0378201692}" srcOrd="7" destOrd="0" parTransId="{9CD3990D-1FCA-4030-9CEA-08F7B4194C10}" sibTransId="{2D7BAFF9-C50B-4773-9A13-6388BB778315}"/>
    <dgm:cxn modelId="{59A312E0-9206-4789-8903-726A83D219A8}" type="presOf" srcId="{911A6EC9-F9D3-4829-906C-D2999BBA088A}" destId="{ACBA49F3-C212-489F-BAD4-F09ABA16B7D3}" srcOrd="0" destOrd="0" presId="urn:microsoft.com/office/officeart/2005/8/layout/bProcess4"/>
    <dgm:cxn modelId="{D01D03EA-A3A4-40BE-8EDE-D770356F0E78}" type="presOf" srcId="{2281F0BE-674D-4540-9B81-E12E1888F63D}" destId="{9A7D9C6D-6282-4806-9BDC-0152E924AEAB}" srcOrd="0" destOrd="0" presId="urn:microsoft.com/office/officeart/2005/8/layout/bProcess4"/>
    <dgm:cxn modelId="{F52A7CF6-BA29-4978-BE74-B398F072D5E5}" type="presOf" srcId="{B6F389C6-73F4-4066-AD42-CB96BF9E7935}" destId="{A3B8C3C7-B851-4CB7-87F9-68F1107AA0B1}" srcOrd="0" destOrd="0" presId="urn:microsoft.com/office/officeart/2005/8/layout/bProcess4"/>
    <dgm:cxn modelId="{7DA083F9-3375-41F4-90BA-FCE7B5264DBE}" type="presOf" srcId="{FBF186E1-0250-4178-9F11-F84DE6FCE2DA}" destId="{AC513467-0BE6-4802-834D-5A6D7A65BD9A}" srcOrd="0" destOrd="0" presId="urn:microsoft.com/office/officeart/2005/8/layout/bProcess4"/>
    <dgm:cxn modelId="{D897BDFA-3B4C-42DB-8A77-39B93ECDBE0D}" type="presOf" srcId="{E57CC21E-F0A3-4589-AD39-B1F4F8A62F0A}" destId="{70A6E829-9EE5-4FCA-8906-2D1FD2EE30FE}" srcOrd="0" destOrd="0" presId="urn:microsoft.com/office/officeart/2005/8/layout/bProcess4"/>
    <dgm:cxn modelId="{BD098A38-4745-4C65-9AD9-72DFF16F544B}" type="presParOf" srcId="{D18FD2AA-C328-46E6-815F-90480ACCD53C}" destId="{6C7B4D24-386D-4E1F-A049-D00026468EF7}" srcOrd="0" destOrd="0" presId="urn:microsoft.com/office/officeart/2005/8/layout/bProcess4"/>
    <dgm:cxn modelId="{FE0E4454-33F4-43DB-84BD-B29741AF0525}" type="presParOf" srcId="{6C7B4D24-386D-4E1F-A049-D00026468EF7}" destId="{FFA03623-04C3-4E22-AD7E-03A6C1A6FF9E}" srcOrd="0" destOrd="0" presId="urn:microsoft.com/office/officeart/2005/8/layout/bProcess4"/>
    <dgm:cxn modelId="{1B982F71-7C80-4B28-AEE6-E0955428914D}" type="presParOf" srcId="{6C7B4D24-386D-4E1F-A049-D00026468EF7}" destId="{834E342B-631C-467A-A363-B1A7DFAE2F82}" srcOrd="1" destOrd="0" presId="urn:microsoft.com/office/officeart/2005/8/layout/bProcess4"/>
    <dgm:cxn modelId="{D4B76741-D075-4747-8773-BFF2E93E3FAC}" type="presParOf" srcId="{D18FD2AA-C328-46E6-815F-90480ACCD53C}" destId="{A3B8C3C7-B851-4CB7-87F9-68F1107AA0B1}" srcOrd="1" destOrd="0" presId="urn:microsoft.com/office/officeart/2005/8/layout/bProcess4"/>
    <dgm:cxn modelId="{59382DBD-330F-4E95-B569-E659D6B251E7}" type="presParOf" srcId="{D18FD2AA-C328-46E6-815F-90480ACCD53C}" destId="{5E880A69-0D53-4682-851F-538D830B56EB}" srcOrd="2" destOrd="0" presId="urn:microsoft.com/office/officeart/2005/8/layout/bProcess4"/>
    <dgm:cxn modelId="{0C1DC119-98B3-4F5D-ADD0-5551BC025EC4}" type="presParOf" srcId="{5E880A69-0D53-4682-851F-538D830B56EB}" destId="{D3BF9E38-AA47-48CF-A156-07901D126847}" srcOrd="0" destOrd="0" presId="urn:microsoft.com/office/officeart/2005/8/layout/bProcess4"/>
    <dgm:cxn modelId="{85A9A90F-90AF-452E-AE50-632CA269637C}" type="presParOf" srcId="{5E880A69-0D53-4682-851F-538D830B56EB}" destId="{5C186AD3-C35A-4446-9AF2-8FDE93F25FF4}" srcOrd="1" destOrd="0" presId="urn:microsoft.com/office/officeart/2005/8/layout/bProcess4"/>
    <dgm:cxn modelId="{2F2F63B3-722E-46B8-8832-E52D22460DA1}" type="presParOf" srcId="{D18FD2AA-C328-46E6-815F-90480ACCD53C}" destId="{70C4F7AF-0057-40A1-AB1B-5B56E2DCC61B}" srcOrd="3" destOrd="0" presId="urn:microsoft.com/office/officeart/2005/8/layout/bProcess4"/>
    <dgm:cxn modelId="{CB2E32ED-EA66-4A37-996B-5AEE7D6AF0AC}" type="presParOf" srcId="{D18FD2AA-C328-46E6-815F-90480ACCD53C}" destId="{0D3C1002-2796-4C1F-84B6-5EE3FD407A67}" srcOrd="4" destOrd="0" presId="urn:microsoft.com/office/officeart/2005/8/layout/bProcess4"/>
    <dgm:cxn modelId="{E251C170-D513-4EB9-884E-0F7128407CF9}" type="presParOf" srcId="{0D3C1002-2796-4C1F-84B6-5EE3FD407A67}" destId="{9812E211-5759-4CFB-A259-26DA6A18809D}" srcOrd="0" destOrd="0" presId="urn:microsoft.com/office/officeart/2005/8/layout/bProcess4"/>
    <dgm:cxn modelId="{37763AF5-0087-4420-9A12-8D282AF2E9C4}" type="presParOf" srcId="{0D3C1002-2796-4C1F-84B6-5EE3FD407A67}" destId="{AC513467-0BE6-4802-834D-5A6D7A65BD9A}" srcOrd="1" destOrd="0" presId="urn:microsoft.com/office/officeart/2005/8/layout/bProcess4"/>
    <dgm:cxn modelId="{3C800C16-EEB2-4F6B-9F2D-86BA7D12DA1A}" type="presParOf" srcId="{D18FD2AA-C328-46E6-815F-90480ACCD53C}" destId="{7AC81869-97AA-4BCB-8E71-10A51ADA637F}" srcOrd="5" destOrd="0" presId="urn:microsoft.com/office/officeart/2005/8/layout/bProcess4"/>
    <dgm:cxn modelId="{D32BE365-8472-4FB7-8643-3D76416C453F}" type="presParOf" srcId="{D18FD2AA-C328-46E6-815F-90480ACCD53C}" destId="{32F7024A-70E3-40B7-BE4C-DC16FA2F059E}" srcOrd="6" destOrd="0" presId="urn:microsoft.com/office/officeart/2005/8/layout/bProcess4"/>
    <dgm:cxn modelId="{6197029D-8B51-48BE-AA80-FFD88374F189}" type="presParOf" srcId="{32F7024A-70E3-40B7-BE4C-DC16FA2F059E}" destId="{45FE5E95-C2EB-45D7-81DA-B2D600C045A4}" srcOrd="0" destOrd="0" presId="urn:microsoft.com/office/officeart/2005/8/layout/bProcess4"/>
    <dgm:cxn modelId="{F3122A2A-DACC-4D78-B79F-489CCBCEFE15}" type="presParOf" srcId="{32F7024A-70E3-40B7-BE4C-DC16FA2F059E}" destId="{CE331A3E-DF16-4A43-BED9-9853E6C6D023}" srcOrd="1" destOrd="0" presId="urn:microsoft.com/office/officeart/2005/8/layout/bProcess4"/>
    <dgm:cxn modelId="{880394CD-F89A-470D-AA22-26912C8D565C}" type="presParOf" srcId="{D18FD2AA-C328-46E6-815F-90480ACCD53C}" destId="{ACBA49F3-C212-489F-BAD4-F09ABA16B7D3}" srcOrd="7" destOrd="0" presId="urn:microsoft.com/office/officeart/2005/8/layout/bProcess4"/>
    <dgm:cxn modelId="{7C8E2C29-1AE2-4D72-8010-B3AB943F0548}" type="presParOf" srcId="{D18FD2AA-C328-46E6-815F-90480ACCD53C}" destId="{CA70E002-8167-4768-940C-33C9C4A465FF}" srcOrd="8" destOrd="0" presId="urn:microsoft.com/office/officeart/2005/8/layout/bProcess4"/>
    <dgm:cxn modelId="{6834ECA0-7EBC-4E26-A6F5-02BD5B3602EF}" type="presParOf" srcId="{CA70E002-8167-4768-940C-33C9C4A465FF}" destId="{572E4548-CA05-44EA-B7AF-0484CFCD1628}" srcOrd="0" destOrd="0" presId="urn:microsoft.com/office/officeart/2005/8/layout/bProcess4"/>
    <dgm:cxn modelId="{34DBD81D-0B31-4990-8259-0BC5D44592C5}" type="presParOf" srcId="{CA70E002-8167-4768-940C-33C9C4A465FF}" destId="{9A7D9C6D-6282-4806-9BDC-0152E924AEAB}" srcOrd="1" destOrd="0" presId="urn:microsoft.com/office/officeart/2005/8/layout/bProcess4"/>
    <dgm:cxn modelId="{08AC66D8-E7C5-47D8-A332-342DFF52ABE4}" type="presParOf" srcId="{D18FD2AA-C328-46E6-815F-90480ACCD53C}" destId="{83B8BA1C-4427-4708-B068-8C17DA5B7D13}" srcOrd="9" destOrd="0" presId="urn:microsoft.com/office/officeart/2005/8/layout/bProcess4"/>
    <dgm:cxn modelId="{7E632C79-5900-4635-B52A-6B0C2058AFD1}" type="presParOf" srcId="{D18FD2AA-C328-46E6-815F-90480ACCD53C}" destId="{1F4708DE-5C82-42CD-9499-3196C52A1C52}" srcOrd="10" destOrd="0" presId="urn:microsoft.com/office/officeart/2005/8/layout/bProcess4"/>
    <dgm:cxn modelId="{F8FA40B5-528E-4938-AEF4-9973ACBF7E9B}" type="presParOf" srcId="{1F4708DE-5C82-42CD-9499-3196C52A1C52}" destId="{843D2948-F517-41CE-9A30-7CC17A337B1E}" srcOrd="0" destOrd="0" presId="urn:microsoft.com/office/officeart/2005/8/layout/bProcess4"/>
    <dgm:cxn modelId="{394FD653-2C61-4C37-A064-FECDD8D99F5C}" type="presParOf" srcId="{1F4708DE-5C82-42CD-9499-3196C52A1C52}" destId="{70A6E829-9EE5-4FCA-8906-2D1FD2EE30FE}" srcOrd="1" destOrd="0" presId="urn:microsoft.com/office/officeart/2005/8/layout/bProcess4"/>
    <dgm:cxn modelId="{13236FB0-2EB7-4D9C-81DE-4808DF11469A}" type="presParOf" srcId="{D18FD2AA-C328-46E6-815F-90480ACCD53C}" destId="{81521FF5-65B6-4033-B58C-D0240E2F8737}" srcOrd="11" destOrd="0" presId="urn:microsoft.com/office/officeart/2005/8/layout/bProcess4"/>
    <dgm:cxn modelId="{C229B053-0B04-4F96-8E65-90AEB2B12A35}" type="presParOf" srcId="{D18FD2AA-C328-46E6-815F-90480ACCD53C}" destId="{5FE1D3CB-7300-41BD-B5FF-F97383EFFA51}" srcOrd="12" destOrd="0" presId="urn:microsoft.com/office/officeart/2005/8/layout/bProcess4"/>
    <dgm:cxn modelId="{B4C115C3-E81D-42C5-A601-21DCD6F8B2C5}" type="presParOf" srcId="{5FE1D3CB-7300-41BD-B5FF-F97383EFFA51}" destId="{5717CA45-C6FD-4190-910C-443895833E0C}" srcOrd="0" destOrd="0" presId="urn:microsoft.com/office/officeart/2005/8/layout/bProcess4"/>
    <dgm:cxn modelId="{4CD18337-315A-4DBA-ADC9-44C48FDF6481}" type="presParOf" srcId="{5FE1D3CB-7300-41BD-B5FF-F97383EFFA51}" destId="{6F71B5B7-E95F-4793-BF4A-8A26256625BB}" srcOrd="1" destOrd="0" presId="urn:microsoft.com/office/officeart/2005/8/layout/bProcess4"/>
    <dgm:cxn modelId="{AE5905BF-C949-449C-B5A4-A54EACCFB386}" type="presParOf" srcId="{D18FD2AA-C328-46E6-815F-90480ACCD53C}" destId="{AA1B561F-E4C1-45C9-AE7A-DFDF08812A41}" srcOrd="13" destOrd="0" presId="urn:microsoft.com/office/officeart/2005/8/layout/bProcess4"/>
    <dgm:cxn modelId="{D869E732-BE8D-4556-AD64-05A9C2565B21}" type="presParOf" srcId="{D18FD2AA-C328-46E6-815F-90480ACCD53C}" destId="{F68DBF47-BF07-4810-A31A-3D57B560DFBF}" srcOrd="14" destOrd="0" presId="urn:microsoft.com/office/officeart/2005/8/layout/bProcess4"/>
    <dgm:cxn modelId="{D93E1011-4786-485B-89E6-8461B8A524DA}" type="presParOf" srcId="{F68DBF47-BF07-4810-A31A-3D57B560DFBF}" destId="{4647515A-4EA5-4676-AC16-C6927CECF66E}" srcOrd="0" destOrd="0" presId="urn:microsoft.com/office/officeart/2005/8/layout/bProcess4"/>
    <dgm:cxn modelId="{4A2E00FB-5466-48B0-9857-E48331AE759E}" type="presParOf" srcId="{F68DBF47-BF07-4810-A31A-3D57B560DFBF}" destId="{20AF1E31-47FE-49BE-A111-6830B0AEB268}" srcOrd="1" destOrd="0" presId="urn:microsoft.com/office/officeart/2005/8/layout/bProcess4"/>
    <dgm:cxn modelId="{F438BD78-3030-4356-AFEC-BEA841CE11AF}" type="presParOf" srcId="{D18FD2AA-C328-46E6-815F-90480ACCD53C}" destId="{67B5EE58-522C-44B8-96F1-99C76F0FE38B}" srcOrd="15" destOrd="0" presId="urn:microsoft.com/office/officeart/2005/8/layout/bProcess4"/>
    <dgm:cxn modelId="{075AFF13-2C09-4DBD-9F28-F2163247D47E}" type="presParOf" srcId="{D18FD2AA-C328-46E6-815F-90480ACCD53C}" destId="{F46299BB-6D1B-45D5-96C2-6ED46C176B67}" srcOrd="16" destOrd="0" presId="urn:microsoft.com/office/officeart/2005/8/layout/bProcess4"/>
    <dgm:cxn modelId="{D61B6C24-4CCA-4457-B98D-033A35891528}" type="presParOf" srcId="{F46299BB-6D1B-45D5-96C2-6ED46C176B67}" destId="{B7B0DB9B-52AB-4F9F-B970-89F0CDD7C7AC}" srcOrd="0" destOrd="0" presId="urn:microsoft.com/office/officeart/2005/8/layout/bProcess4"/>
    <dgm:cxn modelId="{F35B014E-0A10-4B7E-8C97-FA918566D316}" type="presParOf" srcId="{F46299BB-6D1B-45D5-96C2-6ED46C176B67}" destId="{ED75CC7C-1336-4A03-87AA-B69ED6A84879}" srcOrd="1" destOrd="0" presId="urn:microsoft.com/office/officeart/2005/8/layout/bProcess4"/>
  </dgm:cxnLst>
  <dgm:bg>
    <a:noFill/>
  </dgm:bg>
  <dgm:whole/>
  <dgm:extLst>
    <a:ext uri="http://schemas.microsoft.com/office/drawing/2008/diagram">
      <dsp:dataModelExt xmlns:dsp="http://schemas.microsoft.com/office/drawing/2008/diagram" relId="rId6"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A3B8C3C7-B851-4CB7-87F9-68F1107AA0B1}">
      <dsp:nvSpPr>
        <dsp:cNvPr id="0" name=""/>
        <dsp:cNvSpPr/>
      </dsp:nvSpPr>
      <dsp:spPr>
        <a:xfrm rot="5400000">
          <a:off x="429834" y="621592"/>
          <a:ext cx="966610" cy="116920"/>
        </a:xfrm>
        <a:prstGeom prst="rect">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834E342B-631C-467A-A363-B1A7DFAE2F82}">
      <dsp:nvSpPr>
        <dsp:cNvPr id="0" name=""/>
        <dsp:cNvSpPr/>
      </dsp:nvSpPr>
      <dsp:spPr>
        <a:xfrm>
          <a:off x="649453" y="650"/>
          <a:ext cx="1299114" cy="779468"/>
        </a:xfrm>
        <a:prstGeom prst="roundRect">
          <a:avLst>
            <a:gd name="adj" fmla="val 10000"/>
          </a:avLst>
        </a:prstGeom>
        <a:solidFill>
          <a:schemeClr val="accent1">
            <a:lumMod val="60000"/>
            <a:lumOff val="4000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r>
            <a:rPr lang="pt-BR" sz="1100" kern="1200">
              <a:solidFill>
                <a:sysClr val="windowText" lastClr="000000"/>
              </a:solidFill>
              <a:latin typeface="Arial" panose="020B0604020202020204" pitchFamily="34" charset="0"/>
              <a:cs typeface="Arial" panose="020B0604020202020204" pitchFamily="34" charset="0"/>
            </a:rPr>
            <a:t>Etapa 1</a:t>
          </a:r>
        </a:p>
      </dsp:txBody>
      <dsp:txXfrm>
        <a:off x="672283" y="23480"/>
        <a:ext cx="1253454" cy="733808"/>
      </dsp:txXfrm>
    </dsp:sp>
    <dsp:sp modelId="{70C4F7AF-0057-40A1-AB1B-5B56E2DCC61B}">
      <dsp:nvSpPr>
        <dsp:cNvPr id="0" name=""/>
        <dsp:cNvSpPr/>
      </dsp:nvSpPr>
      <dsp:spPr>
        <a:xfrm rot="5400000">
          <a:off x="429834" y="1595928"/>
          <a:ext cx="966610" cy="116920"/>
        </a:xfrm>
        <a:prstGeom prst="rect">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5C186AD3-C35A-4446-9AF2-8FDE93F25FF4}">
      <dsp:nvSpPr>
        <dsp:cNvPr id="0" name=""/>
        <dsp:cNvSpPr/>
      </dsp:nvSpPr>
      <dsp:spPr>
        <a:xfrm>
          <a:off x="649453" y="974986"/>
          <a:ext cx="1299114" cy="779468"/>
        </a:xfrm>
        <a:prstGeom prst="roundRect">
          <a:avLst>
            <a:gd name="adj" fmla="val 10000"/>
          </a:avLst>
        </a:prstGeom>
        <a:solidFill>
          <a:schemeClr val="accent1">
            <a:lumMod val="60000"/>
            <a:lumOff val="4000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r>
            <a:rPr lang="pt-BR" sz="1100" kern="1200">
              <a:solidFill>
                <a:sysClr val="windowText" lastClr="000000"/>
              </a:solidFill>
              <a:latin typeface="Arial" panose="020B0604020202020204" pitchFamily="34" charset="0"/>
              <a:cs typeface="Arial" panose="020B0604020202020204" pitchFamily="34" charset="0"/>
            </a:rPr>
            <a:t>Etapa 2</a:t>
          </a:r>
        </a:p>
      </dsp:txBody>
      <dsp:txXfrm>
        <a:off x="672283" y="997816"/>
        <a:ext cx="1253454" cy="733808"/>
      </dsp:txXfrm>
    </dsp:sp>
    <dsp:sp modelId="{7AC81869-97AA-4BCB-8E71-10A51ADA637F}">
      <dsp:nvSpPr>
        <dsp:cNvPr id="0" name=""/>
        <dsp:cNvSpPr/>
      </dsp:nvSpPr>
      <dsp:spPr>
        <a:xfrm>
          <a:off x="917002" y="2083096"/>
          <a:ext cx="1720096" cy="116920"/>
        </a:xfrm>
        <a:prstGeom prst="rect">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AC513467-0BE6-4802-834D-5A6D7A65BD9A}">
      <dsp:nvSpPr>
        <dsp:cNvPr id="0" name=""/>
        <dsp:cNvSpPr/>
      </dsp:nvSpPr>
      <dsp:spPr>
        <a:xfrm>
          <a:off x="649453" y="1949322"/>
          <a:ext cx="1299114" cy="779468"/>
        </a:xfrm>
        <a:prstGeom prst="roundRect">
          <a:avLst>
            <a:gd name="adj" fmla="val 10000"/>
          </a:avLst>
        </a:prstGeom>
        <a:solidFill>
          <a:schemeClr val="accent1">
            <a:lumMod val="60000"/>
            <a:lumOff val="4000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r>
            <a:rPr lang="pt-BR" sz="1100" kern="1200">
              <a:solidFill>
                <a:sysClr val="windowText" lastClr="000000"/>
              </a:solidFill>
              <a:latin typeface="Arial" panose="020B0604020202020204" pitchFamily="34" charset="0"/>
              <a:cs typeface="Arial" panose="020B0604020202020204" pitchFamily="34" charset="0"/>
            </a:rPr>
            <a:t>Etapa 3</a:t>
          </a:r>
        </a:p>
      </dsp:txBody>
      <dsp:txXfrm>
        <a:off x="672283" y="1972152"/>
        <a:ext cx="1253454" cy="733808"/>
      </dsp:txXfrm>
    </dsp:sp>
    <dsp:sp modelId="{ACBA49F3-C212-489F-BAD4-F09ABA16B7D3}">
      <dsp:nvSpPr>
        <dsp:cNvPr id="0" name=""/>
        <dsp:cNvSpPr/>
      </dsp:nvSpPr>
      <dsp:spPr>
        <a:xfrm rot="16200000">
          <a:off x="2157656" y="1595928"/>
          <a:ext cx="966610" cy="116920"/>
        </a:xfrm>
        <a:prstGeom prst="rect">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CE331A3E-DF16-4A43-BED9-9853E6C6D023}">
      <dsp:nvSpPr>
        <dsp:cNvPr id="0" name=""/>
        <dsp:cNvSpPr/>
      </dsp:nvSpPr>
      <dsp:spPr>
        <a:xfrm>
          <a:off x="2377276" y="1949322"/>
          <a:ext cx="1299114" cy="779468"/>
        </a:xfrm>
        <a:prstGeom prst="roundRect">
          <a:avLst>
            <a:gd name="adj" fmla="val 10000"/>
          </a:avLst>
        </a:prstGeom>
        <a:solidFill>
          <a:schemeClr val="accent1">
            <a:lumMod val="60000"/>
            <a:lumOff val="4000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r>
            <a:rPr lang="pt-BR" sz="1100" kern="1200">
              <a:solidFill>
                <a:sysClr val="windowText" lastClr="000000"/>
              </a:solidFill>
              <a:latin typeface="Arial" panose="020B0604020202020204" pitchFamily="34" charset="0"/>
              <a:cs typeface="Arial" panose="020B0604020202020204" pitchFamily="34" charset="0"/>
            </a:rPr>
            <a:t>Etapa 4</a:t>
          </a:r>
        </a:p>
      </dsp:txBody>
      <dsp:txXfrm>
        <a:off x="2400106" y="1972152"/>
        <a:ext cx="1253454" cy="733808"/>
      </dsp:txXfrm>
    </dsp:sp>
    <dsp:sp modelId="{83B8BA1C-4427-4708-B068-8C17DA5B7D13}">
      <dsp:nvSpPr>
        <dsp:cNvPr id="0" name=""/>
        <dsp:cNvSpPr/>
      </dsp:nvSpPr>
      <dsp:spPr>
        <a:xfrm rot="16200000">
          <a:off x="2157656" y="621592"/>
          <a:ext cx="966610" cy="116920"/>
        </a:xfrm>
        <a:prstGeom prst="rect">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9A7D9C6D-6282-4806-9BDC-0152E924AEAB}">
      <dsp:nvSpPr>
        <dsp:cNvPr id="0" name=""/>
        <dsp:cNvSpPr/>
      </dsp:nvSpPr>
      <dsp:spPr>
        <a:xfrm>
          <a:off x="2377276" y="974986"/>
          <a:ext cx="1299114" cy="779468"/>
        </a:xfrm>
        <a:prstGeom prst="roundRect">
          <a:avLst>
            <a:gd name="adj" fmla="val 10000"/>
          </a:avLst>
        </a:prstGeom>
        <a:solidFill>
          <a:schemeClr val="accent1">
            <a:lumMod val="60000"/>
            <a:lumOff val="4000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r>
            <a:rPr lang="pt-BR" sz="1100" kern="1200">
              <a:solidFill>
                <a:sysClr val="windowText" lastClr="000000"/>
              </a:solidFill>
              <a:latin typeface="Arial" panose="020B0604020202020204" pitchFamily="34" charset="0"/>
              <a:cs typeface="Arial" panose="020B0604020202020204" pitchFamily="34" charset="0"/>
            </a:rPr>
            <a:t>Etapa 5</a:t>
          </a:r>
        </a:p>
      </dsp:txBody>
      <dsp:txXfrm>
        <a:off x="2400106" y="997816"/>
        <a:ext cx="1253454" cy="733808"/>
      </dsp:txXfrm>
    </dsp:sp>
    <dsp:sp modelId="{81521FF5-65B6-4033-B58C-D0240E2F8737}">
      <dsp:nvSpPr>
        <dsp:cNvPr id="0" name=""/>
        <dsp:cNvSpPr/>
      </dsp:nvSpPr>
      <dsp:spPr>
        <a:xfrm>
          <a:off x="2644824" y="134424"/>
          <a:ext cx="1720096" cy="116920"/>
        </a:xfrm>
        <a:prstGeom prst="rect">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70A6E829-9EE5-4FCA-8906-2D1FD2EE30FE}">
      <dsp:nvSpPr>
        <dsp:cNvPr id="0" name=""/>
        <dsp:cNvSpPr/>
      </dsp:nvSpPr>
      <dsp:spPr>
        <a:xfrm>
          <a:off x="2377276" y="650"/>
          <a:ext cx="1299114" cy="779468"/>
        </a:xfrm>
        <a:prstGeom prst="roundRect">
          <a:avLst>
            <a:gd name="adj" fmla="val 10000"/>
          </a:avLst>
        </a:prstGeom>
        <a:solidFill>
          <a:schemeClr val="accent1">
            <a:lumMod val="60000"/>
            <a:lumOff val="4000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r>
            <a:rPr lang="pt-BR" sz="1100" kern="1200">
              <a:solidFill>
                <a:sysClr val="windowText" lastClr="000000"/>
              </a:solidFill>
              <a:latin typeface="Arial" panose="020B0604020202020204" pitchFamily="34" charset="0"/>
              <a:cs typeface="Arial" panose="020B0604020202020204" pitchFamily="34" charset="0"/>
            </a:rPr>
            <a:t>Etapa 6</a:t>
          </a:r>
        </a:p>
      </dsp:txBody>
      <dsp:txXfrm>
        <a:off x="2400106" y="23480"/>
        <a:ext cx="1253454" cy="733808"/>
      </dsp:txXfrm>
    </dsp:sp>
    <dsp:sp modelId="{AA1B561F-E4C1-45C9-AE7A-DFDF08812A41}">
      <dsp:nvSpPr>
        <dsp:cNvPr id="0" name=""/>
        <dsp:cNvSpPr/>
      </dsp:nvSpPr>
      <dsp:spPr>
        <a:xfrm rot="5400000">
          <a:off x="3885479" y="621592"/>
          <a:ext cx="966610" cy="116920"/>
        </a:xfrm>
        <a:prstGeom prst="rect">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6F71B5B7-E95F-4793-BF4A-8A26256625BB}">
      <dsp:nvSpPr>
        <dsp:cNvPr id="0" name=""/>
        <dsp:cNvSpPr/>
      </dsp:nvSpPr>
      <dsp:spPr>
        <a:xfrm>
          <a:off x="4105098" y="650"/>
          <a:ext cx="1299114" cy="779468"/>
        </a:xfrm>
        <a:prstGeom prst="roundRect">
          <a:avLst>
            <a:gd name="adj" fmla="val 10000"/>
          </a:avLst>
        </a:prstGeom>
        <a:solidFill>
          <a:schemeClr val="accent1">
            <a:lumMod val="60000"/>
            <a:lumOff val="4000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r>
            <a:rPr lang="pt-BR" sz="1100" kern="1200">
              <a:solidFill>
                <a:sysClr val="windowText" lastClr="000000"/>
              </a:solidFill>
              <a:latin typeface="Arial" panose="020B0604020202020204" pitchFamily="34" charset="0"/>
              <a:cs typeface="Arial" panose="020B0604020202020204" pitchFamily="34" charset="0"/>
            </a:rPr>
            <a:t>Etapa 7</a:t>
          </a:r>
        </a:p>
      </dsp:txBody>
      <dsp:txXfrm>
        <a:off x="4127928" y="23480"/>
        <a:ext cx="1253454" cy="733808"/>
      </dsp:txXfrm>
    </dsp:sp>
    <dsp:sp modelId="{67B5EE58-522C-44B8-96F1-99C76F0FE38B}">
      <dsp:nvSpPr>
        <dsp:cNvPr id="0" name=""/>
        <dsp:cNvSpPr/>
      </dsp:nvSpPr>
      <dsp:spPr>
        <a:xfrm rot="5400000">
          <a:off x="3885479" y="1595928"/>
          <a:ext cx="966610" cy="116920"/>
        </a:xfrm>
        <a:prstGeom prst="rect">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20AF1E31-47FE-49BE-A111-6830B0AEB268}">
      <dsp:nvSpPr>
        <dsp:cNvPr id="0" name=""/>
        <dsp:cNvSpPr/>
      </dsp:nvSpPr>
      <dsp:spPr>
        <a:xfrm>
          <a:off x="4105098" y="974986"/>
          <a:ext cx="1299114" cy="779468"/>
        </a:xfrm>
        <a:prstGeom prst="roundRect">
          <a:avLst>
            <a:gd name="adj" fmla="val 10000"/>
          </a:avLst>
        </a:prstGeom>
        <a:solidFill>
          <a:schemeClr val="accent1">
            <a:lumMod val="60000"/>
            <a:lumOff val="4000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r>
            <a:rPr lang="pt-BR" sz="1100" kern="1200">
              <a:solidFill>
                <a:sysClr val="windowText" lastClr="000000"/>
              </a:solidFill>
              <a:latin typeface="Arial" panose="020B0604020202020204" pitchFamily="34" charset="0"/>
              <a:cs typeface="Arial" panose="020B0604020202020204" pitchFamily="34" charset="0"/>
            </a:rPr>
            <a:t>Etapa 8</a:t>
          </a:r>
        </a:p>
      </dsp:txBody>
      <dsp:txXfrm>
        <a:off x="4127928" y="997816"/>
        <a:ext cx="1253454" cy="733808"/>
      </dsp:txXfrm>
    </dsp:sp>
    <dsp:sp modelId="{ED75CC7C-1336-4A03-87AA-B69ED6A84879}">
      <dsp:nvSpPr>
        <dsp:cNvPr id="0" name=""/>
        <dsp:cNvSpPr/>
      </dsp:nvSpPr>
      <dsp:spPr>
        <a:xfrm>
          <a:off x="4105098" y="1949322"/>
          <a:ext cx="1299114" cy="779468"/>
        </a:xfrm>
        <a:prstGeom prst="roundRect">
          <a:avLst>
            <a:gd name="adj" fmla="val 10000"/>
          </a:avLst>
        </a:prstGeom>
        <a:solidFill>
          <a:schemeClr val="accent1">
            <a:lumMod val="60000"/>
            <a:lumOff val="4000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r>
            <a:rPr lang="pt-BR" sz="1100" kern="1200">
              <a:solidFill>
                <a:sysClr val="windowText" lastClr="000000"/>
              </a:solidFill>
              <a:latin typeface="Arial" panose="020B0604020202020204" pitchFamily="34" charset="0"/>
              <a:cs typeface="Arial" panose="020B0604020202020204" pitchFamily="34" charset="0"/>
            </a:rPr>
            <a:t>Etapa 9</a:t>
          </a:r>
        </a:p>
      </dsp:txBody>
      <dsp:txXfrm>
        <a:off x="4127928" y="1972152"/>
        <a:ext cx="1253454" cy="733808"/>
      </dsp:txXfrm>
    </dsp:sp>
  </dsp:spTree>
</dsp:drawing>
</file>

<file path=xl/diagrams/layout1.xml><?xml version="1.0" encoding="utf-8"?>
<dgm:layoutDef xmlns:dgm="http://schemas.openxmlformats.org/drawingml/2006/diagram" xmlns:a="http://schemas.openxmlformats.org/drawingml/2006/main" uniqueId="urn:microsoft.com/office/officeart/2005/8/layout/bProcess4">
  <dgm:title val=""/>
  <dgm:desc val=""/>
  <dgm:catLst>
    <dgm:cat type="process" pri="19000"/>
  </dgm:catLst>
  <dgm:sampData>
    <dgm:dataModel>
      <dgm:ptLst>
        <dgm:pt modelId="0" type="doc"/>
        <dgm:pt modelId="1">
          <dgm:prSet phldr="1"/>
        </dgm:pt>
        <dgm:pt modelId="2">
          <dgm:prSet phldr="1"/>
        </dgm:pt>
        <dgm:pt modelId="3">
          <dgm:prSet phldr="1"/>
        </dgm:pt>
        <dgm:pt modelId="4">
          <dgm:prSet phldr="1"/>
        </dgm:pt>
        <dgm:pt modelId="5">
          <dgm:prSet phldr="1"/>
        </dgm:pt>
        <dgm:pt modelId="6">
          <dgm:prSet phldr="1"/>
        </dgm:pt>
        <dgm:pt modelId="7">
          <dgm:prSet phldr="1"/>
        </dgm:pt>
        <dgm:pt modelId="8">
          <dgm:prSet phldr="1"/>
        </dgm:pt>
        <dgm:pt modelId="9">
          <dgm:prSet phldr="1"/>
        </dgm:pt>
      </dgm:ptLst>
      <dgm:cxnLst>
        <dgm:cxn modelId="10" srcId="0" destId="1" srcOrd="0" destOrd="0"/>
        <dgm:cxn modelId="11" srcId="0" destId="2" srcOrd="1" destOrd="0"/>
        <dgm:cxn modelId="12" srcId="0" destId="3" srcOrd="2" destOrd="0"/>
        <dgm:cxn modelId="13" srcId="0" destId="4" srcOrd="3" destOrd="0"/>
        <dgm:cxn modelId="14" srcId="0" destId="5" srcOrd="4" destOrd="0"/>
        <dgm:cxn modelId="15" srcId="0" destId="6" srcOrd="5" destOrd="0"/>
        <dgm:cxn modelId="16" srcId="0" destId="7" srcOrd="6" destOrd="0"/>
        <dgm:cxn modelId="17" srcId="0" destId="8" srcOrd="7" destOrd="0"/>
        <dgm:cxn modelId="18" srcId="0" destId="9" srcOrd="8"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 modelId="5"/>
        <dgm:pt modelId="6"/>
      </dgm:ptLst>
      <dgm:cxnLst>
        <dgm:cxn modelId="7" srcId="0" destId="1" srcOrd="0" destOrd="0"/>
        <dgm:cxn modelId="8" srcId="0" destId="2" srcOrd="1" destOrd="0"/>
        <dgm:cxn modelId="9" srcId="0" destId="3" srcOrd="2" destOrd="0"/>
        <dgm:cxn modelId="10" srcId="0" destId="4" srcOrd="3" destOrd="0"/>
        <dgm:cxn modelId="11" srcId="0" destId="5" srcOrd="4" destOrd="0"/>
        <dgm:cxn modelId="12" srcId="0" destId="6" srcOrd="5" destOrd="0"/>
      </dgm:cxnLst>
      <dgm:bg/>
      <dgm:whole/>
    </dgm:dataModel>
  </dgm:clrData>
  <dgm:layoutNode name="Name0">
    <dgm:varLst>
      <dgm:dir/>
      <dgm:resizeHandles/>
    </dgm:varLst>
    <dgm:choose name="Name1">
      <dgm:if name="Name2" func="var" arg="dir" op="equ" val="norm">
        <dgm:alg type="snake">
          <dgm:param type="grDir" val="tL"/>
          <dgm:param type="flowDir" val="col"/>
          <dgm:param type="contDir" val="revDir"/>
          <dgm:param type="bkpt" val="bal"/>
        </dgm:alg>
      </dgm:if>
      <dgm:else name="Name3">
        <dgm:alg type="snake">
          <dgm:param type="grDir" val="tR"/>
          <dgm:param type="flowDir" val="col"/>
          <dgm:param type="contDir" val="revDir"/>
          <dgm:param type="bkpt" val="bal"/>
        </dgm:alg>
      </dgm:else>
    </dgm:choose>
    <dgm:shape xmlns:r="http://schemas.openxmlformats.org/officeDocument/2006/relationships" r:blip="">
      <dgm:adjLst/>
    </dgm:shape>
    <dgm:presOf/>
    <dgm:constrLst>
      <dgm:constr type="w" for="ch" forName="compNode" refType="w"/>
      <dgm:constr type="h" for="ch" forName="compNode" refType="w" fact="0.6"/>
      <dgm:constr type="h" for="ch" forName="sibTrans" refType="h" refFor="ch" refForName="compNode" op="equ" fact="0.25"/>
      <dgm:constr type="sp" refType="w" fact="0.33"/>
      <dgm:constr type="primFontSz" for="des" forName="node" op="equ" val="65"/>
    </dgm:constrLst>
    <dgm:ruleLst/>
    <dgm:forEach name="nodesForEach" axis="ch" ptType="node">
      <dgm:layoutNode name="compNode">
        <dgm:alg type="composite"/>
        <dgm:shape xmlns:r="http://schemas.openxmlformats.org/officeDocument/2006/relationships" r:blip="">
          <dgm:adjLst/>
        </dgm:shape>
        <dgm:presOf/>
        <dgm:choose name="Name4">
          <dgm:if name="Name5" axis="self" func="var" arg="dir" op="equ" val="norm">
            <dgm:constrLst>
              <dgm:constr type="l" for="ch" forName="dummyConnPt" refType="w" fact="0.2"/>
              <dgm:constr type="t" for="ch" forName="dummyConnPt" refType="w" fact="0.145"/>
              <dgm:constr type="l" for="ch" forName="node"/>
              <dgm:constr type="t" for="ch" forName="node"/>
              <dgm:constr type="h" for="ch" forName="node" refType="h"/>
              <dgm:constr type="w" for="ch" forName="node" refType="w"/>
            </dgm:constrLst>
          </dgm:if>
          <dgm:else name="Name6">
            <dgm:constrLst>
              <dgm:constr type="l" for="ch" forName="dummyConnPt" refType="w" fact="0.8"/>
              <dgm:constr type="t" for="ch" forName="dummyConnPt" refType="w" fact="0.145"/>
              <dgm:constr type="l" for="ch" forName="node"/>
              <dgm:constr type="t" for="ch" forName="node"/>
              <dgm:constr type="h" for="ch" forName="node" refType="h"/>
              <dgm:constr type="w" for="ch" forName="node" refType="w"/>
            </dgm:constrLst>
          </dgm:else>
        </dgm:choose>
        <dgm:ruleLst/>
        <dgm:layoutNode name="dummyConnPt" styleLbl="node1" moveWith="node">
          <dgm:alg type="sp"/>
          <dgm:shape xmlns:r="http://schemas.openxmlformats.org/officeDocument/2006/relationships" r:blip="">
            <dgm:adjLst/>
          </dgm:shape>
          <dgm:presOf/>
          <dgm:constrLst>
            <dgm:constr type="w" val="1"/>
            <dgm:constr type="h" val="1"/>
          </dgm:constrLst>
          <dgm:ruleLst/>
        </dgm:layoutNode>
        <dgm:layoutNode name="node">
          <dgm:varLst>
            <dgm:bulletEnabled val="1"/>
          </dgm:varLst>
          <dgm:alg type="tx"/>
          <dgm:shape xmlns:r="http://schemas.openxmlformats.org/officeDocument/2006/relationships" type="roundRect" r:blip="">
            <dgm:adjLst>
              <dgm:adj idx="1" val="0.1"/>
            </dgm:adjLst>
          </dgm:shape>
          <dgm:presOf axis="desOrSelf" ptType="node"/>
          <dgm:constrLst>
            <dgm:constr type="tMarg" refType="primFontSz" fact="0.3"/>
            <dgm:constr type="bMarg" refType="primFontSz" fact="0.3"/>
            <dgm:constr type="lMarg" refType="primFontSz" fact="0.3"/>
            <dgm:constr type="rMarg" refType="primFontSz" fact="0.3"/>
            <dgm:constr type="primFontSz" val="65"/>
          </dgm:constrLst>
          <dgm:ruleLst>
            <dgm:rule type="primFontSz" val="5" fact="NaN" max="NaN"/>
          </dgm:ruleLst>
        </dgm:layoutNode>
      </dgm:layoutNode>
      <dgm:forEach name="sibTransForEach" axis="followSib" cnt="1">
        <dgm:layoutNode name="sibTrans" styleLbl="bgSibTrans2D1">
          <dgm:choose name="Name7">
            <dgm:if name="Name8" axis="self" func="var" arg="dir" op="equ" val="norm">
              <dgm:alg type="conn">
                <dgm:param type="srcNode" val="dummyConnPt"/>
                <dgm:param type="dstNode" val="dummyConnPt"/>
                <dgm:param type="begPts" val="bCtr, midR, tCtr"/>
                <dgm:param type="endPts" val="tCtr, midL, bCtr"/>
                <dgm:param type="begSty" val="noArr"/>
                <dgm:param type="endSty" val="noArr"/>
              </dgm:alg>
            </dgm:if>
            <dgm:else name="Name9">
              <dgm:alg type="conn">
                <dgm:param type="srcNode" val="dummyConnPt"/>
                <dgm:param type="dstNode" val="dummyConnPt"/>
                <dgm:param type="begPts" val="bCtr, midL, tCtr"/>
                <dgm:param type="endPts" val="tCtr, midR, bCtr"/>
                <dgm:param type="begSty" val="noArr"/>
                <dgm:param type="endSty" val="noArr"/>
              </dgm:alg>
            </dgm:else>
          </dgm:choose>
          <dgm:shape xmlns:r="http://schemas.openxmlformats.org/officeDocument/2006/relationships" type="conn" r:blip="" zOrderOff="-2">
            <dgm:adjLst/>
          </dgm:shape>
          <dgm:presOf axis="self"/>
          <dgm:constrLst>
            <dgm:constr type="begPad"/>
            <dgm:constr type="endPad"/>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8" Type="http://schemas.openxmlformats.org/officeDocument/2006/relationships/hyperlink" Target="#'8. Avalia&#231;&#227;o do PN'!A1"/><Relationship Id="rId3" Type="http://schemas.openxmlformats.org/officeDocument/2006/relationships/hyperlink" Target="#'3. Plano de Marketing'!B2"/><Relationship Id="rId7" Type="http://schemas.openxmlformats.org/officeDocument/2006/relationships/hyperlink" Target="#'9. Manual'!A1"/><Relationship Id="rId2" Type="http://schemas.openxmlformats.org/officeDocument/2006/relationships/hyperlink" Target="#'2.An&#225;lise de Mercado'!B2"/><Relationship Id="rId1" Type="http://schemas.openxmlformats.org/officeDocument/2006/relationships/hyperlink" Target="#'1.Sum&#225;rio Executivo'!A1"/><Relationship Id="rId6" Type="http://schemas.openxmlformats.org/officeDocument/2006/relationships/hyperlink" Target="#'4.Plano Operacional'!B2"/><Relationship Id="rId5" Type="http://schemas.openxmlformats.org/officeDocument/2006/relationships/hyperlink" Target="#'5.Plano Financeiro'!A1"/><Relationship Id="rId4" Type="http://schemas.openxmlformats.org/officeDocument/2006/relationships/hyperlink" Target="#'6. Constru&#231;&#227;o de Cen&#225;rios'!A1"/><Relationship Id="rId9" Type="http://schemas.openxmlformats.org/officeDocument/2006/relationships/hyperlink" Target="#'7.Avalia&#231;&#227;o Estrat&#233;gica'!A1"/></Relationships>
</file>

<file path=xl/drawings/_rels/drawing10.xml.rels><?xml version="1.0" encoding="UTF-8" standalone="yes"?>
<Relationships xmlns="http://schemas.openxmlformats.org/package/2006/relationships"><Relationship Id="rId3" Type="http://schemas.openxmlformats.org/officeDocument/2006/relationships/hyperlink" Target="#'7.Avalia&#231;&#227;o Estrat&#233;gica'!A1"/><Relationship Id="rId2" Type="http://schemas.openxmlformats.org/officeDocument/2006/relationships/hyperlink" Target="#'9. Manual'!B4"/><Relationship Id="rId1" Type="http://schemas.openxmlformats.org/officeDocument/2006/relationships/hyperlink" Target="#&#205;ndice!A1"/></Relationships>
</file>

<file path=xl/drawings/_rels/drawing11.xml.rels><?xml version="1.0" encoding="UTF-8" standalone="yes"?>
<Relationships xmlns="http://schemas.openxmlformats.org/package/2006/relationships"><Relationship Id="rId8" Type="http://schemas.openxmlformats.org/officeDocument/2006/relationships/image" Target="../media/image7.emf"/><Relationship Id="rId3" Type="http://schemas.openxmlformats.org/officeDocument/2006/relationships/image" Target="../media/image3.png"/><Relationship Id="rId7" Type="http://schemas.openxmlformats.org/officeDocument/2006/relationships/hyperlink" Target="#&#205;ndice!A1"/><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 Id="rId9" Type="http://schemas.openxmlformats.org/officeDocument/2006/relationships/image" Target="../media/image8.emf"/></Relationships>
</file>

<file path=xl/drawings/_rels/drawing2.xml.rels><?xml version="1.0" encoding="UTF-8" standalone="yes"?>
<Relationships xmlns="http://schemas.openxmlformats.org/package/2006/relationships"><Relationship Id="rId3" Type="http://schemas.openxmlformats.org/officeDocument/2006/relationships/hyperlink" Target="#'9. Manual'!B15"/><Relationship Id="rId2" Type="http://schemas.openxmlformats.org/officeDocument/2006/relationships/hyperlink" Target="#&#205;ndice!A1"/><Relationship Id="rId1" Type="http://schemas.openxmlformats.org/officeDocument/2006/relationships/hyperlink" Target="#'2.An&#225;lise de Mercado'!B2"/></Relationships>
</file>

<file path=xl/drawings/_rels/drawing3.xml.rels><?xml version="1.0" encoding="UTF-8" standalone="yes"?>
<Relationships xmlns="http://schemas.openxmlformats.org/package/2006/relationships"><Relationship Id="rId3" Type="http://schemas.openxmlformats.org/officeDocument/2006/relationships/hyperlink" Target="#'9. Manual'!B115"/><Relationship Id="rId2" Type="http://schemas.openxmlformats.org/officeDocument/2006/relationships/hyperlink" Target="#&#205;ndice!A1"/><Relationship Id="rId1" Type="http://schemas.openxmlformats.org/officeDocument/2006/relationships/hyperlink" Target="#'3. Plano de Marketing'!A1"/><Relationship Id="rId5" Type="http://schemas.openxmlformats.org/officeDocument/2006/relationships/hyperlink" Target="#'2.4.1.'!B2"/><Relationship Id="rId4" Type="http://schemas.openxmlformats.org/officeDocument/2006/relationships/hyperlink" Target="#'1.Sum&#225;rio Executivo'!A1"/></Relationships>
</file>

<file path=xl/drawings/_rels/drawing4.xml.rels><?xml version="1.0" encoding="UTF-8" standalone="yes"?>
<Relationships xmlns="http://schemas.openxmlformats.org/package/2006/relationships"><Relationship Id="rId2" Type="http://schemas.openxmlformats.org/officeDocument/2006/relationships/hyperlink" Target="#'9. Manual'!B115"/><Relationship Id="rId1" Type="http://schemas.openxmlformats.org/officeDocument/2006/relationships/hyperlink" Target="#&#205;ndice!A1"/></Relationships>
</file>

<file path=xl/drawings/_rels/drawing5.xml.rels><?xml version="1.0" encoding="UTF-8" standalone="yes"?>
<Relationships xmlns="http://schemas.openxmlformats.org/package/2006/relationships"><Relationship Id="rId3" Type="http://schemas.openxmlformats.org/officeDocument/2006/relationships/hyperlink" Target="#'9. Manual'!B199"/><Relationship Id="rId2" Type="http://schemas.openxmlformats.org/officeDocument/2006/relationships/hyperlink" Target="#&#205;ndice!A1"/><Relationship Id="rId1" Type="http://schemas.openxmlformats.org/officeDocument/2006/relationships/hyperlink" Target="#'4.Plano Operacional'!A1"/><Relationship Id="rId4" Type="http://schemas.openxmlformats.org/officeDocument/2006/relationships/hyperlink" Target="#'2.An&#225;lise de Mercado'!A1"/></Relationships>
</file>

<file path=xl/drawings/_rels/drawing6.xml.rels><?xml version="1.0" encoding="UTF-8" standalone="yes"?>
<Relationships xmlns="http://schemas.openxmlformats.org/package/2006/relationships"><Relationship Id="rId8" Type="http://schemas.openxmlformats.org/officeDocument/2006/relationships/hyperlink" Target="#'9. Manual'!B4"/><Relationship Id="rId3" Type="http://schemas.openxmlformats.org/officeDocument/2006/relationships/diagramLayout" Target="../diagrams/layout1.xml"/><Relationship Id="rId7" Type="http://schemas.openxmlformats.org/officeDocument/2006/relationships/hyperlink" Target="#&#205;ndice!A1"/><Relationship Id="rId2" Type="http://schemas.openxmlformats.org/officeDocument/2006/relationships/diagramData" Target="../diagrams/data1.xml"/><Relationship Id="rId1" Type="http://schemas.openxmlformats.org/officeDocument/2006/relationships/hyperlink" Target="#'5.Plano Financeiro'!A1"/><Relationship Id="rId6" Type="http://schemas.microsoft.com/office/2007/relationships/diagramDrawing" Target="../diagrams/drawing1.xml"/><Relationship Id="rId5" Type="http://schemas.openxmlformats.org/officeDocument/2006/relationships/diagramColors" Target="../diagrams/colors1.xml"/><Relationship Id="rId4" Type="http://schemas.openxmlformats.org/officeDocument/2006/relationships/diagramQuickStyle" Target="../diagrams/quickStyle1.xml"/><Relationship Id="rId9" Type="http://schemas.openxmlformats.org/officeDocument/2006/relationships/hyperlink" Target="#'3. Plano de Marketing'!A1"/></Relationships>
</file>

<file path=xl/drawings/_rels/drawing7.xml.rels><?xml version="1.0" encoding="UTF-8" standalone="yes"?>
<Relationships xmlns="http://schemas.openxmlformats.org/package/2006/relationships"><Relationship Id="rId3" Type="http://schemas.openxmlformats.org/officeDocument/2006/relationships/hyperlink" Target="#'9. Manual'!B4"/><Relationship Id="rId2" Type="http://schemas.openxmlformats.org/officeDocument/2006/relationships/hyperlink" Target="#&#205;ndice!A1"/><Relationship Id="rId1" Type="http://schemas.openxmlformats.org/officeDocument/2006/relationships/hyperlink" Target="#'6. Constru&#231;&#227;o de Cen&#225;rios'!B2"/><Relationship Id="rId4" Type="http://schemas.openxmlformats.org/officeDocument/2006/relationships/hyperlink" Target="#'4.Plano Operacional'!B2"/></Relationships>
</file>

<file path=xl/drawings/_rels/drawing8.xml.rels><?xml version="1.0" encoding="UTF-8" standalone="yes"?>
<Relationships xmlns="http://schemas.openxmlformats.org/package/2006/relationships"><Relationship Id="rId3" Type="http://schemas.openxmlformats.org/officeDocument/2006/relationships/hyperlink" Target="#'9. Manual'!B4"/><Relationship Id="rId2" Type="http://schemas.openxmlformats.org/officeDocument/2006/relationships/hyperlink" Target="#&#205;ndice!A1"/><Relationship Id="rId1" Type="http://schemas.openxmlformats.org/officeDocument/2006/relationships/hyperlink" Target="#'7.Avalia&#231;&#227;o Estrat&#233;gica'!B2"/></Relationships>
</file>

<file path=xl/drawings/_rels/drawing9.xml.rels><?xml version="1.0" encoding="UTF-8" standalone="yes"?>
<Relationships xmlns="http://schemas.openxmlformats.org/package/2006/relationships"><Relationship Id="rId3" Type="http://schemas.openxmlformats.org/officeDocument/2006/relationships/hyperlink" Target="#'9. Manual'!B4"/><Relationship Id="rId2" Type="http://schemas.openxmlformats.org/officeDocument/2006/relationships/hyperlink" Target="#&#205;ndice!A1"/><Relationship Id="rId1" Type="http://schemas.openxmlformats.org/officeDocument/2006/relationships/hyperlink" Target="#'8. Avalia&#231;&#227;o do PN'!A1"/><Relationship Id="rId4" Type="http://schemas.openxmlformats.org/officeDocument/2006/relationships/hyperlink" Target="#'6. Constru&#231;&#227;o de Cen&#225;rios'!A1"/></Relationships>
</file>

<file path=xl/drawings/drawing1.xml><?xml version="1.0" encoding="utf-8"?>
<xdr:wsDr xmlns:xdr="http://schemas.openxmlformats.org/drawingml/2006/spreadsheetDrawing" xmlns:a="http://schemas.openxmlformats.org/drawingml/2006/main">
  <xdr:twoCellAnchor>
    <xdr:from>
      <xdr:col>1</xdr:col>
      <xdr:colOff>363519</xdr:colOff>
      <xdr:row>4</xdr:row>
      <xdr:rowOff>253500</xdr:rowOff>
    </xdr:from>
    <xdr:to>
      <xdr:col>2</xdr:col>
      <xdr:colOff>458849</xdr:colOff>
      <xdr:row>4</xdr:row>
      <xdr:rowOff>973500</xdr:rowOff>
    </xdr:to>
    <xdr:sp macro="" textlink="">
      <xdr:nvSpPr>
        <xdr:cNvPr id="14" name="CaixaDeTexto 13">
          <a:hlinkClick xmlns:r="http://schemas.openxmlformats.org/officeDocument/2006/relationships" r:id="rId1"/>
          <a:extLst>
            <a:ext uri="{FF2B5EF4-FFF2-40B4-BE49-F238E27FC236}">
              <a16:creationId xmlns:a16="http://schemas.microsoft.com/office/drawing/2014/main" id="{00000000-0008-0000-0000-00000E000000}"/>
            </a:ext>
          </a:extLst>
        </xdr:cNvPr>
        <xdr:cNvSpPr txBox="1"/>
      </xdr:nvSpPr>
      <xdr:spPr>
        <a:xfrm>
          <a:off x="582594" y="1177425"/>
          <a:ext cx="1676480" cy="720000"/>
        </a:xfrm>
        <a:prstGeom prst="rect">
          <a:avLst/>
        </a:prstGeom>
        <a:solidFill>
          <a:schemeClr val="accent1">
            <a:lumMod val="75000"/>
          </a:schemeClr>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latin typeface="Arial" panose="020B0604020202020204" pitchFamily="34" charset="0"/>
              <a:cs typeface="Arial" panose="020B0604020202020204" pitchFamily="34" charset="0"/>
            </a:rPr>
            <a:t>1. Sumário Executivo</a:t>
          </a:r>
        </a:p>
      </xdr:txBody>
    </xdr:sp>
    <xdr:clientData/>
  </xdr:twoCellAnchor>
  <xdr:twoCellAnchor>
    <xdr:from>
      <xdr:col>2</xdr:col>
      <xdr:colOff>720942</xdr:colOff>
      <xdr:row>4</xdr:row>
      <xdr:rowOff>257175</xdr:rowOff>
    </xdr:from>
    <xdr:to>
      <xdr:col>3</xdr:col>
      <xdr:colOff>817917</xdr:colOff>
      <xdr:row>4</xdr:row>
      <xdr:rowOff>977175</xdr:rowOff>
    </xdr:to>
    <xdr:sp macro="" textlink="">
      <xdr:nvSpPr>
        <xdr:cNvPr id="16" name="CaixaDeTexto 15">
          <a:hlinkClick xmlns:r="http://schemas.openxmlformats.org/officeDocument/2006/relationships" r:id="rId2"/>
          <a:extLst>
            <a:ext uri="{FF2B5EF4-FFF2-40B4-BE49-F238E27FC236}">
              <a16:creationId xmlns:a16="http://schemas.microsoft.com/office/drawing/2014/main" id="{00000000-0008-0000-0000-000010000000}"/>
            </a:ext>
          </a:extLst>
        </xdr:cNvPr>
        <xdr:cNvSpPr txBox="1"/>
      </xdr:nvSpPr>
      <xdr:spPr>
        <a:xfrm>
          <a:off x="2521167" y="1181100"/>
          <a:ext cx="1678125" cy="720000"/>
        </a:xfrm>
        <a:prstGeom prst="rect">
          <a:avLst/>
        </a:prstGeom>
        <a:solidFill>
          <a:schemeClr val="accent1">
            <a:lumMod val="75000"/>
          </a:schemeClr>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latin typeface="Arial" panose="020B0604020202020204" pitchFamily="34" charset="0"/>
              <a:cs typeface="Arial" panose="020B0604020202020204" pitchFamily="34" charset="0"/>
            </a:rPr>
            <a:t>2. Análise de Mercado</a:t>
          </a:r>
        </a:p>
      </xdr:txBody>
    </xdr:sp>
    <xdr:clientData/>
  </xdr:twoCellAnchor>
  <xdr:twoCellAnchor>
    <xdr:from>
      <xdr:col>3</xdr:col>
      <xdr:colOff>1085850</xdr:colOff>
      <xdr:row>4</xdr:row>
      <xdr:rowOff>263025</xdr:rowOff>
    </xdr:from>
    <xdr:to>
      <xdr:col>4</xdr:col>
      <xdr:colOff>1182825</xdr:colOff>
      <xdr:row>4</xdr:row>
      <xdr:rowOff>983025</xdr:rowOff>
    </xdr:to>
    <xdr:sp macro="" textlink="">
      <xdr:nvSpPr>
        <xdr:cNvPr id="17" name="CaixaDeTexto 16">
          <a:hlinkClick xmlns:r="http://schemas.openxmlformats.org/officeDocument/2006/relationships" r:id="rId3"/>
          <a:extLst>
            <a:ext uri="{FF2B5EF4-FFF2-40B4-BE49-F238E27FC236}">
              <a16:creationId xmlns:a16="http://schemas.microsoft.com/office/drawing/2014/main" id="{00000000-0008-0000-0000-000011000000}"/>
            </a:ext>
          </a:extLst>
        </xdr:cNvPr>
        <xdr:cNvSpPr txBox="1"/>
      </xdr:nvSpPr>
      <xdr:spPr>
        <a:xfrm>
          <a:off x="4467225" y="1186950"/>
          <a:ext cx="1678125" cy="720000"/>
        </a:xfrm>
        <a:prstGeom prst="rect">
          <a:avLst/>
        </a:prstGeom>
        <a:solidFill>
          <a:schemeClr val="accent1">
            <a:lumMod val="75000"/>
          </a:schemeClr>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latin typeface="Arial" panose="020B0604020202020204" pitchFamily="34" charset="0"/>
              <a:cs typeface="Arial" panose="020B0604020202020204" pitchFamily="34" charset="0"/>
            </a:rPr>
            <a:t>3. Plano de Marketing</a:t>
          </a:r>
        </a:p>
      </xdr:txBody>
    </xdr:sp>
    <xdr:clientData/>
  </xdr:twoCellAnchor>
  <xdr:twoCellAnchor>
    <xdr:from>
      <xdr:col>3</xdr:col>
      <xdr:colOff>1084125</xdr:colOff>
      <xdr:row>4</xdr:row>
      <xdr:rowOff>1289775</xdr:rowOff>
    </xdr:from>
    <xdr:to>
      <xdr:col>4</xdr:col>
      <xdr:colOff>1181100</xdr:colOff>
      <xdr:row>5</xdr:row>
      <xdr:rowOff>361950</xdr:rowOff>
    </xdr:to>
    <xdr:sp macro="" textlink="">
      <xdr:nvSpPr>
        <xdr:cNvPr id="21" name="CaixaDeTexto 20">
          <a:hlinkClick xmlns:r="http://schemas.openxmlformats.org/officeDocument/2006/relationships" r:id="rId4"/>
          <a:extLst>
            <a:ext uri="{FF2B5EF4-FFF2-40B4-BE49-F238E27FC236}">
              <a16:creationId xmlns:a16="http://schemas.microsoft.com/office/drawing/2014/main" id="{00000000-0008-0000-0000-000015000000}"/>
            </a:ext>
          </a:extLst>
        </xdr:cNvPr>
        <xdr:cNvSpPr txBox="1"/>
      </xdr:nvSpPr>
      <xdr:spPr>
        <a:xfrm>
          <a:off x="4465500" y="2213700"/>
          <a:ext cx="1678125" cy="720000"/>
        </a:xfrm>
        <a:prstGeom prst="rect">
          <a:avLst/>
        </a:prstGeom>
        <a:solidFill>
          <a:schemeClr val="accent1">
            <a:lumMod val="75000"/>
          </a:schemeClr>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latin typeface="Arial Narrow" panose="020B0606020202030204" pitchFamily="34" charset="0"/>
            </a:rPr>
            <a:t>6. Construção de Cenários</a:t>
          </a:r>
        </a:p>
      </xdr:txBody>
    </xdr:sp>
    <xdr:clientData/>
  </xdr:twoCellAnchor>
  <xdr:twoCellAnchor>
    <xdr:from>
      <xdr:col>2</xdr:col>
      <xdr:colOff>722175</xdr:colOff>
      <xdr:row>4</xdr:row>
      <xdr:rowOff>1282200</xdr:rowOff>
    </xdr:from>
    <xdr:to>
      <xdr:col>3</xdr:col>
      <xdr:colOff>819150</xdr:colOff>
      <xdr:row>5</xdr:row>
      <xdr:rowOff>354375</xdr:rowOff>
    </xdr:to>
    <xdr:sp macro="" textlink="">
      <xdr:nvSpPr>
        <xdr:cNvPr id="22" name="CaixaDeTexto 21">
          <a:hlinkClick xmlns:r="http://schemas.openxmlformats.org/officeDocument/2006/relationships" r:id="rId5"/>
          <a:extLst>
            <a:ext uri="{FF2B5EF4-FFF2-40B4-BE49-F238E27FC236}">
              <a16:creationId xmlns:a16="http://schemas.microsoft.com/office/drawing/2014/main" id="{00000000-0008-0000-0000-000016000000}"/>
            </a:ext>
          </a:extLst>
        </xdr:cNvPr>
        <xdr:cNvSpPr txBox="1"/>
      </xdr:nvSpPr>
      <xdr:spPr>
        <a:xfrm>
          <a:off x="2522400" y="2206125"/>
          <a:ext cx="1678125" cy="720000"/>
        </a:xfrm>
        <a:prstGeom prst="rect">
          <a:avLst/>
        </a:prstGeom>
        <a:solidFill>
          <a:schemeClr val="accent1">
            <a:lumMod val="75000"/>
          </a:schemeClr>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latin typeface="Arial" panose="020B0604020202020204" pitchFamily="34" charset="0"/>
              <a:cs typeface="Arial" panose="020B0604020202020204" pitchFamily="34" charset="0"/>
            </a:rPr>
            <a:t>5. Plano Financeiro</a:t>
          </a:r>
        </a:p>
      </xdr:txBody>
    </xdr:sp>
    <xdr:clientData/>
  </xdr:twoCellAnchor>
  <xdr:twoCellAnchor>
    <xdr:from>
      <xdr:col>1</xdr:col>
      <xdr:colOff>352425</xdr:colOff>
      <xdr:row>4</xdr:row>
      <xdr:rowOff>1285875</xdr:rowOff>
    </xdr:from>
    <xdr:to>
      <xdr:col>2</xdr:col>
      <xdr:colOff>449400</xdr:colOff>
      <xdr:row>5</xdr:row>
      <xdr:rowOff>358050</xdr:rowOff>
    </xdr:to>
    <xdr:sp macro="" textlink="">
      <xdr:nvSpPr>
        <xdr:cNvPr id="23" name="CaixaDeTexto 22">
          <a:hlinkClick xmlns:r="http://schemas.openxmlformats.org/officeDocument/2006/relationships" r:id="rId6"/>
          <a:extLst>
            <a:ext uri="{FF2B5EF4-FFF2-40B4-BE49-F238E27FC236}">
              <a16:creationId xmlns:a16="http://schemas.microsoft.com/office/drawing/2014/main" id="{00000000-0008-0000-0000-000017000000}"/>
            </a:ext>
          </a:extLst>
        </xdr:cNvPr>
        <xdr:cNvSpPr txBox="1"/>
      </xdr:nvSpPr>
      <xdr:spPr>
        <a:xfrm>
          <a:off x="571500" y="2209800"/>
          <a:ext cx="1678125" cy="720000"/>
        </a:xfrm>
        <a:prstGeom prst="rect">
          <a:avLst/>
        </a:prstGeom>
        <a:solidFill>
          <a:schemeClr val="accent1">
            <a:lumMod val="75000"/>
          </a:schemeClr>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400" b="1">
              <a:solidFill>
                <a:schemeClr val="bg1"/>
              </a:solidFill>
            </a:rPr>
            <a:t>4. Plano Operacional</a:t>
          </a:r>
        </a:p>
      </xdr:txBody>
    </xdr:sp>
    <xdr:clientData/>
  </xdr:twoCellAnchor>
  <xdr:twoCellAnchor>
    <xdr:from>
      <xdr:col>1</xdr:col>
      <xdr:colOff>352425</xdr:colOff>
      <xdr:row>5</xdr:row>
      <xdr:rowOff>672600</xdr:rowOff>
    </xdr:from>
    <xdr:to>
      <xdr:col>2</xdr:col>
      <xdr:colOff>449400</xdr:colOff>
      <xdr:row>5</xdr:row>
      <xdr:rowOff>1392600</xdr:rowOff>
    </xdr:to>
    <xdr:sp macro="" textlink="">
      <xdr:nvSpPr>
        <xdr:cNvPr id="24" name="CaixaDeTexto 23">
          <a:extLst>
            <a:ext uri="{FF2B5EF4-FFF2-40B4-BE49-F238E27FC236}">
              <a16:creationId xmlns:a16="http://schemas.microsoft.com/office/drawing/2014/main" id="{00000000-0008-0000-0000-000018000000}"/>
            </a:ext>
          </a:extLst>
        </xdr:cNvPr>
        <xdr:cNvSpPr txBox="1"/>
      </xdr:nvSpPr>
      <xdr:spPr>
        <a:xfrm>
          <a:off x="571500" y="3244350"/>
          <a:ext cx="1678125" cy="720000"/>
        </a:xfrm>
        <a:prstGeom prst="rect">
          <a:avLst/>
        </a:prstGeom>
        <a:solidFill>
          <a:schemeClr val="accent1">
            <a:lumMod val="75000"/>
          </a:schemeClr>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400" b="1">
              <a:solidFill>
                <a:schemeClr val="bg1"/>
              </a:solidFill>
            </a:rPr>
            <a:t>7. </a:t>
          </a:r>
        </a:p>
      </xdr:txBody>
    </xdr:sp>
    <xdr:clientData/>
  </xdr:twoCellAnchor>
  <xdr:twoCellAnchor>
    <xdr:from>
      <xdr:col>3</xdr:col>
      <xdr:colOff>1076325</xdr:colOff>
      <xdr:row>5</xdr:row>
      <xdr:rowOff>663075</xdr:rowOff>
    </xdr:from>
    <xdr:to>
      <xdr:col>4</xdr:col>
      <xdr:colOff>1173300</xdr:colOff>
      <xdr:row>5</xdr:row>
      <xdr:rowOff>1383075</xdr:rowOff>
    </xdr:to>
    <xdr:sp macro="" textlink="">
      <xdr:nvSpPr>
        <xdr:cNvPr id="27" name="CaixaDeTexto 26">
          <a:hlinkClick xmlns:r="http://schemas.openxmlformats.org/officeDocument/2006/relationships" r:id="rId7"/>
          <a:extLst>
            <a:ext uri="{FF2B5EF4-FFF2-40B4-BE49-F238E27FC236}">
              <a16:creationId xmlns:a16="http://schemas.microsoft.com/office/drawing/2014/main" id="{00000000-0008-0000-0000-00001B000000}"/>
            </a:ext>
          </a:extLst>
        </xdr:cNvPr>
        <xdr:cNvSpPr txBox="1"/>
      </xdr:nvSpPr>
      <xdr:spPr>
        <a:xfrm>
          <a:off x="4457700" y="3234825"/>
          <a:ext cx="1678125" cy="720000"/>
        </a:xfrm>
        <a:prstGeom prst="rect">
          <a:avLst/>
        </a:prstGeom>
        <a:solidFill>
          <a:schemeClr val="accent1">
            <a:lumMod val="75000"/>
          </a:schemeClr>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latin typeface="Arial" panose="020B0604020202020204" pitchFamily="34" charset="0"/>
              <a:cs typeface="Arial" panose="020B0604020202020204" pitchFamily="34" charset="0"/>
            </a:rPr>
            <a:t>9. Manual - Como Elaborar</a:t>
          </a:r>
          <a:r>
            <a:rPr lang="pt-BR" sz="1100" b="1" baseline="0">
              <a:solidFill>
                <a:schemeClr val="bg1"/>
              </a:solidFill>
              <a:latin typeface="Arial" panose="020B0604020202020204" pitchFamily="34" charset="0"/>
              <a:cs typeface="Arial" panose="020B0604020202020204" pitchFamily="34" charset="0"/>
            </a:rPr>
            <a:t> um </a:t>
          </a:r>
          <a:r>
            <a:rPr lang="pt-BR" sz="1100" b="1">
              <a:solidFill>
                <a:schemeClr val="bg1"/>
              </a:solidFill>
              <a:latin typeface="Arial" panose="020B0604020202020204" pitchFamily="34" charset="0"/>
              <a:cs typeface="Arial" panose="020B0604020202020204" pitchFamily="34" charset="0"/>
            </a:rPr>
            <a:t>Plano de Negócios</a:t>
          </a:r>
        </a:p>
      </xdr:txBody>
    </xdr:sp>
    <xdr:clientData/>
  </xdr:twoCellAnchor>
  <xdr:twoCellAnchor>
    <xdr:from>
      <xdr:col>2</xdr:col>
      <xdr:colOff>723900</xdr:colOff>
      <xdr:row>5</xdr:row>
      <xdr:rowOff>653550</xdr:rowOff>
    </xdr:from>
    <xdr:to>
      <xdr:col>3</xdr:col>
      <xdr:colOff>820875</xdr:colOff>
      <xdr:row>5</xdr:row>
      <xdr:rowOff>1373550</xdr:rowOff>
    </xdr:to>
    <xdr:sp macro="" textlink="">
      <xdr:nvSpPr>
        <xdr:cNvPr id="28" name="CaixaDeTexto 27">
          <a:hlinkClick xmlns:r="http://schemas.openxmlformats.org/officeDocument/2006/relationships" r:id="rId8"/>
          <a:extLst>
            <a:ext uri="{FF2B5EF4-FFF2-40B4-BE49-F238E27FC236}">
              <a16:creationId xmlns:a16="http://schemas.microsoft.com/office/drawing/2014/main" id="{00000000-0008-0000-0000-00001C000000}"/>
            </a:ext>
          </a:extLst>
        </xdr:cNvPr>
        <xdr:cNvSpPr txBox="1"/>
      </xdr:nvSpPr>
      <xdr:spPr>
        <a:xfrm>
          <a:off x="2524125" y="3225300"/>
          <a:ext cx="1678125" cy="720000"/>
        </a:xfrm>
        <a:prstGeom prst="rect">
          <a:avLst/>
        </a:prstGeom>
        <a:solidFill>
          <a:schemeClr val="accent1">
            <a:lumMod val="75000"/>
          </a:schemeClr>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latin typeface="Arial" panose="020B0604020202020204" pitchFamily="34" charset="0"/>
              <a:cs typeface="Arial" panose="020B0604020202020204" pitchFamily="34" charset="0"/>
            </a:rPr>
            <a:t>8.</a:t>
          </a:r>
          <a:r>
            <a:rPr lang="pt-BR" sz="1100" b="1" baseline="0">
              <a:solidFill>
                <a:schemeClr val="bg1"/>
              </a:solidFill>
              <a:latin typeface="Arial" panose="020B0604020202020204" pitchFamily="34" charset="0"/>
              <a:cs typeface="Arial" panose="020B0604020202020204" pitchFamily="34" charset="0"/>
            </a:rPr>
            <a:t> </a:t>
          </a:r>
          <a:r>
            <a:rPr lang="pt-BR" sz="1100" b="1">
              <a:solidFill>
                <a:schemeClr val="bg1"/>
              </a:solidFill>
              <a:latin typeface="Arial" panose="020B0604020202020204" pitchFamily="34" charset="0"/>
              <a:cs typeface="Arial" panose="020B0604020202020204" pitchFamily="34" charset="0"/>
            </a:rPr>
            <a:t>Avaliação do Plano de Negócio </a:t>
          </a:r>
        </a:p>
      </xdr:txBody>
    </xdr:sp>
    <xdr:clientData/>
  </xdr:twoCellAnchor>
  <xdr:twoCellAnchor>
    <xdr:from>
      <xdr:col>1</xdr:col>
      <xdr:colOff>401619</xdr:colOff>
      <xdr:row>4</xdr:row>
      <xdr:rowOff>253500</xdr:rowOff>
    </xdr:from>
    <xdr:to>
      <xdr:col>2</xdr:col>
      <xdr:colOff>496949</xdr:colOff>
      <xdr:row>4</xdr:row>
      <xdr:rowOff>973500</xdr:rowOff>
    </xdr:to>
    <xdr:sp macro="" textlink="">
      <xdr:nvSpPr>
        <xdr:cNvPr id="11" name="CaixaDeTexto 10">
          <a:hlinkClick xmlns:r="http://schemas.openxmlformats.org/officeDocument/2006/relationships" r:id="rId1"/>
          <a:extLst>
            <a:ext uri="{FF2B5EF4-FFF2-40B4-BE49-F238E27FC236}">
              <a16:creationId xmlns:a16="http://schemas.microsoft.com/office/drawing/2014/main" id="{00000000-0008-0000-0000-00000B000000}"/>
            </a:ext>
          </a:extLst>
        </xdr:cNvPr>
        <xdr:cNvSpPr txBox="1"/>
      </xdr:nvSpPr>
      <xdr:spPr>
        <a:xfrm>
          <a:off x="620694" y="1606050"/>
          <a:ext cx="1676480" cy="720000"/>
        </a:xfrm>
        <a:prstGeom prst="rect">
          <a:avLst/>
        </a:prstGeom>
        <a:solidFill>
          <a:schemeClr val="accent1">
            <a:lumMod val="75000"/>
          </a:schemeClr>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latin typeface="Arial" panose="020B0604020202020204" pitchFamily="34" charset="0"/>
              <a:cs typeface="Arial" panose="020B0604020202020204" pitchFamily="34" charset="0"/>
            </a:rPr>
            <a:t>1. Sumário Executivo</a:t>
          </a:r>
        </a:p>
      </xdr:txBody>
    </xdr:sp>
    <xdr:clientData/>
  </xdr:twoCellAnchor>
  <xdr:twoCellAnchor>
    <xdr:from>
      <xdr:col>2</xdr:col>
      <xdr:colOff>759042</xdr:colOff>
      <xdr:row>4</xdr:row>
      <xdr:rowOff>257175</xdr:rowOff>
    </xdr:from>
    <xdr:to>
      <xdr:col>3</xdr:col>
      <xdr:colOff>856017</xdr:colOff>
      <xdr:row>4</xdr:row>
      <xdr:rowOff>977175</xdr:rowOff>
    </xdr:to>
    <xdr:sp macro="" textlink="">
      <xdr:nvSpPr>
        <xdr:cNvPr id="12" name="CaixaDeTexto 11">
          <a:hlinkClick xmlns:r="http://schemas.openxmlformats.org/officeDocument/2006/relationships" r:id="rId2"/>
          <a:extLst>
            <a:ext uri="{FF2B5EF4-FFF2-40B4-BE49-F238E27FC236}">
              <a16:creationId xmlns:a16="http://schemas.microsoft.com/office/drawing/2014/main" id="{00000000-0008-0000-0000-00000C000000}"/>
            </a:ext>
          </a:extLst>
        </xdr:cNvPr>
        <xdr:cNvSpPr txBox="1"/>
      </xdr:nvSpPr>
      <xdr:spPr>
        <a:xfrm>
          <a:off x="2559267" y="1609725"/>
          <a:ext cx="1678125" cy="720000"/>
        </a:xfrm>
        <a:prstGeom prst="rect">
          <a:avLst/>
        </a:prstGeom>
        <a:solidFill>
          <a:schemeClr val="accent1">
            <a:lumMod val="75000"/>
          </a:schemeClr>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latin typeface="Arial" panose="020B0604020202020204" pitchFamily="34" charset="0"/>
              <a:cs typeface="Arial" panose="020B0604020202020204" pitchFamily="34" charset="0"/>
            </a:rPr>
            <a:t>2. Análise de Mercado</a:t>
          </a:r>
        </a:p>
      </xdr:txBody>
    </xdr:sp>
    <xdr:clientData/>
  </xdr:twoCellAnchor>
  <xdr:twoCellAnchor>
    <xdr:from>
      <xdr:col>1</xdr:col>
      <xdr:colOff>390525</xdr:colOff>
      <xdr:row>4</xdr:row>
      <xdr:rowOff>1285875</xdr:rowOff>
    </xdr:from>
    <xdr:to>
      <xdr:col>2</xdr:col>
      <xdr:colOff>487500</xdr:colOff>
      <xdr:row>5</xdr:row>
      <xdr:rowOff>358050</xdr:rowOff>
    </xdr:to>
    <xdr:sp macro="" textlink="">
      <xdr:nvSpPr>
        <xdr:cNvPr id="13" name="CaixaDeTexto 12">
          <a:hlinkClick xmlns:r="http://schemas.openxmlformats.org/officeDocument/2006/relationships" r:id="rId6"/>
          <a:extLst>
            <a:ext uri="{FF2B5EF4-FFF2-40B4-BE49-F238E27FC236}">
              <a16:creationId xmlns:a16="http://schemas.microsoft.com/office/drawing/2014/main" id="{00000000-0008-0000-0000-00000D000000}"/>
            </a:ext>
          </a:extLst>
        </xdr:cNvPr>
        <xdr:cNvSpPr txBox="1"/>
      </xdr:nvSpPr>
      <xdr:spPr>
        <a:xfrm>
          <a:off x="609600" y="2638425"/>
          <a:ext cx="1678125" cy="720000"/>
        </a:xfrm>
        <a:prstGeom prst="rect">
          <a:avLst/>
        </a:prstGeom>
        <a:solidFill>
          <a:schemeClr val="accent1">
            <a:lumMod val="75000"/>
          </a:schemeClr>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latin typeface="Arial" panose="020B0604020202020204" pitchFamily="34" charset="0"/>
              <a:cs typeface="Arial" panose="020B0604020202020204" pitchFamily="34" charset="0"/>
            </a:rPr>
            <a:t>4. Plano Operacional</a:t>
          </a:r>
        </a:p>
      </xdr:txBody>
    </xdr:sp>
    <xdr:clientData/>
  </xdr:twoCellAnchor>
  <xdr:twoCellAnchor>
    <xdr:from>
      <xdr:col>1</xdr:col>
      <xdr:colOff>390525</xdr:colOff>
      <xdr:row>5</xdr:row>
      <xdr:rowOff>672600</xdr:rowOff>
    </xdr:from>
    <xdr:to>
      <xdr:col>2</xdr:col>
      <xdr:colOff>487500</xdr:colOff>
      <xdr:row>5</xdr:row>
      <xdr:rowOff>1392600</xdr:rowOff>
    </xdr:to>
    <xdr:sp macro="" textlink="">
      <xdr:nvSpPr>
        <xdr:cNvPr id="15" name="CaixaDeTexto 14">
          <a:hlinkClick xmlns:r="http://schemas.openxmlformats.org/officeDocument/2006/relationships" r:id="rId9"/>
          <a:extLst>
            <a:ext uri="{FF2B5EF4-FFF2-40B4-BE49-F238E27FC236}">
              <a16:creationId xmlns:a16="http://schemas.microsoft.com/office/drawing/2014/main" id="{00000000-0008-0000-0000-00000F000000}"/>
            </a:ext>
          </a:extLst>
        </xdr:cNvPr>
        <xdr:cNvSpPr txBox="1"/>
      </xdr:nvSpPr>
      <xdr:spPr>
        <a:xfrm>
          <a:off x="609600" y="3672975"/>
          <a:ext cx="1678125" cy="720000"/>
        </a:xfrm>
        <a:prstGeom prst="rect">
          <a:avLst/>
        </a:prstGeom>
        <a:solidFill>
          <a:schemeClr val="accent1">
            <a:lumMod val="75000"/>
          </a:schemeClr>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latin typeface="Arial" panose="020B0604020202020204" pitchFamily="34" charset="0"/>
              <a:cs typeface="Arial" panose="020B0604020202020204" pitchFamily="34" charset="0"/>
            </a:rPr>
            <a:t>7. Avaliação Estratégica</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19050</xdr:colOff>
      <xdr:row>1</xdr:row>
      <xdr:rowOff>9525</xdr:rowOff>
    </xdr:from>
    <xdr:to>
      <xdr:col>6</xdr:col>
      <xdr:colOff>1459050</xdr:colOff>
      <xdr:row>4</xdr:row>
      <xdr:rowOff>14250</xdr:rowOff>
    </xdr:to>
    <xdr:sp macro="" textlink="">
      <xdr:nvSpPr>
        <xdr:cNvPr id="9" name="CaixaDeTexto 8">
          <a:hlinkClick xmlns:r="http://schemas.openxmlformats.org/officeDocument/2006/relationships" r:id="rId1"/>
          <a:extLst>
            <a:ext uri="{FF2B5EF4-FFF2-40B4-BE49-F238E27FC236}">
              <a16:creationId xmlns:a16="http://schemas.microsoft.com/office/drawing/2014/main" id="{00000000-0008-0000-0900-000009000000}"/>
            </a:ext>
          </a:extLst>
        </xdr:cNvPr>
        <xdr:cNvSpPr txBox="1"/>
      </xdr:nvSpPr>
      <xdr:spPr>
        <a:xfrm>
          <a:off x="6705600" y="209550"/>
          <a:ext cx="1440000" cy="604800"/>
        </a:xfrm>
        <a:prstGeom prst="rect">
          <a:avLst/>
        </a:prstGeom>
        <a:solidFill>
          <a:schemeClr val="accent1">
            <a:lumMod val="75000"/>
          </a:schemeClr>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050" b="1">
              <a:solidFill>
                <a:schemeClr val="bg1"/>
              </a:solidFill>
              <a:latin typeface="Arial" panose="020B0604020202020204" pitchFamily="34" charset="0"/>
              <a:cs typeface="Arial" panose="020B0604020202020204" pitchFamily="34" charset="0"/>
            </a:rPr>
            <a:t>Índice</a:t>
          </a:r>
        </a:p>
      </xdr:txBody>
    </xdr:sp>
    <xdr:clientData/>
  </xdr:twoCellAnchor>
  <xdr:twoCellAnchor>
    <xdr:from>
      <xdr:col>8</xdr:col>
      <xdr:colOff>46759</xdr:colOff>
      <xdr:row>1</xdr:row>
      <xdr:rowOff>0</xdr:rowOff>
    </xdr:from>
    <xdr:to>
      <xdr:col>9</xdr:col>
      <xdr:colOff>859</xdr:colOff>
      <xdr:row>4</xdr:row>
      <xdr:rowOff>4725</xdr:rowOff>
    </xdr:to>
    <xdr:sp macro="" textlink="">
      <xdr:nvSpPr>
        <xdr:cNvPr id="10" name="CaixaDeTexto 9">
          <a:hlinkClick xmlns:r="http://schemas.openxmlformats.org/officeDocument/2006/relationships" r:id="rId2"/>
          <a:extLst>
            <a:ext uri="{FF2B5EF4-FFF2-40B4-BE49-F238E27FC236}">
              <a16:creationId xmlns:a16="http://schemas.microsoft.com/office/drawing/2014/main" id="{00000000-0008-0000-0900-00000A000000}"/>
            </a:ext>
          </a:extLst>
        </xdr:cNvPr>
        <xdr:cNvSpPr txBox="1"/>
      </xdr:nvSpPr>
      <xdr:spPr>
        <a:xfrm>
          <a:off x="8800234" y="200025"/>
          <a:ext cx="1440000" cy="604800"/>
        </a:xfrm>
        <a:prstGeom prst="rect">
          <a:avLst/>
        </a:prstGeom>
        <a:solidFill>
          <a:schemeClr val="accent1">
            <a:lumMod val="75000"/>
          </a:schemeClr>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050" b="1">
              <a:solidFill>
                <a:schemeClr val="bg1"/>
              </a:solidFill>
              <a:latin typeface="Arial" panose="020B0604020202020204" pitchFamily="34" charset="0"/>
              <a:cs typeface="Arial" panose="020B0604020202020204" pitchFamily="34" charset="0"/>
            </a:rPr>
            <a:t>O que é e como fazer?</a:t>
          </a:r>
        </a:p>
        <a:p>
          <a:pPr algn="ctr"/>
          <a:r>
            <a:rPr lang="pt-BR" sz="1050" b="1">
              <a:solidFill>
                <a:schemeClr val="bg1"/>
              </a:solidFill>
              <a:latin typeface="Arial" panose="020B0604020202020204" pitchFamily="34" charset="0"/>
              <a:cs typeface="Arial" panose="020B0604020202020204" pitchFamily="34" charset="0"/>
            </a:rPr>
            <a:t>(Manual)</a:t>
          </a:r>
        </a:p>
      </xdr:txBody>
    </xdr:sp>
    <xdr:clientData/>
  </xdr:twoCellAnchor>
  <xdr:twoCellAnchor>
    <xdr:from>
      <xdr:col>8</xdr:col>
      <xdr:colOff>57150</xdr:colOff>
      <xdr:row>24</xdr:row>
      <xdr:rowOff>180975</xdr:rowOff>
    </xdr:from>
    <xdr:to>
      <xdr:col>9</xdr:col>
      <xdr:colOff>11250</xdr:colOff>
      <xdr:row>27</xdr:row>
      <xdr:rowOff>156900</xdr:rowOff>
    </xdr:to>
    <xdr:sp macro="" textlink="">
      <xdr:nvSpPr>
        <xdr:cNvPr id="11" name="CaixaDeTexto 10">
          <a:hlinkClick xmlns:r="http://schemas.openxmlformats.org/officeDocument/2006/relationships" r:id="rId3"/>
          <a:extLst>
            <a:ext uri="{FF2B5EF4-FFF2-40B4-BE49-F238E27FC236}">
              <a16:creationId xmlns:a16="http://schemas.microsoft.com/office/drawing/2014/main" id="{00000000-0008-0000-0900-00000B000000}"/>
            </a:ext>
          </a:extLst>
        </xdr:cNvPr>
        <xdr:cNvSpPr txBox="1"/>
      </xdr:nvSpPr>
      <xdr:spPr>
        <a:xfrm>
          <a:off x="8810625" y="4981575"/>
          <a:ext cx="1440000" cy="576000"/>
        </a:xfrm>
        <a:prstGeom prst="rect">
          <a:avLst/>
        </a:prstGeom>
        <a:solidFill>
          <a:schemeClr val="accent1">
            <a:lumMod val="75000"/>
          </a:schemeClr>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050" b="1">
              <a:solidFill>
                <a:schemeClr val="bg1"/>
              </a:solidFill>
              <a:latin typeface="Arial" panose="020B0604020202020204" pitchFamily="34" charset="0"/>
              <a:cs typeface="Arial" panose="020B0604020202020204" pitchFamily="34" charset="0"/>
            </a:rPr>
            <a:t>Etapa: Anterior</a:t>
          </a:r>
        </a:p>
        <a:p>
          <a:pPr algn="ctr"/>
          <a:r>
            <a:rPr lang="pt-BR" sz="1000" b="0">
              <a:solidFill>
                <a:schemeClr val="bg1"/>
              </a:solidFill>
              <a:latin typeface="Arial" panose="020B0604020202020204" pitchFamily="34" charset="0"/>
              <a:cs typeface="Arial" panose="020B0604020202020204" pitchFamily="34" charset="0"/>
            </a:rPr>
            <a:t>Avaliação Estratégica</a:t>
          </a:r>
        </a:p>
      </xdr:txBody>
    </xdr:sp>
    <xdr:clientData/>
  </xdr:twoCellAnchor>
</xdr:wsDr>
</file>

<file path=xl/drawings/drawing11.xml><?xml version="1.0" encoding="utf-8"?>
<xdr:wsDr xmlns:xdr="http://schemas.openxmlformats.org/drawingml/2006/spreadsheetDrawing" xmlns:a="http://schemas.openxmlformats.org/drawingml/2006/main">
  <xdr:oneCellAnchor>
    <xdr:from>
      <xdr:col>1</xdr:col>
      <xdr:colOff>857249</xdr:colOff>
      <xdr:row>682</xdr:row>
      <xdr:rowOff>174192</xdr:rowOff>
    </xdr:from>
    <xdr:ext cx="4268533" cy="587808"/>
    <mc:AlternateContent xmlns:mc="http://schemas.openxmlformats.org/markup-compatibility/2006" xmlns:a14="http://schemas.microsoft.com/office/drawing/2010/main">
      <mc:Choice Requires="a14">
        <xdr:sp macro="" textlink="">
          <xdr:nvSpPr>
            <xdr:cNvPr id="29" name="CaixaDeTexto 28">
              <a:extLst>
                <a:ext uri="{FF2B5EF4-FFF2-40B4-BE49-F238E27FC236}">
                  <a16:creationId xmlns:a16="http://schemas.microsoft.com/office/drawing/2014/main" id="{00000000-0008-0000-0A00-00001D000000}"/>
                </a:ext>
              </a:extLst>
            </xdr:cNvPr>
            <xdr:cNvSpPr txBox="1"/>
          </xdr:nvSpPr>
          <xdr:spPr>
            <a:xfrm>
              <a:off x="1171574" y="131562042"/>
              <a:ext cx="4268533" cy="587808"/>
            </a:xfrm>
            <a:prstGeom prst="rect">
              <a:avLst/>
            </a:prstGeom>
            <a:noFill/>
            <a:ln w="19050">
              <a:solidFill>
                <a:schemeClr val="accent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14:m>
                <m:oMath xmlns:m="http://schemas.openxmlformats.org/officeDocument/2006/math">
                  <m:r>
                    <a:rPr lang="pt-BR" sz="1100" b="0" i="1">
                      <a:latin typeface="Cambria Math"/>
                    </a:rPr>
                    <m:t>𝑃𝑟𝑎𝑧𝑜</m:t>
                  </m:r>
                  <m:r>
                    <a:rPr lang="pt-BR" sz="1100" b="0" i="1">
                      <a:latin typeface="Cambria Math"/>
                    </a:rPr>
                    <m:t> </m:t>
                  </m:r>
                  <m:r>
                    <a:rPr lang="pt-BR" sz="1100" b="0" i="1">
                      <a:latin typeface="Cambria Math"/>
                    </a:rPr>
                    <m:t>𝑑𝑒</m:t>
                  </m:r>
                  <m:r>
                    <a:rPr lang="pt-BR" sz="1100" b="0" i="1">
                      <a:latin typeface="Cambria Math"/>
                    </a:rPr>
                    <m:t> </m:t>
                  </m:r>
                  <m:r>
                    <a:rPr lang="pt-BR" sz="1100" b="0" i="1">
                      <a:latin typeface="Cambria Math"/>
                    </a:rPr>
                    <m:t>𝑅𝑒𝑡𝑜𝑟𝑛𝑜</m:t>
                  </m:r>
                  <m:r>
                    <a:rPr lang="pt-BR" sz="1100" b="0" i="1">
                      <a:latin typeface="Cambria Math"/>
                    </a:rPr>
                    <m:t> </m:t>
                  </m:r>
                  <m:r>
                    <a:rPr lang="pt-BR" sz="1100" b="0" i="1">
                      <a:latin typeface="Cambria Math"/>
                    </a:rPr>
                    <m:t>𝑑𝑜</m:t>
                  </m:r>
                  <m:r>
                    <a:rPr lang="pt-BR" sz="1100" b="0" i="1">
                      <a:latin typeface="Cambria Math"/>
                    </a:rPr>
                    <m:t> </m:t>
                  </m:r>
                  <m:r>
                    <a:rPr lang="pt-BR" sz="1100" b="0" i="1">
                      <a:latin typeface="Cambria Math"/>
                    </a:rPr>
                    <m:t>𝐼𝑛𝑣𝑒𝑠𝑡𝑖𝑚𝑒𝑛𝑡𝑜</m:t>
                  </m:r>
                </m:oMath>
              </a14:m>
              <a:r>
                <a:rPr lang="pt-BR" sz="1100"/>
                <a:t> = </a:t>
              </a:r>
              <a14:m>
                <m:oMath xmlns:m="http://schemas.openxmlformats.org/officeDocument/2006/math">
                  <m:f>
                    <m:fPr>
                      <m:ctrlPr>
                        <a:rPr lang="pt-BR" sz="1100" i="1">
                          <a:latin typeface="Cambria Math" panose="02040503050406030204" pitchFamily="18" charset="0"/>
                        </a:rPr>
                      </m:ctrlPr>
                    </m:fPr>
                    <m:num>
                      <m:r>
                        <a:rPr lang="pt-BR" sz="1100" b="0" i="1">
                          <a:solidFill>
                            <a:schemeClr val="tx1"/>
                          </a:solidFill>
                          <a:effectLst/>
                          <a:latin typeface="Cambria Math"/>
                          <a:ea typeface="+mn-ea"/>
                          <a:cs typeface="+mn-cs"/>
                        </a:rPr>
                        <m:t>𝐼𝑛𝑣𝑒𝑠𝑡𝑖𝑚𝑒𝑛𝑡𝑜</m:t>
                      </m:r>
                      <m:r>
                        <a:rPr lang="pt-BR" sz="1100" b="0" i="1">
                          <a:solidFill>
                            <a:schemeClr val="tx1"/>
                          </a:solidFill>
                          <a:effectLst/>
                          <a:latin typeface="Cambria Math"/>
                          <a:ea typeface="+mn-ea"/>
                          <a:cs typeface="+mn-cs"/>
                        </a:rPr>
                        <m:t> </m:t>
                      </m:r>
                      <m:r>
                        <a:rPr lang="pt-BR" sz="1100" b="0" i="1">
                          <a:solidFill>
                            <a:schemeClr val="tx1"/>
                          </a:solidFill>
                          <a:effectLst/>
                          <a:latin typeface="Cambria Math"/>
                          <a:ea typeface="+mn-ea"/>
                          <a:cs typeface="+mn-cs"/>
                        </a:rPr>
                        <m:t>𝑇𝑜𝑡𝑎𝑙</m:t>
                      </m:r>
                      <m:r>
                        <a:rPr lang="pt-BR" sz="1100" b="0" i="1">
                          <a:solidFill>
                            <a:schemeClr val="tx1"/>
                          </a:solidFill>
                          <a:effectLst/>
                          <a:latin typeface="Cambria Math"/>
                          <a:ea typeface="+mn-ea"/>
                          <a:cs typeface="+mn-cs"/>
                        </a:rPr>
                        <m:t> </m:t>
                      </m:r>
                    </m:num>
                    <m:den>
                      <m:r>
                        <a:rPr lang="pt-BR" sz="1100" b="0" i="1">
                          <a:solidFill>
                            <a:schemeClr val="tx1"/>
                          </a:solidFill>
                          <a:effectLst/>
                          <a:latin typeface="Cambria Math"/>
                          <a:ea typeface="+mn-ea"/>
                          <a:cs typeface="+mn-cs"/>
                        </a:rPr>
                        <m:t>𝐿𝑢𝑐𝑟𝑜</m:t>
                      </m:r>
                      <m:r>
                        <a:rPr lang="pt-BR" sz="1100" b="0" i="1">
                          <a:solidFill>
                            <a:schemeClr val="tx1"/>
                          </a:solidFill>
                          <a:effectLst/>
                          <a:latin typeface="Cambria Math"/>
                          <a:ea typeface="+mn-ea"/>
                          <a:cs typeface="+mn-cs"/>
                        </a:rPr>
                        <m:t> </m:t>
                      </m:r>
                      <m:r>
                        <a:rPr lang="pt-BR" sz="1100" b="0" i="1">
                          <a:solidFill>
                            <a:schemeClr val="tx1"/>
                          </a:solidFill>
                          <a:effectLst/>
                          <a:latin typeface="Cambria Math"/>
                          <a:ea typeface="+mn-ea"/>
                          <a:cs typeface="+mn-cs"/>
                        </a:rPr>
                        <m:t>𝐿</m:t>
                      </m:r>
                      <m:r>
                        <a:rPr lang="pt-BR" sz="1100" b="0" i="1">
                          <a:solidFill>
                            <a:schemeClr val="tx1"/>
                          </a:solidFill>
                          <a:effectLst/>
                          <a:latin typeface="Cambria Math"/>
                          <a:ea typeface="+mn-ea"/>
                          <a:cs typeface="+mn-cs"/>
                        </a:rPr>
                        <m:t>í</m:t>
                      </m:r>
                      <m:r>
                        <a:rPr lang="pt-BR" sz="1100" b="0" i="1">
                          <a:solidFill>
                            <a:schemeClr val="tx1"/>
                          </a:solidFill>
                          <a:effectLst/>
                          <a:latin typeface="Cambria Math"/>
                          <a:ea typeface="+mn-ea"/>
                          <a:cs typeface="+mn-cs"/>
                        </a:rPr>
                        <m:t>𝑞𝑢𝑖𝑑𝑜</m:t>
                      </m:r>
                    </m:den>
                  </m:f>
                </m:oMath>
              </a14:m>
              <a:r>
                <a:rPr lang="pt-BR" sz="1100"/>
                <a:t> </a:t>
              </a:r>
            </a:p>
          </xdr:txBody>
        </xdr:sp>
      </mc:Choice>
      <mc:Fallback xmlns="">
        <xdr:sp macro="" textlink="">
          <xdr:nvSpPr>
            <xdr:cNvPr id="29" name="CaixaDeTexto 28"/>
            <xdr:cNvSpPr txBox="1"/>
          </xdr:nvSpPr>
          <xdr:spPr>
            <a:xfrm>
              <a:off x="1171574" y="131562042"/>
              <a:ext cx="4268533" cy="587808"/>
            </a:xfrm>
            <a:prstGeom prst="rect">
              <a:avLst/>
            </a:prstGeom>
            <a:noFill/>
            <a:ln w="19050">
              <a:solidFill>
                <a:schemeClr val="accent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pt-BR" sz="1100" b="0" i="0">
                  <a:latin typeface="Cambria Math"/>
                </a:rPr>
                <a:t>𝑃𝑟𝑎𝑧𝑜 𝑑𝑒 𝑅𝑒𝑡𝑜𝑟𝑛𝑜 𝑑𝑜 𝐼𝑛𝑣𝑒𝑠𝑡𝑖𝑚𝑒𝑛𝑡𝑜</a:t>
              </a:r>
              <a:r>
                <a:rPr lang="pt-BR" sz="1100"/>
                <a:t> = </a:t>
              </a:r>
              <a:r>
                <a:rPr lang="pt-BR" sz="1100" i="0">
                  <a:latin typeface="Cambria Math"/>
                </a:rPr>
                <a:t>(</a:t>
              </a:r>
              <a:r>
                <a:rPr lang="pt-BR" sz="1100" b="0" i="0">
                  <a:solidFill>
                    <a:schemeClr val="tx1"/>
                  </a:solidFill>
                  <a:effectLst/>
                  <a:latin typeface="+mn-lt"/>
                  <a:ea typeface="+mn-ea"/>
                  <a:cs typeface="+mn-cs"/>
                </a:rPr>
                <a:t>𝐼𝑛𝑣𝑒𝑠𝑡𝑖𝑚𝑒𝑛𝑡𝑜 𝑇𝑜𝑡𝑎𝑙</a:t>
              </a:r>
              <a:r>
                <a:rPr lang="pt-BR" sz="1100" b="0" i="0">
                  <a:solidFill>
                    <a:schemeClr val="tx1"/>
                  </a:solidFill>
                  <a:effectLst/>
                  <a:latin typeface="Cambria Math"/>
                  <a:ea typeface="+mn-ea"/>
                  <a:cs typeface="+mn-cs"/>
                </a:rPr>
                <a:t> )/(</a:t>
              </a:r>
              <a:r>
                <a:rPr lang="pt-BR" sz="1100" b="0" i="0">
                  <a:solidFill>
                    <a:schemeClr val="tx1"/>
                  </a:solidFill>
                  <a:effectLst/>
                  <a:latin typeface="+mn-lt"/>
                  <a:ea typeface="+mn-ea"/>
                  <a:cs typeface="+mn-cs"/>
                </a:rPr>
                <a:t>𝐿𝑢𝑐𝑟𝑜 𝐿í𝑞𝑢𝑖𝑑𝑜</a:t>
              </a:r>
              <a:r>
                <a:rPr lang="pt-BR" sz="1100" b="0" i="0">
                  <a:solidFill>
                    <a:schemeClr val="tx1"/>
                  </a:solidFill>
                  <a:effectLst/>
                  <a:latin typeface="Cambria Math"/>
                  <a:ea typeface="+mn-ea"/>
                  <a:cs typeface="+mn-cs"/>
                </a:rPr>
                <a:t>)</a:t>
              </a:r>
              <a:r>
                <a:rPr lang="pt-BR" sz="1100"/>
                <a:t> </a:t>
              </a:r>
            </a:p>
          </xdr:txBody>
        </xdr:sp>
      </mc:Fallback>
    </mc:AlternateContent>
    <xdr:clientData/>
  </xdr:oneCellAnchor>
  <xdr:oneCellAnchor>
    <xdr:from>
      <xdr:col>1</xdr:col>
      <xdr:colOff>1314450</xdr:colOff>
      <xdr:row>646</xdr:row>
      <xdr:rowOff>38100</xdr:rowOff>
    </xdr:from>
    <xdr:ext cx="3324224" cy="587808"/>
    <mc:AlternateContent xmlns:mc="http://schemas.openxmlformats.org/markup-compatibility/2006" xmlns:a14="http://schemas.microsoft.com/office/drawing/2010/main">
      <mc:Choice Requires="a14">
        <xdr:sp macro="" textlink="">
          <xdr:nvSpPr>
            <xdr:cNvPr id="27" name="CaixaDeTexto 26">
              <a:extLst>
                <a:ext uri="{FF2B5EF4-FFF2-40B4-BE49-F238E27FC236}">
                  <a16:creationId xmlns:a16="http://schemas.microsoft.com/office/drawing/2014/main" id="{00000000-0008-0000-0A00-00001B000000}"/>
                </a:ext>
              </a:extLst>
            </xdr:cNvPr>
            <xdr:cNvSpPr txBox="1"/>
          </xdr:nvSpPr>
          <xdr:spPr>
            <a:xfrm>
              <a:off x="1628775" y="124948950"/>
              <a:ext cx="3324224" cy="587808"/>
            </a:xfrm>
            <a:prstGeom prst="rect">
              <a:avLst/>
            </a:prstGeom>
            <a:noFill/>
            <a:ln w="19050">
              <a:solidFill>
                <a:schemeClr val="accent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14:m>
                <m:oMath xmlns:m="http://schemas.openxmlformats.org/officeDocument/2006/math">
                  <m:r>
                    <a:rPr lang="pt-BR" sz="1100" b="0" i="1">
                      <a:latin typeface="Cambria Math"/>
                    </a:rPr>
                    <m:t>𝐿𝑢𝑐𝑟𝑎𝑡𝑖𝑣𝑖𝑑𝑎𝑑𝑒</m:t>
                  </m:r>
                </m:oMath>
              </a14:m>
              <a:r>
                <a:rPr lang="pt-BR" sz="1100"/>
                <a:t>= </a:t>
              </a:r>
              <a14:m>
                <m:oMath xmlns:m="http://schemas.openxmlformats.org/officeDocument/2006/math">
                  <m:f>
                    <m:fPr>
                      <m:ctrlPr>
                        <a:rPr lang="pt-BR" sz="1100" i="1">
                          <a:latin typeface="Cambria Math" panose="02040503050406030204" pitchFamily="18" charset="0"/>
                        </a:rPr>
                      </m:ctrlPr>
                    </m:fPr>
                    <m:num>
                      <m:r>
                        <a:rPr lang="pt-BR" sz="1100" b="0" i="1">
                          <a:latin typeface="Cambria Math"/>
                        </a:rPr>
                        <m:t>𝐿𝑢𝑐𝑟𝑜</m:t>
                      </m:r>
                      <m:r>
                        <a:rPr lang="pt-BR" sz="1100" b="0" i="1">
                          <a:latin typeface="Cambria Math"/>
                        </a:rPr>
                        <m:t> </m:t>
                      </m:r>
                      <m:r>
                        <a:rPr lang="pt-BR" sz="1100" b="0" i="1">
                          <a:latin typeface="Cambria Math"/>
                        </a:rPr>
                        <m:t>𝐿</m:t>
                      </m:r>
                      <m:r>
                        <a:rPr lang="pt-BR" sz="1100" b="0" i="1">
                          <a:latin typeface="Cambria Math"/>
                        </a:rPr>
                        <m:t>í</m:t>
                      </m:r>
                      <m:r>
                        <a:rPr lang="pt-BR" sz="1100" b="0" i="1">
                          <a:latin typeface="Cambria Math"/>
                        </a:rPr>
                        <m:t>𝑞𝑢𝑖𝑑𝑜</m:t>
                      </m:r>
                    </m:num>
                    <m:den>
                      <m:r>
                        <a:rPr lang="pt-BR" sz="1100" b="0" i="1">
                          <a:solidFill>
                            <a:schemeClr val="tx1"/>
                          </a:solidFill>
                          <a:effectLst/>
                          <a:latin typeface="Cambria Math"/>
                          <a:ea typeface="+mn-ea"/>
                          <a:cs typeface="+mn-cs"/>
                        </a:rPr>
                        <m:t>𝑅𝑒𝑐𝑒𝑖𝑡𝑎</m:t>
                      </m:r>
                      <m:r>
                        <a:rPr lang="pt-BR" sz="1100" b="0" i="1">
                          <a:solidFill>
                            <a:schemeClr val="tx1"/>
                          </a:solidFill>
                          <a:effectLst/>
                          <a:latin typeface="Cambria Math"/>
                          <a:ea typeface="+mn-ea"/>
                          <a:cs typeface="+mn-cs"/>
                        </a:rPr>
                        <m:t> </m:t>
                      </m:r>
                      <m:r>
                        <a:rPr lang="pt-BR" sz="1100" b="0" i="1">
                          <a:solidFill>
                            <a:schemeClr val="tx1"/>
                          </a:solidFill>
                          <a:effectLst/>
                          <a:latin typeface="Cambria Math"/>
                          <a:ea typeface="+mn-ea"/>
                          <a:cs typeface="+mn-cs"/>
                        </a:rPr>
                        <m:t>𝑇𝑜𝑡𝑎𝑙</m:t>
                      </m:r>
                    </m:den>
                  </m:f>
                </m:oMath>
              </a14:m>
              <a:r>
                <a:rPr lang="pt-BR" sz="1100"/>
                <a:t>  x 100</a:t>
              </a:r>
            </a:p>
          </xdr:txBody>
        </xdr:sp>
      </mc:Choice>
      <mc:Fallback xmlns="">
        <xdr:sp macro="" textlink="">
          <xdr:nvSpPr>
            <xdr:cNvPr id="27" name="CaixaDeTexto 26"/>
            <xdr:cNvSpPr txBox="1"/>
          </xdr:nvSpPr>
          <xdr:spPr>
            <a:xfrm>
              <a:off x="1628775" y="124948950"/>
              <a:ext cx="3324224" cy="587808"/>
            </a:xfrm>
            <a:prstGeom prst="rect">
              <a:avLst/>
            </a:prstGeom>
            <a:noFill/>
            <a:ln w="19050">
              <a:solidFill>
                <a:schemeClr val="accent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pt-BR" sz="1100" b="0" i="0">
                  <a:latin typeface="Cambria Math"/>
                </a:rPr>
                <a:t>𝐿𝑢𝑐𝑟𝑎𝑡𝑖𝑣𝑖𝑑𝑎𝑑𝑒</a:t>
              </a:r>
              <a:r>
                <a:rPr lang="pt-BR" sz="1100"/>
                <a:t>= </a:t>
              </a:r>
              <a:r>
                <a:rPr lang="pt-BR" sz="1100" i="0">
                  <a:latin typeface="Cambria Math"/>
                </a:rPr>
                <a:t>(</a:t>
              </a:r>
              <a:r>
                <a:rPr lang="pt-BR" sz="1100" b="0" i="0">
                  <a:latin typeface="Cambria Math"/>
                </a:rPr>
                <a:t>𝐿𝑢𝑐𝑟𝑜 𝐿í𝑞𝑢𝑖𝑑𝑜)/(</a:t>
              </a:r>
              <a:r>
                <a:rPr lang="pt-BR" sz="1100" b="0" i="0">
                  <a:solidFill>
                    <a:schemeClr val="tx1"/>
                  </a:solidFill>
                  <a:effectLst/>
                  <a:latin typeface="Cambria Math"/>
                  <a:ea typeface="+mn-ea"/>
                  <a:cs typeface="+mn-cs"/>
                </a:rPr>
                <a:t>𝑅𝑒𝑐𝑒𝑖𝑡𝑎 𝑇𝑜𝑡𝑎𝑙)</a:t>
              </a:r>
              <a:r>
                <a:rPr lang="pt-BR" sz="1100"/>
                <a:t>  x 100</a:t>
              </a:r>
            </a:p>
          </xdr:txBody>
        </xdr:sp>
      </mc:Fallback>
    </mc:AlternateContent>
    <xdr:clientData/>
  </xdr:oneCellAnchor>
  <xdr:twoCellAnchor editAs="oneCell">
    <xdr:from>
      <xdr:col>1</xdr:col>
      <xdr:colOff>140276</xdr:colOff>
      <xdr:row>437</xdr:row>
      <xdr:rowOff>132485</xdr:rowOff>
    </xdr:from>
    <xdr:to>
      <xdr:col>4</xdr:col>
      <xdr:colOff>1320668</xdr:colOff>
      <xdr:row>440</xdr:row>
      <xdr:rowOff>138977</xdr:rowOff>
    </xdr:to>
    <xdr:pic>
      <xdr:nvPicPr>
        <xdr:cNvPr id="17" name="Imagem 16">
          <a:extLst>
            <a:ext uri="{FF2B5EF4-FFF2-40B4-BE49-F238E27FC236}">
              <a16:creationId xmlns:a16="http://schemas.microsoft.com/office/drawing/2014/main" id="{00000000-0008-0000-0A00-00001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601" y="84057260"/>
          <a:ext cx="5723817" cy="577992"/>
        </a:xfrm>
        <a:prstGeom prst="rect">
          <a:avLst/>
        </a:prstGeom>
        <a:noFill/>
        <a:ln>
          <a:noFill/>
        </a:ln>
      </xdr:spPr>
    </xdr:pic>
    <xdr:clientData/>
  </xdr:twoCellAnchor>
  <xdr:twoCellAnchor editAs="oneCell">
    <xdr:from>
      <xdr:col>1</xdr:col>
      <xdr:colOff>355019</xdr:colOff>
      <xdr:row>417</xdr:row>
      <xdr:rowOff>24351</xdr:rowOff>
    </xdr:from>
    <xdr:to>
      <xdr:col>4</xdr:col>
      <xdr:colOff>1081922</xdr:colOff>
      <xdr:row>425</xdr:row>
      <xdr:rowOff>180975</xdr:rowOff>
    </xdr:to>
    <xdr:pic>
      <xdr:nvPicPr>
        <xdr:cNvPr id="15" name="Imagem 14">
          <a:extLst>
            <a:ext uri="{FF2B5EF4-FFF2-40B4-BE49-F238E27FC236}">
              <a16:creationId xmlns:a16="http://schemas.microsoft.com/office/drawing/2014/main" id="{00000000-0008-0000-0A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9344" y="80310576"/>
          <a:ext cx="5270328" cy="1680624"/>
        </a:xfrm>
        <a:prstGeom prst="rect">
          <a:avLst/>
        </a:prstGeom>
        <a:noFill/>
        <a:ln>
          <a:noFill/>
        </a:ln>
      </xdr:spPr>
    </xdr:pic>
    <xdr:clientData/>
  </xdr:twoCellAnchor>
  <xdr:twoCellAnchor editAs="oneCell">
    <xdr:from>
      <xdr:col>1</xdr:col>
      <xdr:colOff>1220882</xdr:colOff>
      <xdr:row>319</xdr:row>
      <xdr:rowOff>161925</xdr:rowOff>
    </xdr:from>
    <xdr:to>
      <xdr:col>3</xdr:col>
      <xdr:colOff>1428940</xdr:colOff>
      <xdr:row>336</xdr:row>
      <xdr:rowOff>162972</xdr:rowOff>
    </xdr:to>
    <xdr:pic>
      <xdr:nvPicPr>
        <xdr:cNvPr id="5" name="Imagem 4">
          <a:extLst>
            <a:ext uri="{FF2B5EF4-FFF2-40B4-BE49-F238E27FC236}">
              <a16:creationId xmlns:a16="http://schemas.microsoft.com/office/drawing/2014/main" id="{00000000-0008-0000-0A00-000005000000}"/>
            </a:ext>
          </a:extLst>
        </xdr:cNvPr>
        <xdr:cNvPicPr>
          <a:picLocks noChangeAspect="1"/>
        </xdr:cNvPicPr>
      </xdr:nvPicPr>
      <xdr:blipFill rotWithShape="1">
        <a:blip xmlns:r="http://schemas.openxmlformats.org/officeDocument/2006/relationships" r:embed="rId3"/>
        <a:srcRect l="21898" t="22970" r="44935" b="15214"/>
        <a:stretch/>
      </xdr:blipFill>
      <xdr:spPr>
        <a:xfrm>
          <a:off x="1535207" y="60274200"/>
          <a:ext cx="3237008" cy="3391947"/>
        </a:xfrm>
        <a:prstGeom prst="rect">
          <a:avLst/>
        </a:prstGeom>
      </xdr:spPr>
    </xdr:pic>
    <xdr:clientData/>
  </xdr:twoCellAnchor>
  <xdr:twoCellAnchor editAs="oneCell">
    <xdr:from>
      <xdr:col>1</xdr:col>
      <xdr:colOff>150095</xdr:colOff>
      <xdr:row>466</xdr:row>
      <xdr:rowOff>69274</xdr:rowOff>
    </xdr:from>
    <xdr:to>
      <xdr:col>4</xdr:col>
      <xdr:colOff>1330487</xdr:colOff>
      <xdr:row>472</xdr:row>
      <xdr:rowOff>194060</xdr:rowOff>
    </xdr:to>
    <xdr:pic>
      <xdr:nvPicPr>
        <xdr:cNvPr id="20" name="Imagem 19">
          <a:extLst>
            <a:ext uri="{FF2B5EF4-FFF2-40B4-BE49-F238E27FC236}">
              <a16:creationId xmlns:a16="http://schemas.microsoft.com/office/drawing/2014/main" id="{00000000-0008-0000-0A00-000014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67595" y="89421712"/>
          <a:ext cx="5728580" cy="1315411"/>
        </a:xfrm>
        <a:prstGeom prst="rect">
          <a:avLst/>
        </a:prstGeom>
        <a:noFill/>
        <a:ln>
          <a:noFill/>
        </a:ln>
      </xdr:spPr>
    </xdr:pic>
    <xdr:clientData/>
  </xdr:twoCellAnchor>
  <xdr:twoCellAnchor editAs="oneCell">
    <xdr:from>
      <xdr:col>1</xdr:col>
      <xdr:colOff>119063</xdr:colOff>
      <xdr:row>523</xdr:row>
      <xdr:rowOff>55563</xdr:rowOff>
    </xdr:from>
    <xdr:to>
      <xdr:col>4</xdr:col>
      <xdr:colOff>1297290</xdr:colOff>
      <xdr:row>534</xdr:row>
      <xdr:rowOff>113903</xdr:rowOff>
    </xdr:to>
    <xdr:pic>
      <xdr:nvPicPr>
        <xdr:cNvPr id="23" name="Imagem 22">
          <a:extLst>
            <a:ext uri="{FF2B5EF4-FFF2-40B4-BE49-F238E27FC236}">
              <a16:creationId xmlns:a16="http://schemas.microsoft.com/office/drawing/2014/main" id="{00000000-0008-0000-0A00-00001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6563" y="82446813"/>
          <a:ext cx="5726415" cy="2258616"/>
        </a:xfrm>
        <a:prstGeom prst="rect">
          <a:avLst/>
        </a:prstGeom>
        <a:noFill/>
        <a:ln>
          <a:noFill/>
        </a:ln>
      </xdr:spPr>
    </xdr:pic>
    <xdr:clientData/>
  </xdr:twoCellAnchor>
  <xdr:twoCellAnchor editAs="oneCell">
    <xdr:from>
      <xdr:col>1</xdr:col>
      <xdr:colOff>1143002</xdr:colOff>
      <xdr:row>573</xdr:row>
      <xdr:rowOff>146849</xdr:rowOff>
    </xdr:from>
    <xdr:to>
      <xdr:col>3</xdr:col>
      <xdr:colOff>1498710</xdr:colOff>
      <xdr:row>582</xdr:row>
      <xdr:rowOff>151740</xdr:rowOff>
    </xdr:to>
    <xdr:pic>
      <xdr:nvPicPr>
        <xdr:cNvPr id="14" name="Imagem 13">
          <a:extLst>
            <a:ext uri="{FF2B5EF4-FFF2-40B4-BE49-F238E27FC236}">
              <a16:creationId xmlns:a16="http://schemas.microsoft.com/office/drawing/2014/main" id="{00000000-0008-0000-0A00-00000E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460502" y="110660662"/>
          <a:ext cx="3387833" cy="1790828"/>
        </a:xfrm>
        <a:prstGeom prst="rect">
          <a:avLst/>
        </a:prstGeom>
        <a:noFill/>
        <a:ln>
          <a:noFill/>
        </a:ln>
      </xdr:spPr>
    </xdr:pic>
    <xdr:clientData/>
  </xdr:twoCellAnchor>
  <xdr:twoCellAnchor>
    <xdr:from>
      <xdr:col>6</xdr:col>
      <xdr:colOff>0</xdr:colOff>
      <xdr:row>1</xdr:row>
      <xdr:rowOff>0</xdr:rowOff>
    </xdr:from>
    <xdr:to>
      <xdr:col>7</xdr:col>
      <xdr:colOff>96398</xdr:colOff>
      <xdr:row>4</xdr:row>
      <xdr:rowOff>8990</xdr:rowOff>
    </xdr:to>
    <xdr:sp macro="" textlink="">
      <xdr:nvSpPr>
        <xdr:cNvPr id="18" name="CaixaDeTexto 17">
          <a:hlinkClick xmlns:r="http://schemas.openxmlformats.org/officeDocument/2006/relationships" r:id="rId7"/>
          <a:extLst>
            <a:ext uri="{FF2B5EF4-FFF2-40B4-BE49-F238E27FC236}">
              <a16:creationId xmlns:a16="http://schemas.microsoft.com/office/drawing/2014/main" id="{00000000-0008-0000-0A00-000012000000}"/>
            </a:ext>
          </a:extLst>
        </xdr:cNvPr>
        <xdr:cNvSpPr txBox="1"/>
      </xdr:nvSpPr>
      <xdr:spPr>
        <a:xfrm>
          <a:off x="6699250" y="190500"/>
          <a:ext cx="1445773" cy="604303"/>
        </a:xfrm>
        <a:prstGeom prst="rect">
          <a:avLst/>
        </a:prstGeom>
        <a:solidFill>
          <a:schemeClr val="accent1">
            <a:lumMod val="75000"/>
          </a:schemeClr>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050" b="1">
              <a:solidFill>
                <a:schemeClr val="bg1"/>
              </a:solidFill>
              <a:latin typeface="Arial" panose="020B0604020202020204" pitchFamily="34" charset="0"/>
              <a:cs typeface="Arial" panose="020B0604020202020204" pitchFamily="34" charset="0"/>
            </a:rPr>
            <a:t>Índice</a:t>
          </a:r>
        </a:p>
      </xdr:txBody>
    </xdr:sp>
    <xdr:clientData/>
  </xdr:twoCellAnchor>
  <xdr:twoCellAnchor editAs="oneCell">
    <xdr:from>
      <xdr:col>1</xdr:col>
      <xdr:colOff>311726</xdr:colOff>
      <xdr:row>449</xdr:row>
      <xdr:rowOff>0</xdr:rowOff>
    </xdr:from>
    <xdr:to>
      <xdr:col>4</xdr:col>
      <xdr:colOff>1165108</xdr:colOff>
      <xdr:row>457</xdr:row>
      <xdr:rowOff>38100</xdr:rowOff>
    </xdr:to>
    <xdr:pic>
      <xdr:nvPicPr>
        <xdr:cNvPr id="25" name="Imagem 24">
          <a:extLst>
            <a:ext uri="{FF2B5EF4-FFF2-40B4-BE49-F238E27FC236}">
              <a16:creationId xmlns:a16="http://schemas.microsoft.com/office/drawing/2014/main" id="{00000000-0008-0000-0A00-000019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3453" y="86140636"/>
          <a:ext cx="5399405" cy="1562100"/>
        </a:xfrm>
        <a:prstGeom prst="rect">
          <a:avLst/>
        </a:prstGeom>
        <a:noFill/>
        <a:ln>
          <a:noFill/>
        </a:ln>
      </xdr:spPr>
    </xdr:pic>
    <xdr:clientData/>
  </xdr:twoCellAnchor>
  <xdr:oneCellAnchor>
    <xdr:from>
      <xdr:col>1</xdr:col>
      <xdr:colOff>857249</xdr:colOff>
      <xdr:row>623</xdr:row>
      <xdr:rowOff>28575</xdr:rowOff>
    </xdr:from>
    <xdr:ext cx="4295775" cy="587808"/>
    <mc:AlternateContent xmlns:mc="http://schemas.openxmlformats.org/markup-compatibility/2006" xmlns:a14="http://schemas.microsoft.com/office/drawing/2010/main">
      <mc:Choice Requires="a14">
        <xdr:sp macro="" textlink="">
          <xdr:nvSpPr>
            <xdr:cNvPr id="6" name="CaixaDeTexto 5">
              <a:extLst>
                <a:ext uri="{FF2B5EF4-FFF2-40B4-BE49-F238E27FC236}">
                  <a16:creationId xmlns:a16="http://schemas.microsoft.com/office/drawing/2014/main" id="{00000000-0008-0000-0A00-000006000000}"/>
                </a:ext>
              </a:extLst>
            </xdr:cNvPr>
            <xdr:cNvSpPr txBox="1"/>
          </xdr:nvSpPr>
          <xdr:spPr>
            <a:xfrm>
              <a:off x="1171574" y="120586500"/>
              <a:ext cx="4295775" cy="587808"/>
            </a:xfrm>
            <a:prstGeom prst="rect">
              <a:avLst/>
            </a:prstGeom>
            <a:noFill/>
            <a:ln w="19050">
              <a:solidFill>
                <a:schemeClr val="accent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14:m>
                <m:oMath xmlns:m="http://schemas.openxmlformats.org/officeDocument/2006/math">
                  <m:r>
                    <a:rPr lang="pt-BR" sz="1100" i="1">
                      <a:latin typeface="Cambria Math"/>
                    </a:rPr>
                    <m:t>𝑀𝑎𝑟𝑔𝑒𝑚</m:t>
                  </m:r>
                  <m:r>
                    <a:rPr lang="pt-BR" sz="1100" i="1">
                      <a:latin typeface="Cambria Math"/>
                    </a:rPr>
                    <m:t> </m:t>
                  </m:r>
                  <m:r>
                    <a:rPr lang="pt-BR" sz="1100" i="1">
                      <a:latin typeface="Cambria Math"/>
                    </a:rPr>
                    <m:t>𝑑𝑒</m:t>
                  </m:r>
                  <m:r>
                    <a:rPr lang="pt-BR" sz="1100" i="1">
                      <a:latin typeface="Cambria Math"/>
                    </a:rPr>
                    <m:t> </m:t>
                  </m:r>
                  <m:r>
                    <a:rPr lang="pt-BR" sz="1100" i="1">
                      <a:latin typeface="Cambria Math"/>
                    </a:rPr>
                    <m:t>𝐶𝑜𝑛𝑡𝑟𝑖𝑏𝑢𝑖</m:t>
                  </m:r>
                  <m:r>
                    <a:rPr lang="pt-BR" sz="1100" i="1">
                      <a:latin typeface="Cambria Math"/>
                    </a:rPr>
                    <m:t>çã</m:t>
                  </m:r>
                  <m:r>
                    <a:rPr lang="pt-BR" sz="1100" i="1">
                      <a:latin typeface="Cambria Math"/>
                    </a:rPr>
                    <m:t>𝑜</m:t>
                  </m:r>
                </m:oMath>
              </a14:m>
              <a:r>
                <a:rPr lang="pt-BR" sz="1100"/>
                <a:t> = </a:t>
              </a:r>
              <a14:m>
                <m:oMath xmlns:m="http://schemas.openxmlformats.org/officeDocument/2006/math">
                  <m:f>
                    <m:fPr>
                      <m:ctrlPr>
                        <a:rPr lang="pt-BR" sz="1100" i="1">
                          <a:latin typeface="Cambria Math" panose="02040503050406030204" pitchFamily="18" charset="0"/>
                        </a:rPr>
                      </m:ctrlPr>
                    </m:fPr>
                    <m:num>
                      <m:r>
                        <a:rPr lang="pt-BR" sz="1100" b="0" i="1">
                          <a:latin typeface="Cambria Math"/>
                        </a:rPr>
                        <m:t>(</m:t>
                      </m:r>
                      <m:r>
                        <a:rPr lang="pt-BR" sz="1100" b="0" i="1">
                          <a:latin typeface="Cambria Math"/>
                        </a:rPr>
                        <m:t>𝑅𝑒𝑐𝑒𝑖𝑡𝑎</m:t>
                      </m:r>
                      <m:r>
                        <a:rPr lang="pt-BR" sz="1100" b="0" i="1">
                          <a:latin typeface="Cambria Math"/>
                        </a:rPr>
                        <m:t> </m:t>
                      </m:r>
                      <m:r>
                        <a:rPr lang="pt-BR" sz="1100" b="0" i="1">
                          <a:latin typeface="Cambria Math"/>
                        </a:rPr>
                        <m:t>𝑇𝑜𝑡𝑎𝑙</m:t>
                      </m:r>
                      <m:r>
                        <a:rPr lang="pt-BR" sz="1100" b="0" i="1">
                          <a:latin typeface="Cambria Math"/>
                        </a:rPr>
                        <m:t> −</m:t>
                      </m:r>
                      <m:r>
                        <a:rPr lang="pt-BR" sz="1100" b="0" i="1">
                          <a:latin typeface="Cambria Math"/>
                        </a:rPr>
                        <m:t>𝐶𝑢𝑠𝑡𝑜</m:t>
                      </m:r>
                      <m:r>
                        <a:rPr lang="pt-BR" sz="1100" b="0" i="1">
                          <a:latin typeface="Cambria Math"/>
                        </a:rPr>
                        <m:t> </m:t>
                      </m:r>
                      <m:r>
                        <a:rPr lang="pt-BR" sz="1100" b="0" i="1">
                          <a:latin typeface="Cambria Math"/>
                        </a:rPr>
                        <m:t>𝑉𝑎𝑟𝑖</m:t>
                      </m:r>
                      <m:r>
                        <a:rPr lang="pt-BR" sz="1100" b="0" i="1">
                          <a:latin typeface="Cambria Math"/>
                        </a:rPr>
                        <m:t>á</m:t>
                      </m:r>
                      <m:r>
                        <a:rPr lang="pt-BR" sz="1100" b="0" i="1">
                          <a:latin typeface="Cambria Math"/>
                        </a:rPr>
                        <m:t>𝑣𝑒𝑙</m:t>
                      </m:r>
                      <m:r>
                        <a:rPr lang="pt-BR" sz="1100" b="0" i="1">
                          <a:latin typeface="Cambria Math"/>
                        </a:rPr>
                        <m:t> </m:t>
                      </m:r>
                      <m:r>
                        <a:rPr lang="pt-BR" sz="1100" b="0" i="1">
                          <a:latin typeface="Cambria Math"/>
                        </a:rPr>
                        <m:t>𝑇𝑜𝑡𝑎𝑙</m:t>
                      </m:r>
                      <m:r>
                        <a:rPr lang="pt-BR" sz="1100" b="0" i="1">
                          <a:latin typeface="Cambria Math"/>
                        </a:rPr>
                        <m:t>)</m:t>
                      </m:r>
                    </m:num>
                    <m:den>
                      <m:r>
                        <a:rPr lang="pt-BR" sz="1100" b="0" i="1">
                          <a:latin typeface="Cambria Math"/>
                        </a:rPr>
                        <m:t>𝑅𝑒𝑐𝑒𝑖𝑡𝑎</m:t>
                      </m:r>
                      <m:r>
                        <a:rPr lang="pt-BR" sz="1100" b="0" i="1">
                          <a:latin typeface="Cambria Math"/>
                        </a:rPr>
                        <m:t> </m:t>
                      </m:r>
                      <m:r>
                        <a:rPr lang="pt-BR" sz="1100" b="0" i="1">
                          <a:latin typeface="Cambria Math"/>
                        </a:rPr>
                        <m:t>𝑇𝑜𝑡𝑎𝑙</m:t>
                      </m:r>
                    </m:den>
                  </m:f>
                </m:oMath>
              </a14:m>
              <a:r>
                <a:rPr lang="pt-BR" sz="1100"/>
                <a:t> x 100</a:t>
              </a:r>
            </a:p>
          </xdr:txBody>
        </xdr:sp>
      </mc:Choice>
      <mc:Fallback xmlns="">
        <xdr:sp macro="" textlink="">
          <xdr:nvSpPr>
            <xdr:cNvPr id="6" name="CaixaDeTexto 5"/>
            <xdr:cNvSpPr txBox="1"/>
          </xdr:nvSpPr>
          <xdr:spPr>
            <a:xfrm>
              <a:off x="1171574" y="120586500"/>
              <a:ext cx="4295775" cy="587808"/>
            </a:xfrm>
            <a:prstGeom prst="rect">
              <a:avLst/>
            </a:prstGeom>
            <a:noFill/>
            <a:ln w="19050">
              <a:solidFill>
                <a:schemeClr val="accent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pt-BR" sz="1100" i="0">
                  <a:latin typeface="Cambria Math"/>
                </a:rPr>
                <a:t>𝑀𝑎𝑟𝑔𝑒𝑚 𝑑𝑒 𝐶𝑜𝑛𝑡𝑟𝑖𝑏𝑢𝑖çã𝑜</a:t>
              </a:r>
              <a:r>
                <a:rPr lang="pt-BR" sz="1100"/>
                <a:t> = </a:t>
              </a:r>
              <a:r>
                <a:rPr lang="pt-BR" sz="1100" i="0">
                  <a:latin typeface="Cambria Math"/>
                </a:rPr>
                <a:t>(</a:t>
              </a:r>
              <a:r>
                <a:rPr lang="pt-BR" sz="1100" b="0" i="0">
                  <a:latin typeface="Cambria Math"/>
                </a:rPr>
                <a:t>(𝑅𝑒𝑐𝑒𝑖𝑡𝑎 𝑇𝑜𝑡𝑎𝑙 −𝐶𝑢𝑠𝑡𝑜 𝑉𝑎𝑟𝑖á𝑣𝑒𝑙 𝑇𝑜𝑡𝑎𝑙))/(𝑅𝑒𝑐𝑒𝑖𝑡𝑎 𝑇𝑜𝑡𝑎𝑙)</a:t>
              </a:r>
              <a:r>
                <a:rPr lang="pt-BR" sz="1100"/>
                <a:t> x 100</a:t>
              </a:r>
            </a:p>
          </xdr:txBody>
        </xdr:sp>
      </mc:Fallback>
    </mc:AlternateContent>
    <xdr:clientData/>
  </xdr:oneCellAnchor>
  <xdr:oneCellAnchor>
    <xdr:from>
      <xdr:col>1</xdr:col>
      <xdr:colOff>857249</xdr:colOff>
      <xdr:row>619</xdr:row>
      <xdr:rowOff>38100</xdr:rowOff>
    </xdr:from>
    <xdr:ext cx="4295775" cy="587808"/>
    <mc:AlternateContent xmlns:mc="http://schemas.openxmlformats.org/markup-compatibility/2006" xmlns:a14="http://schemas.microsoft.com/office/drawing/2010/main">
      <mc:Choice Requires="a14">
        <xdr:sp macro="" textlink="">
          <xdr:nvSpPr>
            <xdr:cNvPr id="26" name="CaixaDeTexto 25">
              <a:extLst>
                <a:ext uri="{FF2B5EF4-FFF2-40B4-BE49-F238E27FC236}">
                  <a16:creationId xmlns:a16="http://schemas.microsoft.com/office/drawing/2014/main" id="{00000000-0008-0000-0A00-00001A000000}"/>
                </a:ext>
              </a:extLst>
            </xdr:cNvPr>
            <xdr:cNvSpPr txBox="1"/>
          </xdr:nvSpPr>
          <xdr:spPr>
            <a:xfrm>
              <a:off x="1171574" y="119872125"/>
              <a:ext cx="4295775" cy="587808"/>
            </a:xfrm>
            <a:prstGeom prst="rect">
              <a:avLst/>
            </a:prstGeom>
            <a:noFill/>
            <a:ln w="19050">
              <a:solidFill>
                <a:schemeClr val="accent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14:m>
                <m:oMath xmlns:m="http://schemas.openxmlformats.org/officeDocument/2006/math">
                  <m:r>
                    <a:rPr lang="pt-BR" sz="1100" i="1">
                      <a:latin typeface="Cambria Math"/>
                    </a:rPr>
                    <m:t>𝑃𝑜𝑛𝑡𝑜</m:t>
                  </m:r>
                  <m:r>
                    <a:rPr lang="pt-BR" sz="1100" i="1">
                      <a:latin typeface="Cambria Math"/>
                    </a:rPr>
                    <m:t> </m:t>
                  </m:r>
                  <m:r>
                    <a:rPr lang="pt-BR" sz="1100" i="1">
                      <a:latin typeface="Cambria Math"/>
                    </a:rPr>
                    <m:t>𝑑𝑒</m:t>
                  </m:r>
                  <m:r>
                    <a:rPr lang="pt-BR" sz="1100" i="1">
                      <a:latin typeface="Cambria Math"/>
                    </a:rPr>
                    <m:t> </m:t>
                  </m:r>
                  <m:r>
                    <a:rPr lang="pt-BR" sz="1100" i="1">
                      <a:latin typeface="Cambria Math"/>
                    </a:rPr>
                    <m:t>𝐸𝑞𝑢𝑖𝑙</m:t>
                  </m:r>
                  <m:r>
                    <a:rPr lang="pt-BR" sz="1100" i="1">
                      <a:latin typeface="Cambria Math"/>
                    </a:rPr>
                    <m:t>í</m:t>
                  </m:r>
                  <m:r>
                    <a:rPr lang="pt-BR" sz="1100" i="1">
                      <a:latin typeface="Cambria Math"/>
                    </a:rPr>
                    <m:t>𝑏𝑟𝑖𝑜</m:t>
                  </m:r>
                  <m:r>
                    <a:rPr lang="pt-BR" sz="1100" i="1">
                      <a:latin typeface="Cambria Math"/>
                    </a:rPr>
                    <m:t> (</m:t>
                  </m:r>
                  <m:r>
                    <a:rPr lang="pt-BR" sz="1100" i="1">
                      <a:latin typeface="Cambria Math"/>
                    </a:rPr>
                    <m:t>𝑃𝐸</m:t>
                  </m:r>
                  <m:r>
                    <a:rPr lang="pt-BR" sz="1100" i="1">
                      <a:latin typeface="Cambria Math"/>
                    </a:rPr>
                    <m:t>)</m:t>
                  </m:r>
                </m:oMath>
              </a14:m>
              <a:r>
                <a:rPr lang="pt-BR" sz="1100"/>
                <a:t> = </a:t>
              </a:r>
              <a14:m>
                <m:oMath xmlns:m="http://schemas.openxmlformats.org/officeDocument/2006/math">
                  <m:f>
                    <m:fPr>
                      <m:ctrlPr>
                        <a:rPr lang="pt-BR" sz="1100" i="1">
                          <a:latin typeface="Cambria Math" panose="02040503050406030204" pitchFamily="18" charset="0"/>
                        </a:rPr>
                      </m:ctrlPr>
                    </m:fPr>
                    <m:num>
                      <m:r>
                        <a:rPr lang="pt-BR" sz="1100" b="0" i="1">
                          <a:latin typeface="Cambria Math"/>
                        </a:rPr>
                        <m:t>𝐶𝑢𝑠𝑡𝑜</m:t>
                      </m:r>
                      <m:r>
                        <a:rPr lang="pt-BR" sz="1100" b="0" i="1">
                          <a:latin typeface="Cambria Math"/>
                        </a:rPr>
                        <m:t> </m:t>
                      </m:r>
                      <m:r>
                        <a:rPr lang="pt-BR" sz="1100" b="0" i="1">
                          <a:latin typeface="Cambria Math"/>
                        </a:rPr>
                        <m:t>𝐹𝑖𝑥𝑜</m:t>
                      </m:r>
                      <m:r>
                        <a:rPr lang="pt-BR" sz="1100" b="0" i="1">
                          <a:latin typeface="Cambria Math"/>
                        </a:rPr>
                        <m:t> </m:t>
                      </m:r>
                      <m:r>
                        <a:rPr lang="pt-BR" sz="1100" b="0" i="1">
                          <a:latin typeface="Cambria Math"/>
                        </a:rPr>
                        <m:t>𝑇𝑜𝑡𝑎𝑙</m:t>
                      </m:r>
                      <m:r>
                        <a:rPr lang="pt-BR" sz="1100" b="0" i="1">
                          <a:latin typeface="Cambria Math"/>
                        </a:rPr>
                        <m:t>)</m:t>
                      </m:r>
                    </m:num>
                    <m:den>
                      <m:r>
                        <a:rPr lang="pt-BR" sz="1100" i="1">
                          <a:solidFill>
                            <a:schemeClr val="tx1"/>
                          </a:solidFill>
                          <a:effectLst/>
                          <a:latin typeface="Cambria Math"/>
                          <a:ea typeface="+mn-ea"/>
                          <a:cs typeface="+mn-cs"/>
                        </a:rPr>
                        <m:t>𝑀𝑎𝑟𝑔𝑒𝑚</m:t>
                      </m:r>
                      <m:r>
                        <a:rPr lang="pt-BR" sz="1100" i="1">
                          <a:solidFill>
                            <a:schemeClr val="tx1"/>
                          </a:solidFill>
                          <a:effectLst/>
                          <a:latin typeface="Cambria Math"/>
                          <a:ea typeface="+mn-ea"/>
                          <a:cs typeface="+mn-cs"/>
                        </a:rPr>
                        <m:t> </m:t>
                      </m:r>
                      <m:r>
                        <a:rPr lang="pt-BR" sz="1100" i="1">
                          <a:solidFill>
                            <a:schemeClr val="tx1"/>
                          </a:solidFill>
                          <a:effectLst/>
                          <a:latin typeface="Cambria Math"/>
                          <a:ea typeface="+mn-ea"/>
                          <a:cs typeface="+mn-cs"/>
                        </a:rPr>
                        <m:t>𝑑𝑒</m:t>
                      </m:r>
                      <m:r>
                        <a:rPr lang="pt-BR" sz="1100" i="1">
                          <a:solidFill>
                            <a:schemeClr val="tx1"/>
                          </a:solidFill>
                          <a:effectLst/>
                          <a:latin typeface="Cambria Math"/>
                          <a:ea typeface="+mn-ea"/>
                          <a:cs typeface="+mn-cs"/>
                        </a:rPr>
                        <m:t> </m:t>
                      </m:r>
                      <m:r>
                        <a:rPr lang="pt-BR" sz="1100" i="1">
                          <a:solidFill>
                            <a:schemeClr val="tx1"/>
                          </a:solidFill>
                          <a:effectLst/>
                          <a:latin typeface="Cambria Math"/>
                          <a:ea typeface="+mn-ea"/>
                          <a:cs typeface="+mn-cs"/>
                        </a:rPr>
                        <m:t>𝐶𝑜𝑛𝑡𝑟𝑖𝑏𝑢𝑖</m:t>
                      </m:r>
                      <m:r>
                        <a:rPr lang="pt-BR" sz="1100" i="1">
                          <a:solidFill>
                            <a:schemeClr val="tx1"/>
                          </a:solidFill>
                          <a:effectLst/>
                          <a:latin typeface="Cambria Math"/>
                          <a:ea typeface="+mn-ea"/>
                          <a:cs typeface="+mn-cs"/>
                        </a:rPr>
                        <m:t>çã</m:t>
                      </m:r>
                      <m:r>
                        <a:rPr lang="pt-BR" sz="1100" i="1">
                          <a:solidFill>
                            <a:schemeClr val="tx1"/>
                          </a:solidFill>
                          <a:effectLst/>
                          <a:latin typeface="Cambria Math"/>
                          <a:ea typeface="+mn-ea"/>
                          <a:cs typeface="+mn-cs"/>
                        </a:rPr>
                        <m:t>𝑜</m:t>
                      </m:r>
                    </m:den>
                  </m:f>
                </m:oMath>
              </a14:m>
              <a:r>
                <a:rPr lang="pt-BR" sz="1100"/>
                <a:t> </a:t>
              </a:r>
            </a:p>
          </xdr:txBody>
        </xdr:sp>
      </mc:Choice>
      <mc:Fallback xmlns="">
        <xdr:sp macro="" textlink="">
          <xdr:nvSpPr>
            <xdr:cNvPr id="26" name="CaixaDeTexto 25"/>
            <xdr:cNvSpPr txBox="1"/>
          </xdr:nvSpPr>
          <xdr:spPr>
            <a:xfrm>
              <a:off x="1171574" y="119872125"/>
              <a:ext cx="4295775" cy="587808"/>
            </a:xfrm>
            <a:prstGeom prst="rect">
              <a:avLst/>
            </a:prstGeom>
            <a:noFill/>
            <a:ln w="19050">
              <a:solidFill>
                <a:schemeClr val="accent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pt-BR" sz="1100" i="0">
                  <a:latin typeface="Cambria Math"/>
                </a:rPr>
                <a:t>𝑃𝑜𝑛𝑡𝑜 𝑑𝑒 𝐸𝑞𝑢𝑖𝑙í𝑏𝑟𝑖𝑜 (𝑃𝐸)</a:t>
              </a:r>
              <a:r>
                <a:rPr lang="pt-BR" sz="1100"/>
                <a:t> = </a:t>
              </a:r>
              <a:r>
                <a:rPr lang="pt-BR" sz="1100" i="0">
                  <a:latin typeface="Cambria Math"/>
                </a:rPr>
                <a:t>(</a:t>
              </a:r>
              <a:r>
                <a:rPr lang="pt-BR" sz="1100" b="0" i="0">
                  <a:latin typeface="Cambria Math"/>
                </a:rPr>
                <a:t>𝐶𝑢𝑠𝑡𝑜 𝐹𝑖𝑥𝑜 𝑇𝑜𝑡𝑎𝑙))/(</a:t>
              </a:r>
              <a:r>
                <a:rPr lang="pt-BR" sz="1100" i="0">
                  <a:solidFill>
                    <a:schemeClr val="tx1"/>
                  </a:solidFill>
                  <a:effectLst/>
                  <a:latin typeface="+mn-lt"/>
                  <a:ea typeface="+mn-ea"/>
                  <a:cs typeface="+mn-cs"/>
                </a:rPr>
                <a:t>𝑀𝑎𝑟𝑔𝑒𝑚 𝑑𝑒 𝐶𝑜𝑛𝑡𝑟𝑖𝑏𝑢𝑖çã𝑜</a:t>
              </a:r>
              <a:r>
                <a:rPr lang="pt-BR" sz="1100" i="0">
                  <a:solidFill>
                    <a:schemeClr val="tx1"/>
                  </a:solidFill>
                  <a:effectLst/>
                  <a:latin typeface="Cambria Math"/>
                  <a:ea typeface="+mn-ea"/>
                  <a:cs typeface="+mn-cs"/>
                </a:rPr>
                <a:t>)</a:t>
              </a:r>
              <a:r>
                <a:rPr lang="pt-BR" sz="1100"/>
                <a:t> </a:t>
              </a:r>
            </a:p>
          </xdr:txBody>
        </xdr:sp>
      </mc:Fallback>
    </mc:AlternateContent>
    <xdr:clientData/>
  </xdr:oneCellAnchor>
  <xdr:oneCellAnchor>
    <xdr:from>
      <xdr:col>1</xdr:col>
      <xdr:colOff>1314450</xdr:colOff>
      <xdr:row>665</xdr:row>
      <xdr:rowOff>174192</xdr:rowOff>
    </xdr:from>
    <xdr:ext cx="3324224" cy="587808"/>
    <mc:AlternateContent xmlns:mc="http://schemas.openxmlformats.org/markup-compatibility/2006" xmlns:a14="http://schemas.microsoft.com/office/drawing/2010/main">
      <mc:Choice Requires="a14">
        <xdr:sp macro="" textlink="">
          <xdr:nvSpPr>
            <xdr:cNvPr id="28" name="CaixaDeTexto 27">
              <a:extLst>
                <a:ext uri="{FF2B5EF4-FFF2-40B4-BE49-F238E27FC236}">
                  <a16:creationId xmlns:a16="http://schemas.microsoft.com/office/drawing/2014/main" id="{00000000-0008-0000-0A00-00001C000000}"/>
                </a:ext>
              </a:extLst>
            </xdr:cNvPr>
            <xdr:cNvSpPr txBox="1"/>
          </xdr:nvSpPr>
          <xdr:spPr>
            <a:xfrm>
              <a:off x="1628775" y="128323542"/>
              <a:ext cx="3324224" cy="587808"/>
            </a:xfrm>
            <a:prstGeom prst="rect">
              <a:avLst/>
            </a:prstGeom>
            <a:noFill/>
            <a:ln w="19050">
              <a:solidFill>
                <a:schemeClr val="accent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14:m>
                <m:oMath xmlns:m="http://schemas.openxmlformats.org/officeDocument/2006/math">
                  <m:r>
                    <a:rPr lang="pt-BR" sz="1100" b="0" i="1">
                      <a:latin typeface="Cambria Math"/>
                    </a:rPr>
                    <m:t>𝑅𝑒𝑛𝑡𝑎𝑏𝑖𝑙𝑖𝑑𝑎𝑑𝑒</m:t>
                  </m:r>
                </m:oMath>
              </a14:m>
              <a:r>
                <a:rPr lang="pt-BR" sz="1100"/>
                <a:t> = </a:t>
              </a:r>
              <a14:m>
                <m:oMath xmlns:m="http://schemas.openxmlformats.org/officeDocument/2006/math">
                  <m:f>
                    <m:fPr>
                      <m:ctrlPr>
                        <a:rPr lang="pt-BR" sz="1100" i="1">
                          <a:latin typeface="Cambria Math" panose="02040503050406030204" pitchFamily="18" charset="0"/>
                        </a:rPr>
                      </m:ctrlPr>
                    </m:fPr>
                    <m:num>
                      <m:r>
                        <a:rPr lang="pt-BR" sz="1100" b="0" i="1">
                          <a:latin typeface="Cambria Math"/>
                        </a:rPr>
                        <m:t>𝐿𝑢𝑐𝑟𝑜</m:t>
                      </m:r>
                      <m:r>
                        <a:rPr lang="pt-BR" sz="1100" b="0" i="1">
                          <a:latin typeface="Cambria Math"/>
                        </a:rPr>
                        <m:t> </m:t>
                      </m:r>
                      <m:r>
                        <a:rPr lang="pt-BR" sz="1100" b="0" i="1">
                          <a:latin typeface="Cambria Math"/>
                        </a:rPr>
                        <m:t>𝐿</m:t>
                      </m:r>
                      <m:r>
                        <a:rPr lang="pt-BR" sz="1100" b="0" i="1">
                          <a:latin typeface="Cambria Math"/>
                        </a:rPr>
                        <m:t>í</m:t>
                      </m:r>
                      <m:r>
                        <a:rPr lang="pt-BR" sz="1100" b="0" i="1">
                          <a:latin typeface="Cambria Math"/>
                        </a:rPr>
                        <m:t>𝑞𝑢𝑖𝑑𝑜</m:t>
                      </m:r>
                    </m:num>
                    <m:den>
                      <m:r>
                        <a:rPr lang="pt-BR" sz="1100" b="0" i="1">
                          <a:solidFill>
                            <a:schemeClr val="tx1"/>
                          </a:solidFill>
                          <a:effectLst/>
                          <a:latin typeface="Cambria Math"/>
                          <a:ea typeface="+mn-ea"/>
                          <a:cs typeface="+mn-cs"/>
                        </a:rPr>
                        <m:t>𝐼𝑛𝑣𝑒𝑠𝑡𝑖𝑚𝑒𝑛𝑡𝑜</m:t>
                      </m:r>
                      <m:r>
                        <a:rPr lang="pt-BR" sz="1100" b="0" i="1">
                          <a:solidFill>
                            <a:schemeClr val="tx1"/>
                          </a:solidFill>
                          <a:effectLst/>
                          <a:latin typeface="Cambria Math"/>
                          <a:ea typeface="+mn-ea"/>
                          <a:cs typeface="+mn-cs"/>
                        </a:rPr>
                        <m:t> </m:t>
                      </m:r>
                      <m:r>
                        <a:rPr lang="pt-BR" sz="1100" b="0" i="1">
                          <a:solidFill>
                            <a:schemeClr val="tx1"/>
                          </a:solidFill>
                          <a:effectLst/>
                          <a:latin typeface="Cambria Math"/>
                          <a:ea typeface="+mn-ea"/>
                          <a:cs typeface="+mn-cs"/>
                        </a:rPr>
                        <m:t>𝑇𝑜𝑡𝑎𝑙</m:t>
                      </m:r>
                    </m:den>
                  </m:f>
                </m:oMath>
              </a14:m>
              <a:r>
                <a:rPr lang="pt-BR" sz="1100"/>
                <a:t>  x 100</a:t>
              </a:r>
            </a:p>
          </xdr:txBody>
        </xdr:sp>
      </mc:Choice>
      <mc:Fallback xmlns="">
        <xdr:sp macro="" textlink="">
          <xdr:nvSpPr>
            <xdr:cNvPr id="28" name="CaixaDeTexto 27"/>
            <xdr:cNvSpPr txBox="1"/>
          </xdr:nvSpPr>
          <xdr:spPr>
            <a:xfrm>
              <a:off x="1628775" y="128323542"/>
              <a:ext cx="3324224" cy="587808"/>
            </a:xfrm>
            <a:prstGeom prst="rect">
              <a:avLst/>
            </a:prstGeom>
            <a:noFill/>
            <a:ln w="19050">
              <a:solidFill>
                <a:schemeClr val="accent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pt-BR" sz="1100" b="0" i="0">
                  <a:latin typeface="Cambria Math"/>
                </a:rPr>
                <a:t>𝑅𝑒𝑛𝑡𝑎𝑏𝑖𝑙𝑖𝑑𝑎𝑑𝑒</a:t>
              </a:r>
              <a:r>
                <a:rPr lang="pt-BR" sz="1100"/>
                <a:t> = </a:t>
              </a:r>
              <a:r>
                <a:rPr lang="pt-BR" sz="1100" i="0">
                  <a:latin typeface="Cambria Math"/>
                </a:rPr>
                <a:t>(</a:t>
              </a:r>
              <a:r>
                <a:rPr lang="pt-BR" sz="1100" b="0" i="0">
                  <a:latin typeface="Cambria Math"/>
                </a:rPr>
                <a:t>𝐿𝑢𝑐𝑟𝑜 𝐿í𝑞𝑢𝑖𝑑𝑜)/(</a:t>
              </a:r>
              <a:r>
                <a:rPr lang="pt-BR" sz="1100" b="0" i="0">
                  <a:solidFill>
                    <a:schemeClr val="tx1"/>
                  </a:solidFill>
                  <a:effectLst/>
                  <a:latin typeface="Cambria Math"/>
                  <a:ea typeface="+mn-ea"/>
                  <a:cs typeface="+mn-cs"/>
                </a:rPr>
                <a:t>𝐼𝑛𝑣𝑒𝑠𝑡𝑖𝑚𝑒𝑛𝑡𝑜 𝑇𝑜𝑡𝑎𝑙)</a:t>
              </a:r>
              <a:r>
                <a:rPr lang="pt-BR" sz="1100"/>
                <a:t>  x 100</a:t>
              </a:r>
            </a:p>
          </xdr:txBody>
        </xdr:sp>
      </mc:Fallback>
    </mc:AlternateContent>
    <xdr:clientData/>
  </xdr:oneCellAnchor>
  <xdr:twoCellAnchor editAs="oneCell">
    <xdr:from>
      <xdr:col>1</xdr:col>
      <xdr:colOff>600077</xdr:colOff>
      <xdr:row>396</xdr:row>
      <xdr:rowOff>161927</xdr:rowOff>
    </xdr:from>
    <xdr:to>
      <xdr:col>4</xdr:col>
      <xdr:colOff>953575</xdr:colOff>
      <xdr:row>404</xdr:row>
      <xdr:rowOff>171841</xdr:rowOff>
    </xdr:to>
    <xdr:pic>
      <xdr:nvPicPr>
        <xdr:cNvPr id="21" name="Imagem 20">
          <a:extLst>
            <a:ext uri="{FF2B5EF4-FFF2-40B4-BE49-F238E27FC236}">
              <a16:creationId xmlns:a16="http://schemas.microsoft.com/office/drawing/2014/main" id="{00000000-0008-0000-0A00-000015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914402" y="76323827"/>
          <a:ext cx="4896923" cy="158153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22739</xdr:colOff>
      <xdr:row>96</xdr:row>
      <xdr:rowOff>116802</xdr:rowOff>
    </xdr:from>
    <xdr:to>
      <xdr:col>6</xdr:col>
      <xdr:colOff>1462739</xdr:colOff>
      <xdr:row>99</xdr:row>
      <xdr:rowOff>95325</xdr:rowOff>
    </xdr:to>
    <xdr:sp macro="" textlink="">
      <xdr:nvSpPr>
        <xdr:cNvPr id="4" name="CaixaDeTexto 3">
          <a:hlinkClick xmlns:r="http://schemas.openxmlformats.org/officeDocument/2006/relationships" r:id="rId1"/>
          <a:extLst>
            <a:ext uri="{FF2B5EF4-FFF2-40B4-BE49-F238E27FC236}">
              <a16:creationId xmlns:a16="http://schemas.microsoft.com/office/drawing/2014/main" id="{00000000-0008-0000-0100-000004000000}"/>
            </a:ext>
          </a:extLst>
        </xdr:cNvPr>
        <xdr:cNvSpPr txBox="1"/>
      </xdr:nvSpPr>
      <xdr:spPr>
        <a:xfrm>
          <a:off x="6984648" y="19236075"/>
          <a:ext cx="1440000" cy="576000"/>
        </a:xfrm>
        <a:prstGeom prst="rect">
          <a:avLst/>
        </a:prstGeom>
        <a:solidFill>
          <a:schemeClr val="accent1">
            <a:lumMod val="75000"/>
          </a:schemeClr>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050" b="1">
              <a:solidFill>
                <a:schemeClr val="bg1"/>
              </a:solidFill>
              <a:latin typeface="Arial" panose="020B0604020202020204" pitchFamily="34" charset="0"/>
              <a:cs typeface="Arial" panose="020B0604020202020204" pitchFamily="34" charset="0"/>
            </a:rPr>
            <a:t>Próxima Etapa:</a:t>
          </a:r>
        </a:p>
        <a:p>
          <a:pPr algn="ctr"/>
          <a:r>
            <a:rPr lang="pt-BR" sz="1000" b="0">
              <a:solidFill>
                <a:schemeClr val="bg1"/>
              </a:solidFill>
              <a:latin typeface="Arial" panose="020B0604020202020204" pitchFamily="34" charset="0"/>
              <a:cs typeface="Arial" panose="020B0604020202020204" pitchFamily="34" charset="0"/>
            </a:rPr>
            <a:t>Análise</a:t>
          </a:r>
          <a:r>
            <a:rPr lang="pt-BR" sz="1000" b="0" baseline="0">
              <a:solidFill>
                <a:schemeClr val="bg1"/>
              </a:solidFill>
              <a:latin typeface="Arial" panose="020B0604020202020204" pitchFamily="34" charset="0"/>
              <a:cs typeface="Arial" panose="020B0604020202020204" pitchFamily="34" charset="0"/>
            </a:rPr>
            <a:t> de Mercado</a:t>
          </a:r>
          <a:endParaRPr lang="pt-BR" sz="1000" b="0">
            <a:solidFill>
              <a:schemeClr val="bg1"/>
            </a:solidFill>
            <a:latin typeface="Arial" panose="020B0604020202020204" pitchFamily="34" charset="0"/>
            <a:cs typeface="Arial" panose="020B0604020202020204" pitchFamily="34" charset="0"/>
          </a:endParaRPr>
        </a:p>
      </xdr:txBody>
    </xdr:sp>
    <xdr:clientData/>
  </xdr:twoCellAnchor>
  <xdr:twoCellAnchor>
    <xdr:from>
      <xdr:col>6</xdr:col>
      <xdr:colOff>38494</xdr:colOff>
      <xdr:row>1</xdr:row>
      <xdr:rowOff>1923</xdr:rowOff>
    </xdr:from>
    <xdr:to>
      <xdr:col>6</xdr:col>
      <xdr:colOff>1478494</xdr:colOff>
      <xdr:row>4</xdr:row>
      <xdr:rowOff>8749</xdr:rowOff>
    </xdr:to>
    <xdr:sp macro="" textlink="">
      <xdr:nvSpPr>
        <xdr:cNvPr id="7" name="CaixaDeTexto 6">
          <a:hlinkClick xmlns:r="http://schemas.openxmlformats.org/officeDocument/2006/relationships" r:id="rId2"/>
          <a:extLst>
            <a:ext uri="{FF2B5EF4-FFF2-40B4-BE49-F238E27FC236}">
              <a16:creationId xmlns:a16="http://schemas.microsoft.com/office/drawing/2014/main" id="{00000000-0008-0000-0100-000007000000}"/>
            </a:ext>
          </a:extLst>
        </xdr:cNvPr>
        <xdr:cNvSpPr txBox="1"/>
      </xdr:nvSpPr>
      <xdr:spPr>
        <a:xfrm>
          <a:off x="7000403" y="201082"/>
          <a:ext cx="1440000" cy="604303"/>
        </a:xfrm>
        <a:prstGeom prst="rect">
          <a:avLst/>
        </a:prstGeom>
        <a:solidFill>
          <a:schemeClr val="accent1">
            <a:lumMod val="75000"/>
          </a:schemeClr>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050" b="1">
              <a:solidFill>
                <a:schemeClr val="bg1"/>
              </a:solidFill>
              <a:latin typeface="Arial" panose="020B0604020202020204" pitchFamily="34" charset="0"/>
              <a:cs typeface="Arial" panose="020B0604020202020204" pitchFamily="34" charset="0"/>
            </a:rPr>
            <a:t>Índice</a:t>
          </a:r>
        </a:p>
      </xdr:txBody>
    </xdr:sp>
    <xdr:clientData/>
  </xdr:twoCellAnchor>
  <xdr:twoCellAnchor>
    <xdr:from>
      <xdr:col>8</xdr:col>
      <xdr:colOff>25790</xdr:colOff>
      <xdr:row>1</xdr:row>
      <xdr:rowOff>1923</xdr:rowOff>
    </xdr:from>
    <xdr:to>
      <xdr:col>8</xdr:col>
      <xdr:colOff>1465790</xdr:colOff>
      <xdr:row>4</xdr:row>
      <xdr:rowOff>8749</xdr:rowOff>
    </xdr:to>
    <xdr:sp macro="" textlink="">
      <xdr:nvSpPr>
        <xdr:cNvPr id="8" name="CaixaDeTexto 7">
          <a:hlinkClick xmlns:r="http://schemas.openxmlformats.org/officeDocument/2006/relationships" r:id="rId3"/>
          <a:extLst>
            <a:ext uri="{FF2B5EF4-FFF2-40B4-BE49-F238E27FC236}">
              <a16:creationId xmlns:a16="http://schemas.microsoft.com/office/drawing/2014/main" id="{00000000-0008-0000-0100-000008000000}"/>
            </a:ext>
          </a:extLst>
        </xdr:cNvPr>
        <xdr:cNvSpPr txBox="1"/>
      </xdr:nvSpPr>
      <xdr:spPr>
        <a:xfrm>
          <a:off x="9057222" y="201082"/>
          <a:ext cx="1440000" cy="604303"/>
        </a:xfrm>
        <a:prstGeom prst="rect">
          <a:avLst/>
        </a:prstGeom>
        <a:solidFill>
          <a:schemeClr val="accent1">
            <a:lumMod val="75000"/>
          </a:schemeClr>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050" b="1">
              <a:solidFill>
                <a:schemeClr val="bg1"/>
              </a:solidFill>
              <a:latin typeface="Arial" panose="020B0604020202020204" pitchFamily="34" charset="0"/>
              <a:cs typeface="Arial" panose="020B0604020202020204" pitchFamily="34" charset="0"/>
            </a:rPr>
            <a:t>O que é e como fazer?</a:t>
          </a:r>
        </a:p>
        <a:p>
          <a:pPr algn="ctr"/>
          <a:r>
            <a:rPr lang="pt-BR" sz="1050" b="1">
              <a:solidFill>
                <a:schemeClr val="bg1"/>
              </a:solidFill>
              <a:latin typeface="Arial" panose="020B0604020202020204" pitchFamily="34" charset="0"/>
              <a:cs typeface="Arial" panose="020B0604020202020204" pitchFamily="34" charset="0"/>
            </a:rPr>
            <a:t>(Manual)</a:t>
          </a:r>
        </a:p>
      </xdr:txBody>
    </xdr:sp>
    <xdr:clientData/>
  </xdr:twoCellAnchor>
  <xdr:twoCellAnchor>
    <xdr:from>
      <xdr:col>6</xdr:col>
      <xdr:colOff>25979</xdr:colOff>
      <xdr:row>69</xdr:row>
      <xdr:rowOff>8660</xdr:rowOff>
    </xdr:from>
    <xdr:to>
      <xdr:col>6</xdr:col>
      <xdr:colOff>1465979</xdr:colOff>
      <xdr:row>73</xdr:row>
      <xdr:rowOff>25978</xdr:rowOff>
    </xdr:to>
    <xdr:sp macro="" textlink="">
      <xdr:nvSpPr>
        <xdr:cNvPr id="9" name="Texto explicativo retangular 8">
          <a:extLst>
            <a:ext uri="{FF2B5EF4-FFF2-40B4-BE49-F238E27FC236}">
              <a16:creationId xmlns:a16="http://schemas.microsoft.com/office/drawing/2014/main" id="{00000000-0008-0000-0100-000009000000}"/>
            </a:ext>
          </a:extLst>
        </xdr:cNvPr>
        <xdr:cNvSpPr/>
      </xdr:nvSpPr>
      <xdr:spPr>
        <a:xfrm>
          <a:off x="6987888" y="13750637"/>
          <a:ext cx="1440000" cy="813955"/>
        </a:xfrm>
        <a:prstGeom prst="wedgeRectCallout">
          <a:avLst>
            <a:gd name="adj1" fmla="val -66946"/>
            <a:gd name="adj2" fmla="val -38762"/>
          </a:avLst>
        </a:prstGeom>
        <a:no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900">
              <a:solidFill>
                <a:sysClr val="windowText" lastClr="000000"/>
              </a:solidFill>
              <a:latin typeface="Arial" panose="020B0604020202020204" pitchFamily="34" charset="0"/>
              <a:cs typeface="Arial" panose="020B0604020202020204" pitchFamily="34" charset="0"/>
            </a:rPr>
            <a:t>Você definiu a missão da empresa no item 7.1., volte e consulte para preencher este campo</a:t>
          </a:r>
        </a:p>
      </xdr:txBody>
    </xdr:sp>
    <xdr:clientData/>
  </xdr:twoCellAnchor>
  <xdr:twoCellAnchor>
    <xdr:from>
      <xdr:col>6</xdr:col>
      <xdr:colOff>17318</xdr:colOff>
      <xdr:row>84</xdr:row>
      <xdr:rowOff>25976</xdr:rowOff>
    </xdr:from>
    <xdr:to>
      <xdr:col>6</xdr:col>
      <xdr:colOff>1457318</xdr:colOff>
      <xdr:row>87</xdr:row>
      <xdr:rowOff>173183</xdr:rowOff>
    </xdr:to>
    <xdr:sp macro="" textlink="">
      <xdr:nvSpPr>
        <xdr:cNvPr id="10" name="Texto explicativo retangular 9">
          <a:extLst>
            <a:ext uri="{FF2B5EF4-FFF2-40B4-BE49-F238E27FC236}">
              <a16:creationId xmlns:a16="http://schemas.microsoft.com/office/drawing/2014/main" id="{00000000-0008-0000-0100-00000A000000}"/>
            </a:ext>
          </a:extLst>
        </xdr:cNvPr>
        <xdr:cNvSpPr/>
      </xdr:nvSpPr>
      <xdr:spPr>
        <a:xfrm>
          <a:off x="6979227" y="16755340"/>
          <a:ext cx="1440000" cy="744684"/>
        </a:xfrm>
        <a:prstGeom prst="wedgeRectCallout">
          <a:avLst>
            <a:gd name="adj1" fmla="val -66946"/>
            <a:gd name="adj2" fmla="val -38762"/>
          </a:avLst>
        </a:prstGeom>
        <a:no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000">
              <a:solidFill>
                <a:sysClr val="windowText" lastClr="000000"/>
              </a:solidFill>
              <a:latin typeface="Arial" panose="020B0604020202020204" pitchFamily="34" charset="0"/>
              <a:cs typeface="Arial" panose="020B0604020202020204" pitchFamily="34" charset="0"/>
            </a:rPr>
            <a:t>Este item poderá ser preenchido após a elaboração do plano financeiro.</a:t>
          </a:r>
        </a:p>
      </xdr:txBody>
    </xdr:sp>
    <xdr:clientData/>
  </xdr:twoCellAnchor>
  <xdr:twoCellAnchor>
    <xdr:from>
      <xdr:col>6</xdr:col>
      <xdr:colOff>0</xdr:colOff>
      <xdr:row>22</xdr:row>
      <xdr:rowOff>0</xdr:rowOff>
    </xdr:from>
    <xdr:to>
      <xdr:col>6</xdr:col>
      <xdr:colOff>1440000</xdr:colOff>
      <xdr:row>27</xdr:row>
      <xdr:rowOff>164523</xdr:rowOff>
    </xdr:to>
    <xdr:sp macro="" textlink="">
      <xdr:nvSpPr>
        <xdr:cNvPr id="11" name="Texto explicativo retangular 10">
          <a:extLst>
            <a:ext uri="{FF2B5EF4-FFF2-40B4-BE49-F238E27FC236}">
              <a16:creationId xmlns:a16="http://schemas.microsoft.com/office/drawing/2014/main" id="{00000000-0008-0000-0100-00000B000000}"/>
            </a:ext>
          </a:extLst>
        </xdr:cNvPr>
        <xdr:cNvSpPr/>
      </xdr:nvSpPr>
      <xdr:spPr>
        <a:xfrm>
          <a:off x="6961909" y="4381500"/>
          <a:ext cx="1440000" cy="1160318"/>
        </a:xfrm>
        <a:prstGeom prst="wedgeRectCallout">
          <a:avLst>
            <a:gd name="adj1" fmla="val -66946"/>
            <a:gd name="adj2" fmla="val -38762"/>
          </a:avLst>
        </a:prstGeom>
        <a:no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000">
              <a:solidFill>
                <a:sysClr val="windowText" lastClr="000000"/>
              </a:solidFill>
              <a:latin typeface="Arial" panose="020B0604020202020204" pitchFamily="34" charset="0"/>
              <a:cs typeface="Arial" panose="020B0604020202020204" pitchFamily="34" charset="0"/>
            </a:rPr>
            <a:t>Este item poderá ser preenchido após a elaboração do plano financeiro.</a:t>
          </a:r>
        </a:p>
        <a:p>
          <a:pPr algn="ctr"/>
          <a:r>
            <a:rPr lang="pt-BR" sz="1000">
              <a:solidFill>
                <a:sysClr val="windowText" lastClr="000000"/>
              </a:solidFill>
              <a:latin typeface="Arial" panose="020B0604020202020204" pitchFamily="34" charset="0"/>
              <a:cs typeface="Arial" panose="020B0604020202020204" pitchFamily="34" charset="0"/>
            </a:rPr>
            <a:t>Itens: 5.13.1 / 5.13.2</a:t>
          </a:r>
          <a:r>
            <a:rPr lang="pt-BR" sz="1000" baseline="0">
              <a:solidFill>
                <a:sysClr val="windowText" lastClr="000000"/>
              </a:solidFill>
              <a:latin typeface="Arial" panose="020B0604020202020204" pitchFamily="34" charset="0"/>
              <a:cs typeface="Arial" panose="020B0604020202020204" pitchFamily="34" charset="0"/>
            </a:rPr>
            <a:t> / 5.13.3  / 5.13.4</a:t>
          </a:r>
          <a:endParaRPr lang="pt-BR" sz="10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6</xdr:col>
      <xdr:colOff>25977</xdr:colOff>
      <xdr:row>79</xdr:row>
      <xdr:rowOff>0</xdr:rowOff>
    </xdr:from>
    <xdr:to>
      <xdr:col>6</xdr:col>
      <xdr:colOff>1465977</xdr:colOff>
      <xdr:row>82</xdr:row>
      <xdr:rowOff>138546</xdr:rowOff>
    </xdr:to>
    <xdr:sp macro="" textlink="">
      <xdr:nvSpPr>
        <xdr:cNvPr id="12" name="Texto explicativo retangular 11">
          <a:extLst>
            <a:ext uri="{FF2B5EF4-FFF2-40B4-BE49-F238E27FC236}">
              <a16:creationId xmlns:a16="http://schemas.microsoft.com/office/drawing/2014/main" id="{00000000-0008-0000-0100-00000C000000}"/>
            </a:ext>
          </a:extLst>
        </xdr:cNvPr>
        <xdr:cNvSpPr/>
      </xdr:nvSpPr>
      <xdr:spPr>
        <a:xfrm>
          <a:off x="6987886" y="15733568"/>
          <a:ext cx="1440000" cy="736023"/>
        </a:xfrm>
        <a:prstGeom prst="wedgeRectCallout">
          <a:avLst>
            <a:gd name="adj1" fmla="val -66946"/>
            <a:gd name="adj2" fmla="val -38762"/>
          </a:avLst>
        </a:prstGeom>
        <a:no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solidFill>
                <a:sysClr val="windowText" lastClr="000000"/>
              </a:solidFill>
              <a:latin typeface="Arial" panose="020B0604020202020204" pitchFamily="34" charset="0"/>
              <a:cs typeface="Arial" panose="020B0604020202020204" pitchFamily="34" charset="0"/>
            </a:rPr>
            <a:t>Para preencher os campos do item 1.6, clique dentro da célula e selecione, a partir da lista, o</a:t>
          </a:r>
          <a:r>
            <a:rPr lang="pt-BR" sz="800" baseline="0">
              <a:solidFill>
                <a:sysClr val="windowText" lastClr="000000"/>
              </a:solidFill>
              <a:latin typeface="Arial" panose="020B0604020202020204" pitchFamily="34" charset="0"/>
              <a:cs typeface="Arial" panose="020B0604020202020204" pitchFamily="34" charset="0"/>
            </a:rPr>
            <a:t> enquadramento desejado.</a:t>
          </a:r>
        </a:p>
        <a:p>
          <a:pPr algn="ctr"/>
          <a:endParaRPr lang="pt-BR" sz="80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15811</xdr:colOff>
      <xdr:row>88</xdr:row>
      <xdr:rowOff>40212</xdr:rowOff>
    </xdr:from>
    <xdr:to>
      <xdr:col>6</xdr:col>
      <xdr:colOff>1455811</xdr:colOff>
      <xdr:row>91</xdr:row>
      <xdr:rowOff>44937</xdr:rowOff>
    </xdr:to>
    <xdr:sp macro="" textlink="">
      <xdr:nvSpPr>
        <xdr:cNvPr id="3" name="CaixaDeTexto 2">
          <a:hlinkClick xmlns:r="http://schemas.openxmlformats.org/officeDocument/2006/relationships" r:id="rId1"/>
          <a:extLst>
            <a:ext uri="{FF2B5EF4-FFF2-40B4-BE49-F238E27FC236}">
              <a16:creationId xmlns:a16="http://schemas.microsoft.com/office/drawing/2014/main" id="{00000000-0008-0000-0200-000003000000}"/>
            </a:ext>
          </a:extLst>
        </xdr:cNvPr>
        <xdr:cNvSpPr txBox="1"/>
      </xdr:nvSpPr>
      <xdr:spPr>
        <a:xfrm>
          <a:off x="6702361" y="17442387"/>
          <a:ext cx="1440000" cy="604800"/>
        </a:xfrm>
        <a:prstGeom prst="rect">
          <a:avLst/>
        </a:prstGeom>
        <a:solidFill>
          <a:schemeClr val="accent1">
            <a:lumMod val="75000"/>
          </a:schemeClr>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050" b="1">
              <a:solidFill>
                <a:schemeClr val="bg1"/>
              </a:solidFill>
              <a:latin typeface="Arial" panose="020B0604020202020204" pitchFamily="34" charset="0"/>
              <a:cs typeface="Arial" panose="020B0604020202020204" pitchFamily="34" charset="0"/>
            </a:rPr>
            <a:t>Próxima Etapa:</a:t>
          </a:r>
        </a:p>
        <a:p>
          <a:pPr algn="ctr"/>
          <a:r>
            <a:rPr lang="pt-BR" sz="1050" b="0">
              <a:solidFill>
                <a:schemeClr val="bg1"/>
              </a:solidFill>
              <a:latin typeface="Arial" panose="020B0604020202020204" pitchFamily="34" charset="0"/>
              <a:cs typeface="Arial" panose="020B0604020202020204" pitchFamily="34" charset="0"/>
            </a:rPr>
            <a:t>Plano de Marketing</a:t>
          </a:r>
        </a:p>
      </xdr:txBody>
    </xdr:sp>
    <xdr:clientData/>
  </xdr:twoCellAnchor>
  <xdr:twoCellAnchor>
    <xdr:from>
      <xdr:col>5</xdr:col>
      <xdr:colOff>280932</xdr:colOff>
      <xdr:row>63</xdr:row>
      <xdr:rowOff>152980</xdr:rowOff>
    </xdr:from>
    <xdr:to>
      <xdr:col>7</xdr:col>
      <xdr:colOff>521016</xdr:colOff>
      <xdr:row>67</xdr:row>
      <xdr:rowOff>152982</xdr:rowOff>
    </xdr:to>
    <xdr:sp macro="" textlink="">
      <xdr:nvSpPr>
        <xdr:cNvPr id="10" name="CaixaDeTexto 9">
          <a:extLst>
            <a:ext uri="{FF2B5EF4-FFF2-40B4-BE49-F238E27FC236}">
              <a16:creationId xmlns:a16="http://schemas.microsoft.com/office/drawing/2014/main" id="{00000000-0008-0000-0200-00000A000000}"/>
            </a:ext>
          </a:extLst>
        </xdr:cNvPr>
        <xdr:cNvSpPr txBox="1"/>
      </xdr:nvSpPr>
      <xdr:spPr>
        <a:xfrm>
          <a:off x="6654023" y="12700003"/>
          <a:ext cx="2041175" cy="7966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pt-BR" sz="900">
            <a:latin typeface="Arial" panose="020B0604020202020204" pitchFamily="34" charset="0"/>
            <a:cs typeface="Arial" panose="020B0604020202020204" pitchFamily="34" charset="0"/>
          </a:endParaRPr>
        </a:p>
      </xdr:txBody>
    </xdr:sp>
    <xdr:clientData/>
  </xdr:twoCellAnchor>
  <xdr:twoCellAnchor>
    <xdr:from>
      <xdr:col>6</xdr:col>
      <xdr:colOff>19050</xdr:colOff>
      <xdr:row>1</xdr:row>
      <xdr:rowOff>0</xdr:rowOff>
    </xdr:from>
    <xdr:to>
      <xdr:col>6</xdr:col>
      <xdr:colOff>1459050</xdr:colOff>
      <xdr:row>4</xdr:row>
      <xdr:rowOff>4228</xdr:rowOff>
    </xdr:to>
    <xdr:sp macro="" textlink="">
      <xdr:nvSpPr>
        <xdr:cNvPr id="13" name="CaixaDeTexto 12">
          <a:hlinkClick xmlns:r="http://schemas.openxmlformats.org/officeDocument/2006/relationships" r:id="rId2"/>
          <a:extLst>
            <a:ext uri="{FF2B5EF4-FFF2-40B4-BE49-F238E27FC236}">
              <a16:creationId xmlns:a16="http://schemas.microsoft.com/office/drawing/2014/main" id="{00000000-0008-0000-0200-00000D000000}"/>
            </a:ext>
          </a:extLst>
        </xdr:cNvPr>
        <xdr:cNvSpPr txBox="1"/>
      </xdr:nvSpPr>
      <xdr:spPr>
        <a:xfrm>
          <a:off x="6705600" y="200025"/>
          <a:ext cx="1440000" cy="604303"/>
        </a:xfrm>
        <a:prstGeom prst="rect">
          <a:avLst/>
        </a:prstGeom>
        <a:solidFill>
          <a:schemeClr val="accent1">
            <a:lumMod val="75000"/>
          </a:schemeClr>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050" b="1">
              <a:solidFill>
                <a:schemeClr val="bg1"/>
              </a:solidFill>
              <a:latin typeface="Arial" panose="020B0604020202020204" pitchFamily="34" charset="0"/>
              <a:cs typeface="Arial" panose="020B0604020202020204" pitchFamily="34" charset="0"/>
            </a:rPr>
            <a:t>Índice</a:t>
          </a:r>
        </a:p>
      </xdr:txBody>
    </xdr:sp>
    <xdr:clientData/>
  </xdr:twoCellAnchor>
  <xdr:twoCellAnchor>
    <xdr:from>
      <xdr:col>8</xdr:col>
      <xdr:colOff>47625</xdr:colOff>
      <xdr:row>0</xdr:row>
      <xdr:rowOff>190500</xdr:rowOff>
    </xdr:from>
    <xdr:to>
      <xdr:col>9</xdr:col>
      <xdr:colOff>1725</xdr:colOff>
      <xdr:row>3</xdr:row>
      <xdr:rowOff>194728</xdr:rowOff>
    </xdr:to>
    <xdr:sp macro="" textlink="">
      <xdr:nvSpPr>
        <xdr:cNvPr id="14" name="CaixaDeTexto 13">
          <a:hlinkClick xmlns:r="http://schemas.openxmlformats.org/officeDocument/2006/relationships" r:id="rId3"/>
          <a:extLst>
            <a:ext uri="{FF2B5EF4-FFF2-40B4-BE49-F238E27FC236}">
              <a16:creationId xmlns:a16="http://schemas.microsoft.com/office/drawing/2014/main" id="{00000000-0008-0000-0200-00000E000000}"/>
            </a:ext>
          </a:extLst>
        </xdr:cNvPr>
        <xdr:cNvSpPr txBox="1"/>
      </xdr:nvSpPr>
      <xdr:spPr>
        <a:xfrm>
          <a:off x="8801100" y="190500"/>
          <a:ext cx="1440000" cy="604303"/>
        </a:xfrm>
        <a:prstGeom prst="rect">
          <a:avLst/>
        </a:prstGeom>
        <a:solidFill>
          <a:schemeClr val="accent1">
            <a:lumMod val="75000"/>
          </a:schemeClr>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050" b="1">
              <a:solidFill>
                <a:schemeClr val="bg1"/>
              </a:solidFill>
              <a:latin typeface="Arial" panose="020B0604020202020204" pitchFamily="34" charset="0"/>
              <a:cs typeface="Arial" panose="020B0604020202020204" pitchFamily="34" charset="0"/>
            </a:rPr>
            <a:t>O que é e como fazer?</a:t>
          </a:r>
        </a:p>
        <a:p>
          <a:pPr algn="ctr"/>
          <a:r>
            <a:rPr lang="pt-BR" sz="1050" b="1">
              <a:solidFill>
                <a:schemeClr val="bg1"/>
              </a:solidFill>
              <a:latin typeface="Arial" panose="020B0604020202020204" pitchFamily="34" charset="0"/>
              <a:cs typeface="Arial" panose="020B0604020202020204" pitchFamily="34" charset="0"/>
            </a:rPr>
            <a:t>(Manual)</a:t>
          </a:r>
        </a:p>
      </xdr:txBody>
    </xdr:sp>
    <xdr:clientData/>
  </xdr:twoCellAnchor>
  <xdr:twoCellAnchor>
    <xdr:from>
      <xdr:col>8</xdr:col>
      <xdr:colOff>44386</xdr:colOff>
      <xdr:row>88</xdr:row>
      <xdr:rowOff>49737</xdr:rowOff>
    </xdr:from>
    <xdr:to>
      <xdr:col>8</xdr:col>
      <xdr:colOff>1484386</xdr:colOff>
      <xdr:row>91</xdr:row>
      <xdr:rowOff>54462</xdr:rowOff>
    </xdr:to>
    <xdr:sp macro="" textlink="">
      <xdr:nvSpPr>
        <xdr:cNvPr id="15" name="CaixaDeTexto 14">
          <a:hlinkClick xmlns:r="http://schemas.openxmlformats.org/officeDocument/2006/relationships" r:id="rId4"/>
          <a:extLst>
            <a:ext uri="{FF2B5EF4-FFF2-40B4-BE49-F238E27FC236}">
              <a16:creationId xmlns:a16="http://schemas.microsoft.com/office/drawing/2014/main" id="{00000000-0008-0000-0200-00000F000000}"/>
            </a:ext>
          </a:extLst>
        </xdr:cNvPr>
        <xdr:cNvSpPr txBox="1"/>
      </xdr:nvSpPr>
      <xdr:spPr>
        <a:xfrm>
          <a:off x="8797861" y="17451912"/>
          <a:ext cx="1440000" cy="604800"/>
        </a:xfrm>
        <a:prstGeom prst="rect">
          <a:avLst/>
        </a:prstGeom>
        <a:solidFill>
          <a:schemeClr val="accent1">
            <a:lumMod val="75000"/>
          </a:schemeClr>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050" b="1">
              <a:solidFill>
                <a:schemeClr val="bg1"/>
              </a:solidFill>
              <a:latin typeface="Arial" panose="020B0604020202020204" pitchFamily="34" charset="0"/>
              <a:cs typeface="Arial" panose="020B0604020202020204" pitchFamily="34" charset="0"/>
            </a:rPr>
            <a:t>Etapa Anterior:</a:t>
          </a:r>
        </a:p>
        <a:p>
          <a:pPr algn="ctr"/>
          <a:r>
            <a:rPr lang="pt-BR" sz="1050" b="0">
              <a:solidFill>
                <a:schemeClr val="bg1"/>
              </a:solidFill>
              <a:latin typeface="Arial" panose="020B0604020202020204" pitchFamily="34" charset="0"/>
              <a:cs typeface="Arial" panose="020B0604020202020204" pitchFamily="34" charset="0"/>
            </a:rPr>
            <a:t>Sumário Executivo</a:t>
          </a:r>
        </a:p>
      </xdr:txBody>
    </xdr:sp>
    <xdr:clientData/>
  </xdr:twoCellAnchor>
  <xdr:twoCellAnchor>
    <xdr:from>
      <xdr:col>6</xdr:col>
      <xdr:colOff>13854</xdr:colOff>
      <xdr:row>77</xdr:row>
      <xdr:rowOff>189633</xdr:rowOff>
    </xdr:from>
    <xdr:to>
      <xdr:col>6</xdr:col>
      <xdr:colOff>1453854</xdr:colOff>
      <xdr:row>83</xdr:row>
      <xdr:rowOff>95250</xdr:rowOff>
    </xdr:to>
    <xdr:sp macro="" textlink="">
      <xdr:nvSpPr>
        <xdr:cNvPr id="16" name="Texto explicativo retangular 15">
          <a:extLst>
            <a:ext uri="{FF2B5EF4-FFF2-40B4-BE49-F238E27FC236}">
              <a16:creationId xmlns:a16="http://schemas.microsoft.com/office/drawing/2014/main" id="{00000000-0008-0000-0200-000010000000}"/>
            </a:ext>
          </a:extLst>
        </xdr:cNvPr>
        <xdr:cNvSpPr/>
      </xdr:nvSpPr>
      <xdr:spPr>
        <a:xfrm>
          <a:off x="6698672" y="15524883"/>
          <a:ext cx="1440000" cy="1100572"/>
        </a:xfrm>
        <a:prstGeom prst="wedgeRectCallout">
          <a:avLst>
            <a:gd name="adj1" fmla="val -66946"/>
            <a:gd name="adj2" fmla="val -38762"/>
          </a:avLst>
        </a:prstGeom>
        <a:no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pt-BR" sz="1000">
            <a:solidFill>
              <a:sysClr val="windowText" lastClr="000000"/>
            </a:solidFill>
            <a:effectLst/>
          </a:endParaRPr>
        </a:p>
      </xdr:txBody>
    </xdr:sp>
    <xdr:clientData/>
  </xdr:twoCellAnchor>
  <xdr:twoCellAnchor>
    <xdr:from>
      <xdr:col>6</xdr:col>
      <xdr:colOff>51955</xdr:colOff>
      <xdr:row>78</xdr:row>
      <xdr:rowOff>25976</xdr:rowOff>
    </xdr:from>
    <xdr:to>
      <xdr:col>6</xdr:col>
      <xdr:colOff>1454727</xdr:colOff>
      <xdr:row>83</xdr:row>
      <xdr:rowOff>51954</xdr:rowOff>
    </xdr:to>
    <xdr:sp macro="" textlink="">
      <xdr:nvSpPr>
        <xdr:cNvPr id="3073" name="Text Box 1">
          <a:extLst>
            <a:ext uri="{FF2B5EF4-FFF2-40B4-BE49-F238E27FC236}">
              <a16:creationId xmlns:a16="http://schemas.microsoft.com/office/drawing/2014/main" id="{00000000-0008-0000-0200-0000010C0000}"/>
            </a:ext>
          </a:extLst>
        </xdr:cNvPr>
        <xdr:cNvSpPr txBox="1">
          <a:spLocks noChangeArrowheads="1"/>
        </xdr:cNvSpPr>
      </xdr:nvSpPr>
      <xdr:spPr bwMode="auto">
        <a:xfrm>
          <a:off x="6736773" y="15560385"/>
          <a:ext cx="1402772" cy="1021774"/>
        </a:xfrm>
        <a:prstGeom prst="rect">
          <a:avLst/>
        </a:prstGeom>
        <a:solidFill>
          <a:srgbClr val="FFFFFF"/>
        </a:solidFill>
        <a:ln w="9525">
          <a:noFill/>
          <a:miter lim="800000"/>
          <a:headEnd/>
          <a:tailEnd/>
        </a:ln>
      </xdr:spPr>
      <xdr:txBody>
        <a:bodyPr vertOverflow="clip" wrap="square" lIns="27432" tIns="27432" rIns="0" bIns="0" anchor="ctr" upright="1"/>
        <a:lstStyle/>
        <a:p>
          <a:pPr algn="l" rtl="0">
            <a:defRPr sz="1000"/>
          </a:pPr>
          <a:r>
            <a:rPr lang="pt-BR" sz="900" b="0" i="0" u="none" strike="noStrike" baseline="0">
              <a:solidFill>
                <a:srgbClr val="000000"/>
              </a:solidFill>
              <a:latin typeface="Arial" panose="020B0604020202020204" pitchFamily="34" charset="0"/>
              <a:cs typeface="Arial" panose="020B0604020202020204" pitchFamily="34" charset="0"/>
            </a:rPr>
            <a:t>Relacione aqui os itens (móveis, ferramentas, equipamentos de informática, etc.) que você já possui e que, portanto não precisarão ser adquiridos.</a:t>
          </a:r>
        </a:p>
      </xdr:txBody>
    </xdr:sp>
    <xdr:clientData/>
  </xdr:twoCellAnchor>
  <xdr:twoCellAnchor>
    <xdr:from>
      <xdr:col>6</xdr:col>
      <xdr:colOff>17318</xdr:colOff>
      <xdr:row>73</xdr:row>
      <xdr:rowOff>147206</xdr:rowOff>
    </xdr:from>
    <xdr:to>
      <xdr:col>6</xdr:col>
      <xdr:colOff>1457318</xdr:colOff>
      <xdr:row>76</xdr:row>
      <xdr:rowOff>197729</xdr:rowOff>
    </xdr:to>
    <xdr:sp macro="" textlink="">
      <xdr:nvSpPr>
        <xdr:cNvPr id="17" name="CaixaDeTexto 16">
          <a:hlinkClick xmlns:r="http://schemas.openxmlformats.org/officeDocument/2006/relationships" r:id="rId5"/>
          <a:extLst>
            <a:ext uri="{FF2B5EF4-FFF2-40B4-BE49-F238E27FC236}">
              <a16:creationId xmlns:a16="http://schemas.microsoft.com/office/drawing/2014/main" id="{00000000-0008-0000-0200-000011000000}"/>
            </a:ext>
          </a:extLst>
        </xdr:cNvPr>
        <xdr:cNvSpPr txBox="1"/>
      </xdr:nvSpPr>
      <xdr:spPr>
        <a:xfrm>
          <a:off x="6702136" y="14685820"/>
          <a:ext cx="1440000" cy="648000"/>
        </a:xfrm>
        <a:prstGeom prst="rect">
          <a:avLst/>
        </a:prstGeom>
        <a:solidFill>
          <a:schemeClr val="accent1">
            <a:lumMod val="60000"/>
            <a:lumOff val="40000"/>
          </a:schemeClr>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900" b="1">
              <a:solidFill>
                <a:schemeClr val="accent1">
                  <a:lumMod val="50000"/>
                </a:schemeClr>
              </a:solidFill>
              <a:latin typeface="Arial" panose="020B0604020202020204" pitchFamily="34" charset="0"/>
              <a:cs typeface="Arial" panose="020B0604020202020204" pitchFamily="34" charset="0"/>
            </a:rPr>
            <a:t>Clique aqui para preencher a tabela Estudo dos Fornecedores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63498</xdr:colOff>
      <xdr:row>6</xdr:row>
      <xdr:rowOff>42335</xdr:rowOff>
    </xdr:from>
    <xdr:to>
      <xdr:col>11</xdr:col>
      <xdr:colOff>349251</xdr:colOff>
      <xdr:row>15</xdr:row>
      <xdr:rowOff>137584</xdr:rowOff>
    </xdr:to>
    <xdr:sp macro="" textlink="">
      <xdr:nvSpPr>
        <xdr:cNvPr id="5" name="Texto explicativo retangular 4">
          <a:extLst>
            <a:ext uri="{FF2B5EF4-FFF2-40B4-BE49-F238E27FC236}">
              <a16:creationId xmlns:a16="http://schemas.microsoft.com/office/drawing/2014/main" id="{00000000-0008-0000-0300-000005000000}"/>
            </a:ext>
          </a:extLst>
        </xdr:cNvPr>
        <xdr:cNvSpPr/>
      </xdr:nvSpPr>
      <xdr:spPr>
        <a:xfrm>
          <a:off x="9789581" y="1248835"/>
          <a:ext cx="1767420" cy="1904999"/>
        </a:xfrm>
        <a:prstGeom prst="wedgeRectCallout">
          <a:avLst>
            <a:gd name="adj1" fmla="val -66946"/>
            <a:gd name="adj2" fmla="val -38762"/>
          </a:avLst>
        </a:prstGeom>
        <a:no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pt-BR" sz="900" b="0">
              <a:solidFill>
                <a:sysClr val="windowText" lastClr="000000"/>
              </a:solidFill>
              <a:effectLst/>
              <a:latin typeface="Arial" panose="020B0604020202020204" pitchFamily="34" charset="0"/>
              <a:ea typeface="+mn-ea"/>
              <a:cs typeface="Arial" panose="020B0604020202020204" pitchFamily="34" charset="0"/>
            </a:rPr>
            <a:t>Os itens a serem adquiridos são os equipamentos, ferramentas, móveis, utensílios, matérias-primas, embalagens, mercadorias e serviços necessários para a operação do negócio..</a:t>
          </a:r>
        </a:p>
        <a:p>
          <a:endParaRPr lang="pt-BR" sz="900" b="0">
            <a:solidFill>
              <a:sysClr val="windowText" lastClr="000000"/>
            </a:solidFill>
            <a:effectLst/>
            <a:latin typeface="Arial" panose="020B0604020202020204" pitchFamily="34" charset="0"/>
            <a:ea typeface="+mn-ea"/>
            <a:cs typeface="Arial" panose="020B0604020202020204" pitchFamily="34" charset="0"/>
          </a:endParaRPr>
        </a:p>
        <a:p>
          <a:r>
            <a:rPr lang="pt-BR" sz="900" b="0">
              <a:solidFill>
                <a:sysClr val="windowText" lastClr="000000"/>
              </a:solidFill>
              <a:effectLst/>
              <a:latin typeface="Arial" panose="020B0604020202020204" pitchFamily="34" charset="0"/>
              <a:ea typeface="+mn-ea"/>
              <a:cs typeface="Arial" panose="020B0604020202020204" pitchFamily="34" charset="0"/>
            </a:rPr>
            <a:t>Neste</a:t>
          </a:r>
          <a:r>
            <a:rPr lang="pt-BR" sz="900" b="0" baseline="0">
              <a:solidFill>
                <a:sysClr val="windowText" lastClr="000000"/>
              </a:solidFill>
              <a:effectLst/>
              <a:latin typeface="Arial" panose="020B0604020202020204" pitchFamily="34" charset="0"/>
              <a:ea typeface="+mn-ea"/>
              <a:cs typeface="Arial" panose="020B0604020202020204" pitchFamily="34" charset="0"/>
            </a:rPr>
            <a:t> estudo é importante você avaliar </a:t>
          </a:r>
          <a:r>
            <a:rPr lang="pt-BR" sz="900" b="0">
              <a:solidFill>
                <a:sysClr val="windowText" lastClr="000000"/>
              </a:solidFill>
              <a:effectLst/>
              <a:latin typeface="Arial" panose="020B0604020202020204" pitchFamily="34" charset="0"/>
              <a:ea typeface="+mn-ea"/>
              <a:cs typeface="Arial" panose="020B0604020202020204" pitchFamily="34" charset="0"/>
            </a:rPr>
            <a:t>as diversas opções de aquisição (leilões, classificados, lojas de usados).</a:t>
          </a:r>
          <a:endParaRPr lang="pt-BR" sz="900" b="0">
            <a:solidFill>
              <a:sysClr val="windowText" lastClr="000000"/>
            </a:solidFill>
            <a:effectLst/>
            <a:latin typeface="Arial" panose="020B0604020202020204" pitchFamily="34" charset="0"/>
            <a:cs typeface="Arial" panose="020B0604020202020204" pitchFamily="34" charset="0"/>
          </a:endParaRPr>
        </a:p>
      </xdr:txBody>
    </xdr:sp>
    <xdr:clientData/>
  </xdr:twoCellAnchor>
  <xdr:twoCellAnchor>
    <xdr:from>
      <xdr:col>10</xdr:col>
      <xdr:colOff>31752</xdr:colOff>
      <xdr:row>1</xdr:row>
      <xdr:rowOff>167409</xdr:rowOff>
    </xdr:from>
    <xdr:to>
      <xdr:col>10</xdr:col>
      <xdr:colOff>1471752</xdr:colOff>
      <xdr:row>4</xdr:row>
      <xdr:rowOff>165864</xdr:rowOff>
    </xdr:to>
    <xdr:sp macro="" textlink="">
      <xdr:nvSpPr>
        <xdr:cNvPr id="6" name="CaixaDeTexto 5">
          <a:hlinkClick xmlns:r="http://schemas.openxmlformats.org/officeDocument/2006/relationships" r:id="rId1"/>
          <a:extLst>
            <a:ext uri="{FF2B5EF4-FFF2-40B4-BE49-F238E27FC236}">
              <a16:creationId xmlns:a16="http://schemas.microsoft.com/office/drawing/2014/main" id="{00000000-0008-0000-0300-000006000000}"/>
            </a:ext>
          </a:extLst>
        </xdr:cNvPr>
        <xdr:cNvSpPr txBox="1"/>
      </xdr:nvSpPr>
      <xdr:spPr>
        <a:xfrm>
          <a:off x="9757835" y="368492"/>
          <a:ext cx="1440000" cy="601705"/>
        </a:xfrm>
        <a:prstGeom prst="rect">
          <a:avLst/>
        </a:prstGeom>
        <a:solidFill>
          <a:schemeClr val="accent1">
            <a:lumMod val="75000"/>
          </a:schemeClr>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050" b="1">
              <a:solidFill>
                <a:schemeClr val="bg1"/>
              </a:solidFill>
              <a:latin typeface="Arial" panose="020B0604020202020204" pitchFamily="34" charset="0"/>
              <a:cs typeface="Arial" panose="020B0604020202020204" pitchFamily="34" charset="0"/>
            </a:rPr>
            <a:t>Índice</a:t>
          </a:r>
        </a:p>
      </xdr:txBody>
    </xdr:sp>
    <xdr:clientData/>
  </xdr:twoCellAnchor>
  <xdr:twoCellAnchor>
    <xdr:from>
      <xdr:col>12</xdr:col>
      <xdr:colOff>23768</xdr:colOff>
      <xdr:row>1</xdr:row>
      <xdr:rowOff>158750</xdr:rowOff>
    </xdr:from>
    <xdr:to>
      <xdr:col>13</xdr:col>
      <xdr:colOff>80815</xdr:colOff>
      <xdr:row>4</xdr:row>
      <xdr:rowOff>157205</xdr:rowOff>
    </xdr:to>
    <xdr:sp macro="" textlink="">
      <xdr:nvSpPr>
        <xdr:cNvPr id="7" name="CaixaDeTexto 6">
          <a:hlinkClick xmlns:r="http://schemas.openxmlformats.org/officeDocument/2006/relationships" r:id="rId2"/>
          <a:extLst>
            <a:ext uri="{FF2B5EF4-FFF2-40B4-BE49-F238E27FC236}">
              <a16:creationId xmlns:a16="http://schemas.microsoft.com/office/drawing/2014/main" id="{00000000-0008-0000-0300-000007000000}"/>
            </a:ext>
          </a:extLst>
        </xdr:cNvPr>
        <xdr:cNvSpPr txBox="1"/>
      </xdr:nvSpPr>
      <xdr:spPr>
        <a:xfrm>
          <a:off x="11813601" y="359833"/>
          <a:ext cx="1443464" cy="601705"/>
        </a:xfrm>
        <a:prstGeom prst="rect">
          <a:avLst/>
        </a:prstGeom>
        <a:solidFill>
          <a:schemeClr val="accent1">
            <a:lumMod val="75000"/>
          </a:schemeClr>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050" b="1">
              <a:solidFill>
                <a:schemeClr val="bg1"/>
              </a:solidFill>
              <a:latin typeface="Arial" panose="020B0604020202020204" pitchFamily="34" charset="0"/>
              <a:cs typeface="Arial" panose="020B0604020202020204" pitchFamily="34" charset="0"/>
            </a:rPr>
            <a:t>O que é e como fazer?</a:t>
          </a:r>
        </a:p>
        <a:p>
          <a:pPr algn="ctr"/>
          <a:r>
            <a:rPr lang="pt-BR" sz="1050" b="1">
              <a:solidFill>
                <a:schemeClr val="bg1"/>
              </a:solidFill>
              <a:latin typeface="Arial" panose="020B0604020202020204" pitchFamily="34" charset="0"/>
              <a:cs typeface="Arial" panose="020B0604020202020204" pitchFamily="34" charset="0"/>
            </a:rPr>
            <a:t>(Manual)</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34861</xdr:colOff>
      <xdr:row>83</xdr:row>
      <xdr:rowOff>106887</xdr:rowOff>
    </xdr:from>
    <xdr:to>
      <xdr:col>6</xdr:col>
      <xdr:colOff>1474861</xdr:colOff>
      <xdr:row>86</xdr:row>
      <xdr:rowOff>82812</xdr:rowOff>
    </xdr:to>
    <xdr:sp macro="" textlink="">
      <xdr:nvSpPr>
        <xdr:cNvPr id="3" name="CaixaDeTexto 2">
          <a:hlinkClick xmlns:r="http://schemas.openxmlformats.org/officeDocument/2006/relationships" r:id="rId1"/>
          <a:extLst>
            <a:ext uri="{FF2B5EF4-FFF2-40B4-BE49-F238E27FC236}">
              <a16:creationId xmlns:a16="http://schemas.microsoft.com/office/drawing/2014/main" id="{00000000-0008-0000-0400-000003000000}"/>
            </a:ext>
          </a:extLst>
        </xdr:cNvPr>
        <xdr:cNvSpPr txBox="1"/>
      </xdr:nvSpPr>
      <xdr:spPr>
        <a:xfrm>
          <a:off x="6721411" y="12708462"/>
          <a:ext cx="1440000" cy="576000"/>
        </a:xfrm>
        <a:prstGeom prst="rect">
          <a:avLst/>
        </a:prstGeom>
        <a:solidFill>
          <a:schemeClr val="accent1">
            <a:lumMod val="75000"/>
          </a:schemeClr>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050" b="1">
              <a:solidFill>
                <a:schemeClr val="bg1"/>
              </a:solidFill>
              <a:latin typeface="Arial" panose="020B0604020202020204" pitchFamily="34" charset="0"/>
              <a:cs typeface="Arial" panose="020B0604020202020204" pitchFamily="34" charset="0"/>
            </a:rPr>
            <a:t>Próxima Etapa:</a:t>
          </a:r>
        </a:p>
        <a:p>
          <a:pPr algn="ctr"/>
          <a:r>
            <a:rPr lang="pt-BR" sz="1050" b="0">
              <a:solidFill>
                <a:schemeClr val="bg1"/>
              </a:solidFill>
              <a:latin typeface="Arial" panose="020B0604020202020204" pitchFamily="34" charset="0"/>
              <a:cs typeface="Arial" panose="020B0604020202020204" pitchFamily="34" charset="0"/>
            </a:rPr>
            <a:t>Plano Operacional</a:t>
          </a:r>
        </a:p>
      </xdr:txBody>
    </xdr:sp>
    <xdr:clientData/>
  </xdr:twoCellAnchor>
  <xdr:twoCellAnchor>
    <xdr:from>
      <xdr:col>6</xdr:col>
      <xdr:colOff>28575</xdr:colOff>
      <xdr:row>1</xdr:row>
      <xdr:rowOff>0</xdr:rowOff>
    </xdr:from>
    <xdr:to>
      <xdr:col>6</xdr:col>
      <xdr:colOff>1468575</xdr:colOff>
      <xdr:row>4</xdr:row>
      <xdr:rowOff>4228</xdr:rowOff>
    </xdr:to>
    <xdr:sp macro="" textlink="">
      <xdr:nvSpPr>
        <xdr:cNvPr id="5" name="CaixaDeTexto 4">
          <a:hlinkClick xmlns:r="http://schemas.openxmlformats.org/officeDocument/2006/relationships" r:id="rId2"/>
          <a:extLst>
            <a:ext uri="{FF2B5EF4-FFF2-40B4-BE49-F238E27FC236}">
              <a16:creationId xmlns:a16="http://schemas.microsoft.com/office/drawing/2014/main" id="{00000000-0008-0000-0400-000005000000}"/>
            </a:ext>
          </a:extLst>
        </xdr:cNvPr>
        <xdr:cNvSpPr txBox="1"/>
      </xdr:nvSpPr>
      <xdr:spPr>
        <a:xfrm>
          <a:off x="6715125" y="200025"/>
          <a:ext cx="1440000" cy="604303"/>
        </a:xfrm>
        <a:prstGeom prst="rect">
          <a:avLst/>
        </a:prstGeom>
        <a:solidFill>
          <a:schemeClr val="accent1">
            <a:lumMod val="75000"/>
          </a:schemeClr>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050" b="1">
              <a:solidFill>
                <a:schemeClr val="bg1"/>
              </a:solidFill>
              <a:latin typeface="Arial" panose="020B0604020202020204" pitchFamily="34" charset="0"/>
              <a:cs typeface="Arial" panose="020B0604020202020204" pitchFamily="34" charset="0"/>
            </a:rPr>
            <a:t>Índice</a:t>
          </a:r>
        </a:p>
      </xdr:txBody>
    </xdr:sp>
    <xdr:clientData/>
  </xdr:twoCellAnchor>
  <xdr:twoCellAnchor>
    <xdr:from>
      <xdr:col>8</xdr:col>
      <xdr:colOff>28575</xdr:colOff>
      <xdr:row>1</xdr:row>
      <xdr:rowOff>9525</xdr:rowOff>
    </xdr:from>
    <xdr:to>
      <xdr:col>8</xdr:col>
      <xdr:colOff>1468575</xdr:colOff>
      <xdr:row>4</xdr:row>
      <xdr:rowOff>13753</xdr:rowOff>
    </xdr:to>
    <xdr:sp macro="" textlink="">
      <xdr:nvSpPr>
        <xdr:cNvPr id="6" name="CaixaDeTexto 5">
          <a:hlinkClick xmlns:r="http://schemas.openxmlformats.org/officeDocument/2006/relationships" r:id="rId3"/>
          <a:extLst>
            <a:ext uri="{FF2B5EF4-FFF2-40B4-BE49-F238E27FC236}">
              <a16:creationId xmlns:a16="http://schemas.microsoft.com/office/drawing/2014/main" id="{00000000-0008-0000-0400-000006000000}"/>
            </a:ext>
          </a:extLst>
        </xdr:cNvPr>
        <xdr:cNvSpPr txBox="1"/>
      </xdr:nvSpPr>
      <xdr:spPr>
        <a:xfrm>
          <a:off x="8782050" y="209550"/>
          <a:ext cx="1440000" cy="604303"/>
        </a:xfrm>
        <a:prstGeom prst="rect">
          <a:avLst/>
        </a:prstGeom>
        <a:solidFill>
          <a:schemeClr val="accent1">
            <a:lumMod val="75000"/>
          </a:schemeClr>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050" b="1">
              <a:solidFill>
                <a:schemeClr val="bg1"/>
              </a:solidFill>
              <a:latin typeface="Arial" panose="020B0604020202020204" pitchFamily="34" charset="0"/>
              <a:cs typeface="Arial" panose="020B0604020202020204" pitchFamily="34" charset="0"/>
            </a:rPr>
            <a:t>O que é e como fazer?</a:t>
          </a:r>
        </a:p>
        <a:p>
          <a:pPr algn="ctr"/>
          <a:r>
            <a:rPr lang="pt-BR" sz="1050" b="1">
              <a:solidFill>
                <a:schemeClr val="bg1"/>
              </a:solidFill>
              <a:latin typeface="Arial" panose="020B0604020202020204" pitchFamily="34" charset="0"/>
              <a:cs typeface="Arial" panose="020B0604020202020204" pitchFamily="34" charset="0"/>
            </a:rPr>
            <a:t>(Manual)</a:t>
          </a:r>
        </a:p>
      </xdr:txBody>
    </xdr:sp>
    <xdr:clientData/>
  </xdr:twoCellAnchor>
  <xdr:twoCellAnchor>
    <xdr:from>
      <xdr:col>8</xdr:col>
      <xdr:colOff>0</xdr:colOff>
      <xdr:row>83</xdr:row>
      <xdr:rowOff>123825</xdr:rowOff>
    </xdr:from>
    <xdr:to>
      <xdr:col>8</xdr:col>
      <xdr:colOff>1440000</xdr:colOff>
      <xdr:row>86</xdr:row>
      <xdr:rowOff>128550</xdr:rowOff>
    </xdr:to>
    <xdr:sp macro="" textlink="">
      <xdr:nvSpPr>
        <xdr:cNvPr id="7" name="CaixaDeTexto 6">
          <a:hlinkClick xmlns:r="http://schemas.openxmlformats.org/officeDocument/2006/relationships" r:id="rId4"/>
          <a:extLst>
            <a:ext uri="{FF2B5EF4-FFF2-40B4-BE49-F238E27FC236}">
              <a16:creationId xmlns:a16="http://schemas.microsoft.com/office/drawing/2014/main" id="{00000000-0008-0000-0400-000007000000}"/>
            </a:ext>
          </a:extLst>
        </xdr:cNvPr>
        <xdr:cNvSpPr txBox="1"/>
      </xdr:nvSpPr>
      <xdr:spPr>
        <a:xfrm>
          <a:off x="8753475" y="12725400"/>
          <a:ext cx="1440000" cy="604800"/>
        </a:xfrm>
        <a:prstGeom prst="rect">
          <a:avLst/>
        </a:prstGeom>
        <a:solidFill>
          <a:schemeClr val="accent1">
            <a:lumMod val="75000"/>
          </a:schemeClr>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050" b="1">
              <a:solidFill>
                <a:schemeClr val="bg1"/>
              </a:solidFill>
              <a:latin typeface="Arial" panose="020B0604020202020204" pitchFamily="34" charset="0"/>
              <a:cs typeface="Arial" panose="020B0604020202020204" pitchFamily="34" charset="0"/>
            </a:rPr>
            <a:t>Etapa Anterior:</a:t>
          </a:r>
        </a:p>
        <a:p>
          <a:pPr algn="ctr"/>
          <a:r>
            <a:rPr lang="pt-BR" sz="1050" b="0">
              <a:solidFill>
                <a:schemeClr val="bg1"/>
              </a:solidFill>
              <a:latin typeface="Arial" panose="020B0604020202020204" pitchFamily="34" charset="0"/>
              <a:cs typeface="Arial" panose="020B0604020202020204" pitchFamily="34" charset="0"/>
            </a:rPr>
            <a:t>Análise de Mercado</a:t>
          </a:r>
        </a:p>
      </xdr:txBody>
    </xdr:sp>
    <xdr:clientData/>
  </xdr:twoCellAnchor>
  <xdr:twoCellAnchor>
    <xdr:from>
      <xdr:col>6</xdr:col>
      <xdr:colOff>19050</xdr:colOff>
      <xdr:row>6</xdr:row>
      <xdr:rowOff>19050</xdr:rowOff>
    </xdr:from>
    <xdr:to>
      <xdr:col>6</xdr:col>
      <xdr:colOff>1459050</xdr:colOff>
      <xdr:row>13</xdr:row>
      <xdr:rowOff>123825</xdr:rowOff>
    </xdr:to>
    <xdr:sp macro="" textlink="">
      <xdr:nvSpPr>
        <xdr:cNvPr id="8" name="Texto explicativo retangular 7">
          <a:extLst>
            <a:ext uri="{FF2B5EF4-FFF2-40B4-BE49-F238E27FC236}">
              <a16:creationId xmlns:a16="http://schemas.microsoft.com/office/drawing/2014/main" id="{00000000-0008-0000-0400-000008000000}"/>
            </a:ext>
          </a:extLst>
        </xdr:cNvPr>
        <xdr:cNvSpPr/>
      </xdr:nvSpPr>
      <xdr:spPr>
        <a:xfrm>
          <a:off x="6705600" y="1219200"/>
          <a:ext cx="1440000" cy="1504950"/>
        </a:xfrm>
        <a:prstGeom prst="wedgeRectCallout">
          <a:avLst>
            <a:gd name="adj1" fmla="val -66946"/>
            <a:gd name="adj2" fmla="val -38762"/>
          </a:avLst>
        </a:prstGeom>
        <a:no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pt-BR" sz="900" b="0" i="0" u="none" strike="noStrike" baseline="0">
              <a:solidFill>
                <a:sysClr val="windowText" lastClr="000000"/>
              </a:solidFill>
              <a:latin typeface="Arial" panose="020B0604020202020204" pitchFamily="34" charset="0"/>
              <a:ea typeface="+mn-ea"/>
              <a:cs typeface="Arial" panose="020B0604020202020204" pitchFamily="34" charset="0"/>
            </a:rPr>
            <a:t>Verifique se há regulamentos ou exigências oficiais a</a:t>
          </a:r>
        </a:p>
        <a:p>
          <a:pPr algn="l"/>
          <a:r>
            <a:rPr lang="pt-BR" sz="900" b="0" i="0" u="none" strike="noStrike" baseline="0">
              <a:solidFill>
                <a:sysClr val="windowText" lastClr="000000"/>
              </a:solidFill>
              <a:latin typeface="Arial" panose="020B0604020202020204" pitchFamily="34" charset="0"/>
              <a:ea typeface="+mn-ea"/>
              <a:cs typeface="Arial" panose="020B0604020202020204" pitchFamily="34" charset="0"/>
            </a:rPr>
            <a:t>serem atendidas (vigilância sanitária, normas técnicas,</a:t>
          </a:r>
        </a:p>
        <a:p>
          <a:pPr algn="l"/>
          <a:r>
            <a:rPr lang="pt-BR" sz="900" b="0" i="0" u="none" strike="noStrike" baseline="0">
              <a:solidFill>
                <a:sysClr val="windowText" lastClr="000000"/>
              </a:solidFill>
              <a:latin typeface="Arial" panose="020B0604020202020204" pitchFamily="34" charset="0"/>
              <a:ea typeface="+mn-ea"/>
              <a:cs typeface="Arial" panose="020B0604020202020204" pitchFamily="34" charset="0"/>
            </a:rPr>
            <a:t>etc.) para a produção ou acondicionamento dos</a:t>
          </a:r>
        </a:p>
        <a:p>
          <a:pPr algn="l"/>
          <a:r>
            <a:rPr lang="pt-BR" sz="900" b="0" i="0" u="none" strike="noStrike" baseline="0">
              <a:solidFill>
                <a:sysClr val="windowText" lastClr="000000"/>
              </a:solidFill>
              <a:latin typeface="Arial" panose="020B0604020202020204" pitchFamily="34" charset="0"/>
              <a:ea typeface="+mn-ea"/>
              <a:cs typeface="Arial" panose="020B0604020202020204" pitchFamily="34" charset="0"/>
            </a:rPr>
            <a:t>produtos vendidos por você.</a:t>
          </a:r>
          <a:endParaRPr lang="pt-BR" sz="900">
            <a:solidFill>
              <a:sysClr val="windowText" lastClr="000000"/>
            </a:solidFill>
            <a:effectLst/>
            <a:latin typeface="Arial" panose="020B0604020202020204" pitchFamily="34" charset="0"/>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53911</xdr:colOff>
      <xdr:row>97</xdr:row>
      <xdr:rowOff>154512</xdr:rowOff>
    </xdr:from>
    <xdr:to>
      <xdr:col>7</xdr:col>
      <xdr:colOff>8011</xdr:colOff>
      <xdr:row>100</xdr:row>
      <xdr:rowOff>130437</xdr:rowOff>
    </xdr:to>
    <xdr:sp macro="" textlink="">
      <xdr:nvSpPr>
        <xdr:cNvPr id="3" name="CaixaDeTexto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6740461" y="18366312"/>
          <a:ext cx="1440000" cy="576000"/>
        </a:xfrm>
        <a:prstGeom prst="rect">
          <a:avLst/>
        </a:prstGeom>
        <a:solidFill>
          <a:schemeClr val="accent1">
            <a:lumMod val="75000"/>
          </a:schemeClr>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050" b="1">
              <a:solidFill>
                <a:schemeClr val="bg1"/>
              </a:solidFill>
              <a:latin typeface="Arial" panose="020B0604020202020204" pitchFamily="34" charset="0"/>
              <a:cs typeface="Arial" panose="020B0604020202020204" pitchFamily="34" charset="0"/>
            </a:rPr>
            <a:t>Próxima Etapa:</a:t>
          </a:r>
        </a:p>
        <a:p>
          <a:pPr algn="ctr"/>
          <a:r>
            <a:rPr lang="pt-BR" sz="1050" b="0">
              <a:solidFill>
                <a:schemeClr val="bg1"/>
              </a:solidFill>
              <a:latin typeface="Arial" panose="020B0604020202020204" pitchFamily="34" charset="0"/>
              <a:cs typeface="Arial" panose="020B0604020202020204" pitchFamily="34" charset="0"/>
            </a:rPr>
            <a:t>Plano Financeiro</a:t>
          </a:r>
        </a:p>
      </xdr:txBody>
    </xdr:sp>
    <xdr:clientData/>
  </xdr:twoCellAnchor>
  <xdr:twoCellAnchor>
    <xdr:from>
      <xdr:col>0</xdr:col>
      <xdr:colOff>317499</xdr:colOff>
      <xdr:row>56</xdr:row>
      <xdr:rowOff>19050</xdr:rowOff>
    </xdr:from>
    <xdr:to>
      <xdr:col>4</xdr:col>
      <xdr:colOff>1513416</xdr:colOff>
      <xdr:row>69</xdr:row>
      <xdr:rowOff>148166</xdr:rowOff>
    </xdr:to>
    <xdr:graphicFrame macro="">
      <xdr:nvGraphicFramePr>
        <xdr:cNvPr id="5" name="Diagrama 4">
          <a:extLst>
            <a:ext uri="{FF2B5EF4-FFF2-40B4-BE49-F238E27FC236}">
              <a16:creationId xmlns:a16="http://schemas.microsoft.com/office/drawing/2014/main" id="{00000000-0008-0000-0500-000005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twoCellAnchor>
    <xdr:from>
      <xdr:col>6</xdr:col>
      <xdr:colOff>28575</xdr:colOff>
      <xdr:row>1</xdr:row>
      <xdr:rowOff>9525</xdr:rowOff>
    </xdr:from>
    <xdr:to>
      <xdr:col>6</xdr:col>
      <xdr:colOff>1468575</xdr:colOff>
      <xdr:row>4</xdr:row>
      <xdr:rowOff>4228</xdr:rowOff>
    </xdr:to>
    <xdr:sp macro="" textlink="">
      <xdr:nvSpPr>
        <xdr:cNvPr id="11" name="CaixaDeTexto 10">
          <a:hlinkClick xmlns:r="http://schemas.openxmlformats.org/officeDocument/2006/relationships" r:id="rId7"/>
          <a:extLst>
            <a:ext uri="{FF2B5EF4-FFF2-40B4-BE49-F238E27FC236}">
              <a16:creationId xmlns:a16="http://schemas.microsoft.com/office/drawing/2014/main" id="{00000000-0008-0000-0500-00000B000000}"/>
            </a:ext>
          </a:extLst>
        </xdr:cNvPr>
        <xdr:cNvSpPr txBox="1"/>
      </xdr:nvSpPr>
      <xdr:spPr>
        <a:xfrm>
          <a:off x="6715125" y="209550"/>
          <a:ext cx="1440000" cy="604303"/>
        </a:xfrm>
        <a:prstGeom prst="rect">
          <a:avLst/>
        </a:prstGeom>
        <a:solidFill>
          <a:schemeClr val="accent1">
            <a:lumMod val="75000"/>
          </a:schemeClr>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050" b="1">
              <a:solidFill>
                <a:schemeClr val="bg1"/>
              </a:solidFill>
              <a:latin typeface="Arial" panose="020B0604020202020204" pitchFamily="34" charset="0"/>
              <a:cs typeface="Arial" panose="020B0604020202020204" pitchFamily="34" charset="0"/>
            </a:rPr>
            <a:t>Índice</a:t>
          </a:r>
        </a:p>
      </xdr:txBody>
    </xdr:sp>
    <xdr:clientData/>
  </xdr:twoCellAnchor>
  <xdr:twoCellAnchor>
    <xdr:from>
      <xdr:col>8</xdr:col>
      <xdr:colOff>28575</xdr:colOff>
      <xdr:row>1</xdr:row>
      <xdr:rowOff>0</xdr:rowOff>
    </xdr:from>
    <xdr:to>
      <xdr:col>8</xdr:col>
      <xdr:colOff>1468575</xdr:colOff>
      <xdr:row>3</xdr:row>
      <xdr:rowOff>204253</xdr:rowOff>
    </xdr:to>
    <xdr:sp macro="" textlink="">
      <xdr:nvSpPr>
        <xdr:cNvPr id="13" name="CaixaDeTexto 12">
          <a:hlinkClick xmlns:r="http://schemas.openxmlformats.org/officeDocument/2006/relationships" r:id="rId8"/>
          <a:extLst>
            <a:ext uri="{FF2B5EF4-FFF2-40B4-BE49-F238E27FC236}">
              <a16:creationId xmlns:a16="http://schemas.microsoft.com/office/drawing/2014/main" id="{00000000-0008-0000-0500-00000D000000}"/>
            </a:ext>
          </a:extLst>
        </xdr:cNvPr>
        <xdr:cNvSpPr txBox="1"/>
      </xdr:nvSpPr>
      <xdr:spPr>
        <a:xfrm>
          <a:off x="8782050" y="200025"/>
          <a:ext cx="1440000" cy="604303"/>
        </a:xfrm>
        <a:prstGeom prst="rect">
          <a:avLst/>
        </a:prstGeom>
        <a:solidFill>
          <a:schemeClr val="accent1">
            <a:lumMod val="75000"/>
          </a:schemeClr>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050" b="1">
              <a:solidFill>
                <a:schemeClr val="bg1"/>
              </a:solidFill>
              <a:latin typeface="Arial" panose="020B0604020202020204" pitchFamily="34" charset="0"/>
              <a:cs typeface="Arial" panose="020B0604020202020204" pitchFamily="34" charset="0"/>
            </a:rPr>
            <a:t>O que é e como fazer?</a:t>
          </a:r>
        </a:p>
        <a:p>
          <a:pPr algn="ctr"/>
          <a:r>
            <a:rPr lang="pt-BR" sz="1050" b="1">
              <a:solidFill>
                <a:schemeClr val="bg1"/>
              </a:solidFill>
              <a:latin typeface="Arial" panose="020B0604020202020204" pitchFamily="34" charset="0"/>
              <a:cs typeface="Arial" panose="020B0604020202020204" pitchFamily="34" charset="0"/>
            </a:rPr>
            <a:t>(Manual)</a:t>
          </a:r>
        </a:p>
      </xdr:txBody>
    </xdr:sp>
    <xdr:clientData/>
  </xdr:twoCellAnchor>
  <xdr:twoCellAnchor>
    <xdr:from>
      <xdr:col>8</xdr:col>
      <xdr:colOff>34861</xdr:colOff>
      <xdr:row>97</xdr:row>
      <xdr:rowOff>164037</xdr:rowOff>
    </xdr:from>
    <xdr:to>
      <xdr:col>8</xdr:col>
      <xdr:colOff>1474861</xdr:colOff>
      <xdr:row>100</xdr:row>
      <xdr:rowOff>139962</xdr:rowOff>
    </xdr:to>
    <xdr:sp macro="" textlink="">
      <xdr:nvSpPr>
        <xdr:cNvPr id="14" name="CaixaDeTexto 13">
          <a:hlinkClick xmlns:r="http://schemas.openxmlformats.org/officeDocument/2006/relationships" r:id="rId9"/>
          <a:extLst>
            <a:ext uri="{FF2B5EF4-FFF2-40B4-BE49-F238E27FC236}">
              <a16:creationId xmlns:a16="http://schemas.microsoft.com/office/drawing/2014/main" id="{00000000-0008-0000-0500-00000E000000}"/>
            </a:ext>
          </a:extLst>
        </xdr:cNvPr>
        <xdr:cNvSpPr txBox="1"/>
      </xdr:nvSpPr>
      <xdr:spPr>
        <a:xfrm>
          <a:off x="8788336" y="18375837"/>
          <a:ext cx="1440000" cy="576000"/>
        </a:xfrm>
        <a:prstGeom prst="rect">
          <a:avLst/>
        </a:prstGeom>
        <a:solidFill>
          <a:schemeClr val="accent1">
            <a:lumMod val="75000"/>
          </a:schemeClr>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050" b="1">
              <a:solidFill>
                <a:schemeClr val="bg1"/>
              </a:solidFill>
              <a:latin typeface="Arial" panose="020B0604020202020204" pitchFamily="34" charset="0"/>
              <a:cs typeface="Arial" panose="020B0604020202020204" pitchFamily="34" charset="0"/>
            </a:rPr>
            <a:t>Etapa Anterior:</a:t>
          </a:r>
        </a:p>
        <a:p>
          <a:pPr algn="ctr"/>
          <a:r>
            <a:rPr lang="pt-BR" sz="1000" b="0">
              <a:solidFill>
                <a:schemeClr val="bg1"/>
              </a:solidFill>
              <a:latin typeface="Arial" panose="020B0604020202020204" pitchFamily="34" charset="0"/>
              <a:cs typeface="Arial" panose="020B0604020202020204" pitchFamily="34" charset="0"/>
            </a:rPr>
            <a:t>Plano  de Marketing</a:t>
          </a:r>
        </a:p>
      </xdr:txBody>
    </xdr:sp>
    <xdr:clientData/>
  </xdr:twoCellAnchor>
  <xdr:twoCellAnchor>
    <xdr:from>
      <xdr:col>6</xdr:col>
      <xdr:colOff>19050</xdr:colOff>
      <xdr:row>36</xdr:row>
      <xdr:rowOff>19049</xdr:rowOff>
    </xdr:from>
    <xdr:to>
      <xdr:col>6</xdr:col>
      <xdr:colOff>1459050</xdr:colOff>
      <xdr:row>46</xdr:row>
      <xdr:rowOff>28574</xdr:rowOff>
    </xdr:to>
    <xdr:sp macro="" textlink="">
      <xdr:nvSpPr>
        <xdr:cNvPr id="16" name="Texto explicativo retangular 15">
          <a:extLst>
            <a:ext uri="{FF2B5EF4-FFF2-40B4-BE49-F238E27FC236}">
              <a16:creationId xmlns:a16="http://schemas.microsoft.com/office/drawing/2014/main" id="{00000000-0008-0000-0500-000010000000}"/>
            </a:ext>
          </a:extLst>
        </xdr:cNvPr>
        <xdr:cNvSpPr/>
      </xdr:nvSpPr>
      <xdr:spPr>
        <a:xfrm>
          <a:off x="6705600" y="7229474"/>
          <a:ext cx="1440000" cy="2009775"/>
        </a:xfrm>
        <a:prstGeom prst="wedgeRectCallout">
          <a:avLst>
            <a:gd name="adj1" fmla="val -66946"/>
            <a:gd name="adj2" fmla="val -38762"/>
          </a:avLst>
        </a:prstGeom>
        <a:no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pt-BR" sz="900" b="1">
              <a:solidFill>
                <a:sysClr val="windowText" lastClr="000000"/>
              </a:solidFill>
              <a:effectLst/>
              <a:latin typeface="Arial" panose="020B0604020202020204" pitchFamily="34" charset="0"/>
              <a:ea typeface="+mn-ea"/>
              <a:cs typeface="Arial" panose="020B0604020202020204" pitchFamily="34" charset="0"/>
            </a:rPr>
            <a:t>Fique de olho:</a:t>
          </a:r>
          <a:endParaRPr lang="pt-BR" sz="900">
            <a:solidFill>
              <a:sysClr val="windowText" lastClr="000000"/>
            </a:solidFill>
            <a:effectLst/>
            <a:latin typeface="Arial" panose="020B0604020202020204" pitchFamily="34" charset="0"/>
            <a:cs typeface="Arial" panose="020B0604020202020204" pitchFamily="34" charset="0"/>
          </a:endParaRPr>
        </a:p>
        <a:p>
          <a:pPr algn="l"/>
          <a:r>
            <a:rPr lang="pt-BR" sz="900">
              <a:solidFill>
                <a:sysClr val="windowText" lastClr="000000"/>
              </a:solidFill>
              <a:effectLst/>
              <a:latin typeface="Arial" panose="020B0604020202020204" pitchFamily="34" charset="0"/>
              <a:ea typeface="+mn-ea"/>
              <a:cs typeface="Arial" panose="020B0604020202020204" pitchFamily="34" charset="0"/>
            </a:rPr>
            <a:t>Em</a:t>
          </a:r>
          <a:r>
            <a:rPr lang="pt-BR" sz="900" baseline="0">
              <a:solidFill>
                <a:sysClr val="windowText" lastClr="000000"/>
              </a:solidFill>
              <a:effectLst/>
              <a:latin typeface="Arial" panose="020B0604020202020204" pitchFamily="34" charset="0"/>
              <a:ea typeface="+mn-ea"/>
              <a:cs typeface="Arial" panose="020B0604020202020204" pitchFamily="34" charset="0"/>
            </a:rPr>
            <a:t> caso de atendimento ao público, é importante avaliar também quantos clientes podem ser atendidos com  a estrutura planejada.</a:t>
          </a:r>
        </a:p>
        <a:p>
          <a:pPr algn="l"/>
          <a:endParaRPr lang="pt-BR" sz="900">
            <a:solidFill>
              <a:sysClr val="windowText" lastClr="000000"/>
            </a:solidFill>
            <a:effectLst/>
            <a:latin typeface="Arial" panose="020B0604020202020204" pitchFamily="34" charset="0"/>
            <a:cs typeface="Arial" panose="020B0604020202020204" pitchFamily="34" charset="0"/>
          </a:endParaRPr>
        </a:p>
        <a:p>
          <a:pPr algn="l"/>
          <a:r>
            <a:rPr lang="pt-BR" sz="900">
              <a:solidFill>
                <a:sysClr val="windowText" lastClr="000000"/>
              </a:solidFill>
              <a:effectLst/>
              <a:latin typeface="Arial" panose="020B0604020202020204" pitchFamily="34" charset="0"/>
              <a:ea typeface="+mn-ea"/>
              <a:cs typeface="Arial" panose="020B0604020202020204" pitchFamily="34" charset="0"/>
            </a:rPr>
            <a:t>Avalie ainda se o seu negócio tem</a:t>
          </a:r>
          <a:r>
            <a:rPr lang="pt-BR" sz="900" baseline="0">
              <a:solidFill>
                <a:sysClr val="windowText" lastClr="000000"/>
              </a:solidFill>
              <a:effectLst/>
              <a:latin typeface="Arial" panose="020B0604020202020204" pitchFamily="34" charset="0"/>
              <a:ea typeface="+mn-ea"/>
              <a:cs typeface="Arial" panose="020B0604020202020204" pitchFamily="34" charset="0"/>
            </a:rPr>
            <a:t> algum tipo de oscilação de mercado / sazonalidade.</a:t>
          </a:r>
          <a:endParaRPr lang="pt-BR" sz="900">
            <a:solidFill>
              <a:sysClr val="windowText" lastClr="000000"/>
            </a:solidFill>
            <a:effectLst/>
            <a:latin typeface="Arial" panose="020B0604020202020204" pitchFamily="34" charset="0"/>
            <a:cs typeface="Arial" panose="020B0604020202020204" pitchFamily="34" charset="0"/>
          </a:endParaRPr>
        </a:p>
      </xdr:txBody>
    </xdr:sp>
    <xdr:clientData/>
  </xdr:twoCellAnchor>
  <xdr:twoCellAnchor>
    <xdr:from>
      <xdr:col>6</xdr:col>
      <xdr:colOff>9525</xdr:colOff>
      <xdr:row>5</xdr:row>
      <xdr:rowOff>104775</xdr:rowOff>
    </xdr:from>
    <xdr:to>
      <xdr:col>6</xdr:col>
      <xdr:colOff>1449525</xdr:colOff>
      <xdr:row>12</xdr:row>
      <xdr:rowOff>57150</xdr:rowOff>
    </xdr:to>
    <xdr:sp macro="" textlink="">
      <xdr:nvSpPr>
        <xdr:cNvPr id="10" name="Texto explicativo retangular 9">
          <a:extLst>
            <a:ext uri="{FF2B5EF4-FFF2-40B4-BE49-F238E27FC236}">
              <a16:creationId xmlns:a16="http://schemas.microsoft.com/office/drawing/2014/main" id="{00000000-0008-0000-0500-00000A000000}"/>
            </a:ext>
          </a:extLst>
        </xdr:cNvPr>
        <xdr:cNvSpPr/>
      </xdr:nvSpPr>
      <xdr:spPr>
        <a:xfrm>
          <a:off x="6696075" y="1114425"/>
          <a:ext cx="1440000" cy="1352550"/>
        </a:xfrm>
        <a:prstGeom prst="wedgeRectCallout">
          <a:avLst>
            <a:gd name="adj1" fmla="val -66946"/>
            <a:gd name="adj2" fmla="val -38762"/>
          </a:avLst>
        </a:prstGeom>
        <a:no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pt-BR" sz="900" b="0">
              <a:solidFill>
                <a:sysClr val="windowText" lastClr="000000"/>
              </a:solidFill>
              <a:effectLst/>
              <a:latin typeface="Arial" panose="020B0604020202020204" pitchFamily="34" charset="0"/>
              <a:ea typeface="+mn-ea"/>
              <a:cs typeface="Arial" panose="020B0604020202020204" pitchFamily="34" charset="0"/>
            </a:rPr>
            <a:t>Nesta etapa do Plano, você deverá anexar um</a:t>
          </a:r>
          <a:r>
            <a:rPr lang="pt-BR" sz="900" b="0" baseline="0">
              <a:solidFill>
                <a:sysClr val="windowText" lastClr="000000"/>
              </a:solidFill>
              <a:effectLst/>
              <a:latin typeface="Arial" panose="020B0604020202020204" pitchFamily="34" charset="0"/>
              <a:ea typeface="+mn-ea"/>
              <a:cs typeface="Arial" panose="020B0604020202020204" pitchFamily="34" charset="0"/>
            </a:rPr>
            <a:t> projeto ou fazer</a:t>
          </a:r>
          <a:r>
            <a:rPr lang="pt-BR" sz="900" b="0">
              <a:solidFill>
                <a:sysClr val="windowText" lastClr="000000"/>
              </a:solidFill>
              <a:effectLst/>
              <a:latin typeface="Arial" panose="020B0604020202020204" pitchFamily="34" charset="0"/>
              <a:ea typeface="+mn-ea"/>
              <a:cs typeface="Arial" panose="020B0604020202020204" pitchFamily="34" charset="0"/>
            </a:rPr>
            <a:t> um esquema de como ficarão as principais áreas e como serão alocadas máquinas, equipamentos, móveis, etc. do seu negócio</a:t>
          </a:r>
          <a:endParaRPr lang="pt-BR" sz="900" b="0">
            <a:solidFill>
              <a:sysClr val="windowText" lastClr="000000"/>
            </a:solidFill>
            <a:effectLst/>
            <a:latin typeface="Arial" panose="020B0604020202020204" pitchFamily="34" charset="0"/>
            <a:cs typeface="Arial" panose="020B0604020202020204" pitchFamily="34" charset="0"/>
          </a:endParaRPr>
        </a:p>
      </xdr:txBody>
    </xdr:sp>
    <xdr:clientData/>
  </xdr:twoCellAnchor>
  <xdr:twoCellAnchor>
    <xdr:from>
      <xdr:col>6</xdr:col>
      <xdr:colOff>19050</xdr:colOff>
      <xdr:row>54</xdr:row>
      <xdr:rowOff>190500</xdr:rowOff>
    </xdr:from>
    <xdr:to>
      <xdr:col>6</xdr:col>
      <xdr:colOff>1459050</xdr:colOff>
      <xdr:row>63</xdr:row>
      <xdr:rowOff>28574</xdr:rowOff>
    </xdr:to>
    <xdr:sp macro="" textlink="">
      <xdr:nvSpPr>
        <xdr:cNvPr id="12" name="Texto explicativo retangular 11">
          <a:extLst>
            <a:ext uri="{FF2B5EF4-FFF2-40B4-BE49-F238E27FC236}">
              <a16:creationId xmlns:a16="http://schemas.microsoft.com/office/drawing/2014/main" id="{00000000-0008-0000-0500-00000C000000}"/>
            </a:ext>
          </a:extLst>
        </xdr:cNvPr>
        <xdr:cNvSpPr/>
      </xdr:nvSpPr>
      <xdr:spPr>
        <a:xfrm>
          <a:off x="6705600" y="11001375"/>
          <a:ext cx="1440000" cy="1638299"/>
        </a:xfrm>
        <a:prstGeom prst="wedgeRectCallout">
          <a:avLst>
            <a:gd name="adj1" fmla="val -66946"/>
            <a:gd name="adj2" fmla="val -38762"/>
          </a:avLst>
        </a:prstGeom>
        <a:no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pt-BR" sz="900" b="1">
              <a:solidFill>
                <a:sysClr val="windowText" lastClr="000000"/>
              </a:solidFill>
              <a:effectLst/>
              <a:latin typeface="Arial" panose="020B0604020202020204" pitchFamily="34" charset="0"/>
              <a:ea typeface="+mn-ea"/>
              <a:cs typeface="Arial" panose="020B0604020202020204" pitchFamily="34" charset="0"/>
            </a:rPr>
            <a:t>Instrução de preenchimento:</a:t>
          </a:r>
          <a:endParaRPr lang="pt-BR" sz="900" b="0">
            <a:solidFill>
              <a:sysClr val="windowText" lastClr="000000"/>
            </a:solidFill>
            <a:effectLst/>
            <a:latin typeface="Arial" panose="020B0604020202020204" pitchFamily="34" charset="0"/>
            <a:ea typeface="+mn-ea"/>
            <a:cs typeface="Arial" panose="020B0604020202020204" pitchFamily="34" charset="0"/>
          </a:endParaRPr>
        </a:p>
        <a:p>
          <a:pPr algn="l"/>
          <a:r>
            <a:rPr lang="pt-BR" sz="900" b="0">
              <a:solidFill>
                <a:sysClr val="windowText" lastClr="000000"/>
              </a:solidFill>
              <a:effectLst/>
              <a:latin typeface="Arial" panose="020B0604020202020204" pitchFamily="34" charset="0"/>
              <a:ea typeface="+mn-ea"/>
              <a:cs typeface="Arial" panose="020B0604020202020204" pitchFamily="34" charset="0"/>
            </a:rPr>
            <a:t>Para inserir as etapas do seu processo clique dentro da célula -&gt; irá aparecer uma caixa de texto -&gt; Então você poderá alterar cada etapa do processo, de acordo com o seu negócio.</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6287</xdr:colOff>
      <xdr:row>301</xdr:row>
      <xdr:rowOff>21162</xdr:rowOff>
    </xdr:from>
    <xdr:to>
      <xdr:col>10</xdr:col>
      <xdr:colOff>1446287</xdr:colOff>
      <xdr:row>303</xdr:row>
      <xdr:rowOff>197112</xdr:rowOff>
    </xdr:to>
    <xdr:sp macro="" textlink="">
      <xdr:nvSpPr>
        <xdr:cNvPr id="3" name="CaixaDeTexto 2">
          <a:hlinkClick xmlns:r="http://schemas.openxmlformats.org/officeDocument/2006/relationships" r:id="rId1"/>
          <a:extLst>
            <a:ext uri="{FF2B5EF4-FFF2-40B4-BE49-F238E27FC236}">
              <a16:creationId xmlns:a16="http://schemas.microsoft.com/office/drawing/2014/main" id="{00000000-0008-0000-0600-000003000000}"/>
            </a:ext>
          </a:extLst>
        </xdr:cNvPr>
        <xdr:cNvSpPr txBox="1"/>
      </xdr:nvSpPr>
      <xdr:spPr>
        <a:xfrm>
          <a:off x="6883337" y="57390237"/>
          <a:ext cx="1440000" cy="576000"/>
        </a:xfrm>
        <a:prstGeom prst="rect">
          <a:avLst/>
        </a:prstGeom>
        <a:solidFill>
          <a:schemeClr val="accent1">
            <a:lumMod val="75000"/>
          </a:schemeClr>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latin typeface="Arial" panose="020B0604020202020204" pitchFamily="34" charset="0"/>
              <a:cs typeface="Arial" panose="020B0604020202020204" pitchFamily="34" charset="0"/>
            </a:rPr>
            <a:t>Próxima Etapa:</a:t>
          </a:r>
        </a:p>
        <a:p>
          <a:pPr algn="ctr"/>
          <a:r>
            <a:rPr lang="pt-BR" sz="1100" b="0">
              <a:solidFill>
                <a:schemeClr val="bg1"/>
              </a:solidFill>
              <a:latin typeface="Arial" panose="020B0604020202020204" pitchFamily="34" charset="0"/>
              <a:cs typeface="Arial" panose="020B0604020202020204" pitchFamily="34" charset="0"/>
            </a:rPr>
            <a:t>Construção de Cenários</a:t>
          </a:r>
        </a:p>
      </xdr:txBody>
    </xdr:sp>
    <xdr:clientData/>
  </xdr:twoCellAnchor>
  <xdr:twoCellAnchor>
    <xdr:from>
      <xdr:col>10</xdr:col>
      <xdr:colOff>0</xdr:colOff>
      <xdr:row>1</xdr:row>
      <xdr:rowOff>9525</xdr:rowOff>
    </xdr:from>
    <xdr:to>
      <xdr:col>10</xdr:col>
      <xdr:colOff>1440000</xdr:colOff>
      <xdr:row>4</xdr:row>
      <xdr:rowOff>14250</xdr:rowOff>
    </xdr:to>
    <xdr:sp macro="" textlink="">
      <xdr:nvSpPr>
        <xdr:cNvPr id="15" name="CaixaDeTexto 14">
          <a:hlinkClick xmlns:r="http://schemas.openxmlformats.org/officeDocument/2006/relationships" r:id="rId2"/>
          <a:extLst>
            <a:ext uri="{FF2B5EF4-FFF2-40B4-BE49-F238E27FC236}">
              <a16:creationId xmlns:a16="http://schemas.microsoft.com/office/drawing/2014/main" id="{00000000-0008-0000-0600-00000F000000}"/>
            </a:ext>
          </a:extLst>
        </xdr:cNvPr>
        <xdr:cNvSpPr txBox="1"/>
      </xdr:nvSpPr>
      <xdr:spPr>
        <a:xfrm>
          <a:off x="6877050" y="200025"/>
          <a:ext cx="1440000" cy="604800"/>
        </a:xfrm>
        <a:prstGeom prst="rect">
          <a:avLst/>
        </a:prstGeom>
        <a:solidFill>
          <a:schemeClr val="accent1">
            <a:lumMod val="75000"/>
          </a:schemeClr>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050" b="1">
              <a:solidFill>
                <a:schemeClr val="bg1"/>
              </a:solidFill>
              <a:latin typeface="Arial" panose="020B0604020202020204" pitchFamily="34" charset="0"/>
              <a:cs typeface="Arial" panose="020B0604020202020204" pitchFamily="34" charset="0"/>
            </a:rPr>
            <a:t>Índice</a:t>
          </a:r>
        </a:p>
      </xdr:txBody>
    </xdr:sp>
    <xdr:clientData/>
  </xdr:twoCellAnchor>
  <xdr:twoCellAnchor>
    <xdr:from>
      <xdr:col>12</xdr:col>
      <xdr:colOff>0</xdr:colOff>
      <xdr:row>1</xdr:row>
      <xdr:rowOff>0</xdr:rowOff>
    </xdr:from>
    <xdr:to>
      <xdr:col>12</xdr:col>
      <xdr:colOff>1440000</xdr:colOff>
      <xdr:row>4</xdr:row>
      <xdr:rowOff>4725</xdr:rowOff>
    </xdr:to>
    <xdr:sp macro="" textlink="">
      <xdr:nvSpPr>
        <xdr:cNvPr id="16" name="CaixaDeTexto 15">
          <a:hlinkClick xmlns:r="http://schemas.openxmlformats.org/officeDocument/2006/relationships" r:id="rId3"/>
          <a:extLst>
            <a:ext uri="{FF2B5EF4-FFF2-40B4-BE49-F238E27FC236}">
              <a16:creationId xmlns:a16="http://schemas.microsoft.com/office/drawing/2014/main" id="{00000000-0008-0000-0600-000010000000}"/>
            </a:ext>
          </a:extLst>
        </xdr:cNvPr>
        <xdr:cNvSpPr txBox="1"/>
      </xdr:nvSpPr>
      <xdr:spPr>
        <a:xfrm>
          <a:off x="8943975" y="190500"/>
          <a:ext cx="1440000" cy="604800"/>
        </a:xfrm>
        <a:prstGeom prst="rect">
          <a:avLst/>
        </a:prstGeom>
        <a:solidFill>
          <a:schemeClr val="accent1">
            <a:lumMod val="75000"/>
          </a:schemeClr>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050" b="1">
              <a:solidFill>
                <a:schemeClr val="bg1"/>
              </a:solidFill>
              <a:latin typeface="Arial" panose="020B0604020202020204" pitchFamily="34" charset="0"/>
              <a:cs typeface="Arial" panose="020B0604020202020204" pitchFamily="34" charset="0"/>
            </a:rPr>
            <a:t>O que é e como fazer?</a:t>
          </a:r>
        </a:p>
        <a:p>
          <a:pPr algn="ctr"/>
          <a:r>
            <a:rPr lang="pt-BR" sz="1050" b="1">
              <a:solidFill>
                <a:schemeClr val="bg1"/>
              </a:solidFill>
              <a:latin typeface="Arial" panose="020B0604020202020204" pitchFamily="34" charset="0"/>
              <a:cs typeface="Arial" panose="020B0604020202020204" pitchFamily="34" charset="0"/>
            </a:rPr>
            <a:t>(Manual)</a:t>
          </a:r>
        </a:p>
      </xdr:txBody>
    </xdr:sp>
    <xdr:clientData/>
  </xdr:twoCellAnchor>
  <xdr:twoCellAnchor>
    <xdr:from>
      <xdr:col>12</xdr:col>
      <xdr:colOff>6287</xdr:colOff>
      <xdr:row>301</xdr:row>
      <xdr:rowOff>21162</xdr:rowOff>
    </xdr:from>
    <xdr:to>
      <xdr:col>12</xdr:col>
      <xdr:colOff>1446287</xdr:colOff>
      <xdr:row>303</xdr:row>
      <xdr:rowOff>197112</xdr:rowOff>
    </xdr:to>
    <xdr:sp macro="" textlink="">
      <xdr:nvSpPr>
        <xdr:cNvPr id="17" name="CaixaDeTexto 16">
          <a:hlinkClick xmlns:r="http://schemas.openxmlformats.org/officeDocument/2006/relationships" r:id="rId4"/>
          <a:extLst>
            <a:ext uri="{FF2B5EF4-FFF2-40B4-BE49-F238E27FC236}">
              <a16:creationId xmlns:a16="http://schemas.microsoft.com/office/drawing/2014/main" id="{00000000-0008-0000-0600-000011000000}"/>
            </a:ext>
          </a:extLst>
        </xdr:cNvPr>
        <xdr:cNvSpPr txBox="1"/>
      </xdr:nvSpPr>
      <xdr:spPr>
        <a:xfrm>
          <a:off x="8950262" y="57390237"/>
          <a:ext cx="1440000" cy="576000"/>
        </a:xfrm>
        <a:prstGeom prst="rect">
          <a:avLst/>
        </a:prstGeom>
        <a:solidFill>
          <a:schemeClr val="accent1">
            <a:lumMod val="75000"/>
          </a:schemeClr>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latin typeface="Arial" panose="020B0604020202020204" pitchFamily="34" charset="0"/>
              <a:cs typeface="Arial" panose="020B0604020202020204" pitchFamily="34" charset="0"/>
            </a:rPr>
            <a:t>Etapa Anterior:</a:t>
          </a:r>
        </a:p>
        <a:p>
          <a:pPr algn="ctr"/>
          <a:r>
            <a:rPr lang="pt-BR" sz="1100" b="0">
              <a:solidFill>
                <a:schemeClr val="bg1"/>
              </a:solidFill>
              <a:latin typeface="Arial" panose="020B0604020202020204" pitchFamily="34" charset="0"/>
              <a:cs typeface="Arial" panose="020B0604020202020204" pitchFamily="34" charset="0"/>
            </a:rPr>
            <a:t>Plano Operacional</a:t>
          </a:r>
        </a:p>
      </xdr:txBody>
    </xdr:sp>
    <xdr:clientData/>
  </xdr:twoCellAnchor>
  <xdr:twoCellAnchor>
    <xdr:from>
      <xdr:col>9</xdr:col>
      <xdr:colOff>314324</xdr:colOff>
      <xdr:row>6</xdr:row>
      <xdr:rowOff>51858</xdr:rowOff>
    </xdr:from>
    <xdr:to>
      <xdr:col>10</xdr:col>
      <xdr:colOff>1436824</xdr:colOff>
      <xdr:row>14</xdr:row>
      <xdr:rowOff>147108</xdr:rowOff>
    </xdr:to>
    <xdr:sp macro="" textlink="">
      <xdr:nvSpPr>
        <xdr:cNvPr id="18" name="Texto explicativo retangular 17">
          <a:extLst>
            <a:ext uri="{FF2B5EF4-FFF2-40B4-BE49-F238E27FC236}">
              <a16:creationId xmlns:a16="http://schemas.microsoft.com/office/drawing/2014/main" id="{00000000-0008-0000-0600-000012000000}"/>
            </a:ext>
          </a:extLst>
        </xdr:cNvPr>
        <xdr:cNvSpPr/>
      </xdr:nvSpPr>
      <xdr:spPr>
        <a:xfrm>
          <a:off x="6886574" y="1226608"/>
          <a:ext cx="1440000" cy="1619250"/>
        </a:xfrm>
        <a:prstGeom prst="wedgeRectCallout">
          <a:avLst>
            <a:gd name="adj1" fmla="val -66946"/>
            <a:gd name="adj2" fmla="val -38762"/>
          </a:avLst>
        </a:prstGeom>
        <a:no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pt-BR" sz="900">
              <a:solidFill>
                <a:sysClr val="windowText" lastClr="000000"/>
              </a:solidFill>
              <a:effectLst/>
              <a:latin typeface="Arial" panose="020B0604020202020204" pitchFamily="34" charset="0"/>
              <a:ea typeface="+mn-ea"/>
              <a:cs typeface="Arial" panose="020B0604020202020204" pitchFamily="34" charset="0"/>
            </a:rPr>
            <a:t>Complete os quadros a partir das informações obtidas no</a:t>
          </a:r>
          <a:r>
            <a:rPr lang="pt-BR" sz="900" baseline="0">
              <a:solidFill>
                <a:sysClr val="windowText" lastClr="000000"/>
              </a:solidFill>
              <a:effectLst/>
              <a:latin typeface="Arial" panose="020B0604020202020204" pitchFamily="34" charset="0"/>
              <a:ea typeface="+mn-ea"/>
              <a:cs typeface="Arial" panose="020B0604020202020204" pitchFamily="34" charset="0"/>
            </a:rPr>
            <a:t> Estudo dos Fornecedores. </a:t>
          </a:r>
        </a:p>
        <a:p>
          <a:endParaRPr lang="pt-BR" sz="900">
            <a:solidFill>
              <a:sysClr val="windowText" lastClr="000000"/>
            </a:solidFill>
            <a:effectLst/>
            <a:latin typeface="Arial" panose="020B0604020202020204" pitchFamily="34" charset="0"/>
            <a:cs typeface="Arial" panose="020B0604020202020204" pitchFamily="34" charset="0"/>
          </a:endParaRPr>
        </a:p>
        <a:p>
          <a:r>
            <a:rPr lang="pt-BR" sz="900" baseline="0">
              <a:solidFill>
                <a:sysClr val="windowText" lastClr="000000"/>
              </a:solidFill>
              <a:effectLst/>
              <a:latin typeface="Arial" panose="020B0604020202020204" pitchFamily="34" charset="0"/>
              <a:ea typeface="+mn-ea"/>
              <a:cs typeface="Arial" panose="020B0604020202020204" pitchFamily="34" charset="0"/>
            </a:rPr>
            <a:t>Avalie bem todos os itens relacionados, observando a possibilidade de </a:t>
          </a:r>
          <a:endParaRPr lang="pt-BR" sz="900">
            <a:solidFill>
              <a:sysClr val="windowText" lastClr="000000"/>
            </a:solidFill>
            <a:effectLst/>
            <a:latin typeface="Arial" panose="020B0604020202020204" pitchFamily="34" charset="0"/>
            <a:cs typeface="Arial" panose="020B0604020202020204" pitchFamily="34" charset="0"/>
          </a:endParaRPr>
        </a:p>
        <a:p>
          <a:r>
            <a:rPr lang="pt-BR" sz="900" baseline="0">
              <a:solidFill>
                <a:sysClr val="windowText" lastClr="000000"/>
              </a:solidFill>
              <a:effectLst/>
              <a:latin typeface="Arial" panose="020B0604020202020204" pitchFamily="34" charset="0"/>
              <a:ea typeface="+mn-ea"/>
              <a:cs typeface="Arial" panose="020B0604020202020204" pitchFamily="34" charset="0"/>
            </a:rPr>
            <a:t>alugar ao invés de construir ou comprar.</a:t>
          </a:r>
          <a:endParaRPr lang="pt-BR" sz="900">
            <a:solidFill>
              <a:sysClr val="windowText" lastClr="000000"/>
            </a:solidFill>
            <a:effectLst/>
            <a:latin typeface="Arial" panose="020B0604020202020204" pitchFamily="34" charset="0"/>
            <a:cs typeface="Arial" panose="020B0604020202020204" pitchFamily="34" charset="0"/>
          </a:endParaRPr>
        </a:p>
      </xdr:txBody>
    </xdr:sp>
    <xdr:clientData/>
  </xdr:twoCellAnchor>
  <xdr:twoCellAnchor>
    <xdr:from>
      <xdr:col>10</xdr:col>
      <xdr:colOff>95250</xdr:colOff>
      <xdr:row>110</xdr:row>
      <xdr:rowOff>69273</xdr:rowOff>
    </xdr:from>
    <xdr:to>
      <xdr:col>11</xdr:col>
      <xdr:colOff>45886</xdr:colOff>
      <xdr:row>116</xdr:row>
      <xdr:rowOff>181841</xdr:rowOff>
    </xdr:to>
    <xdr:sp macro="" textlink="">
      <xdr:nvSpPr>
        <xdr:cNvPr id="19" name="Texto explicativo retangular 18">
          <a:extLst>
            <a:ext uri="{FF2B5EF4-FFF2-40B4-BE49-F238E27FC236}">
              <a16:creationId xmlns:a16="http://schemas.microsoft.com/office/drawing/2014/main" id="{00000000-0008-0000-0600-000013000000}"/>
            </a:ext>
          </a:extLst>
        </xdr:cNvPr>
        <xdr:cNvSpPr/>
      </xdr:nvSpPr>
      <xdr:spPr>
        <a:xfrm>
          <a:off x="6961909" y="21050250"/>
          <a:ext cx="1440000" cy="1255568"/>
        </a:xfrm>
        <a:prstGeom prst="wedgeRectCallout">
          <a:avLst>
            <a:gd name="adj1" fmla="val -66946"/>
            <a:gd name="adj2" fmla="val -38762"/>
          </a:avLst>
        </a:prstGeom>
        <a:no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pt-BR" sz="900" b="1">
              <a:solidFill>
                <a:sysClr val="windowText" lastClr="000000"/>
              </a:solidFill>
              <a:effectLst/>
              <a:latin typeface="Arial" panose="020B0604020202020204" pitchFamily="34" charset="0"/>
              <a:ea typeface="+mn-ea"/>
              <a:cs typeface="Arial" panose="020B0604020202020204" pitchFamily="34" charset="0"/>
            </a:rPr>
            <a:t>Custo total = custos fixos + custos</a:t>
          </a:r>
          <a:r>
            <a:rPr lang="pt-BR" sz="900" b="1" baseline="0">
              <a:solidFill>
                <a:sysClr val="windowText" lastClr="000000"/>
              </a:solidFill>
              <a:effectLst/>
              <a:latin typeface="Arial" panose="020B0604020202020204" pitchFamily="34" charset="0"/>
              <a:ea typeface="+mn-ea"/>
              <a:cs typeface="Arial" panose="020B0604020202020204" pitchFamily="34" charset="0"/>
            </a:rPr>
            <a:t> </a:t>
          </a:r>
          <a:r>
            <a:rPr lang="pt-BR" sz="900" b="1">
              <a:solidFill>
                <a:sysClr val="windowText" lastClr="000000"/>
              </a:solidFill>
              <a:effectLst/>
              <a:latin typeface="Arial" panose="020B0604020202020204" pitchFamily="34" charset="0"/>
              <a:ea typeface="+mn-ea"/>
              <a:cs typeface="Arial" panose="020B0604020202020204" pitchFamily="34" charset="0"/>
            </a:rPr>
            <a:t>variáveis</a:t>
          </a:r>
          <a:endParaRPr lang="pt-BR" sz="900">
            <a:solidFill>
              <a:sysClr val="windowText" lastClr="000000"/>
            </a:solidFill>
            <a:effectLst/>
            <a:latin typeface="Arial" panose="020B0604020202020204" pitchFamily="34" charset="0"/>
            <a:cs typeface="Arial" panose="020B0604020202020204" pitchFamily="34" charset="0"/>
          </a:endParaRPr>
        </a:p>
        <a:p>
          <a:r>
            <a:rPr lang="pt-BR" sz="900">
              <a:solidFill>
                <a:sysClr val="windowText" lastClr="000000"/>
              </a:solidFill>
              <a:effectLst/>
              <a:latin typeface="Arial" panose="020B0604020202020204" pitchFamily="34" charset="0"/>
              <a:ea typeface="+mn-ea"/>
              <a:cs typeface="Arial" panose="020B0604020202020204" pitchFamily="34" charset="0"/>
            </a:rPr>
            <a:t>Esse custo você obterá na tabela 5.11 ao final do Plano Financeiro, no demonstrativo de resultados.</a:t>
          </a:r>
          <a:endParaRPr lang="pt-BR" sz="900">
            <a:solidFill>
              <a:sysClr val="windowText" lastClr="000000"/>
            </a:solidFill>
            <a:effectLst/>
            <a:latin typeface="Arial" panose="020B0604020202020204" pitchFamily="34" charset="0"/>
            <a:cs typeface="Arial" panose="020B0604020202020204" pitchFamily="34" charset="0"/>
          </a:endParaRPr>
        </a:p>
      </xdr:txBody>
    </xdr:sp>
    <xdr:clientData/>
  </xdr:twoCellAnchor>
  <xdr:twoCellAnchor>
    <xdr:from>
      <xdr:col>10</xdr:col>
      <xdr:colOff>17608</xdr:colOff>
      <xdr:row>161</xdr:row>
      <xdr:rowOff>85869</xdr:rowOff>
    </xdr:from>
    <xdr:to>
      <xdr:col>10</xdr:col>
      <xdr:colOff>1457608</xdr:colOff>
      <xdr:row>169</xdr:row>
      <xdr:rowOff>181119</xdr:rowOff>
    </xdr:to>
    <xdr:sp macro="" textlink="">
      <xdr:nvSpPr>
        <xdr:cNvPr id="20" name="Texto explicativo retangular 19">
          <a:extLst>
            <a:ext uri="{FF2B5EF4-FFF2-40B4-BE49-F238E27FC236}">
              <a16:creationId xmlns:a16="http://schemas.microsoft.com/office/drawing/2014/main" id="{00000000-0008-0000-0600-000014000000}"/>
            </a:ext>
          </a:extLst>
        </xdr:cNvPr>
        <xdr:cNvSpPr/>
      </xdr:nvSpPr>
      <xdr:spPr>
        <a:xfrm>
          <a:off x="6884267" y="30782346"/>
          <a:ext cx="1440000" cy="1619250"/>
        </a:xfrm>
        <a:prstGeom prst="wedgeRectCallout">
          <a:avLst>
            <a:gd name="adj1" fmla="val -66946"/>
            <a:gd name="adj2" fmla="val -38762"/>
          </a:avLst>
        </a:prstGeom>
        <a:no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pt-BR" sz="900" b="1">
              <a:solidFill>
                <a:sysClr val="windowText" lastClr="000000"/>
              </a:solidFill>
              <a:effectLst/>
              <a:latin typeface="Arial" panose="020B0604020202020204" pitchFamily="34" charset="0"/>
              <a:ea typeface="+mn-ea"/>
              <a:cs typeface="Arial" panose="020B0604020202020204" pitchFamily="34" charset="0"/>
            </a:rPr>
            <a:t>Atenção:</a:t>
          </a:r>
          <a:endParaRPr lang="pt-BR" sz="900">
            <a:solidFill>
              <a:sysClr val="windowText" lastClr="000000"/>
            </a:solidFill>
            <a:effectLst/>
            <a:latin typeface="Arial" panose="020B0604020202020204" pitchFamily="34" charset="0"/>
            <a:cs typeface="Arial" panose="020B0604020202020204" pitchFamily="34" charset="0"/>
          </a:endParaRPr>
        </a:p>
        <a:p>
          <a:r>
            <a:rPr lang="pt-BR" sz="900" b="0" i="0" baseline="0">
              <a:solidFill>
                <a:sysClr val="windowText" lastClr="000000"/>
              </a:solidFill>
              <a:effectLst/>
              <a:latin typeface="Arial" panose="020B0604020202020204" pitchFamily="34" charset="0"/>
              <a:ea typeface="+mn-ea"/>
              <a:cs typeface="Arial" panose="020B0604020202020204" pitchFamily="34" charset="0"/>
            </a:rPr>
            <a:t>É recomendável que este item seja preenchido pelo setor industrial</a:t>
          </a:r>
          <a:endParaRPr lang="pt-BR" sz="900">
            <a:solidFill>
              <a:sysClr val="windowText" lastClr="000000"/>
            </a:solidFill>
            <a:effectLst/>
            <a:latin typeface="Arial" panose="020B0604020202020204" pitchFamily="34" charset="0"/>
            <a:cs typeface="Arial" panose="020B0604020202020204" pitchFamily="34" charset="0"/>
          </a:endParaRPr>
        </a:p>
        <a:p>
          <a:r>
            <a:rPr lang="pt-BR" sz="900" b="0">
              <a:solidFill>
                <a:sysClr val="windowText" lastClr="000000"/>
              </a:solidFill>
              <a:effectLst/>
              <a:latin typeface="Arial" panose="020B0604020202020204" pitchFamily="34" charset="0"/>
              <a:ea typeface="+mn-ea"/>
              <a:cs typeface="Arial" panose="020B0604020202020204" pitchFamily="34" charset="0"/>
            </a:rPr>
            <a:t>Você deverá criar</a:t>
          </a:r>
          <a:r>
            <a:rPr lang="pt-BR" sz="900" b="0" baseline="0">
              <a:solidFill>
                <a:sysClr val="windowText" lastClr="000000"/>
              </a:solidFill>
              <a:effectLst/>
              <a:latin typeface="Arial" panose="020B0604020202020204" pitchFamily="34" charset="0"/>
              <a:ea typeface="+mn-ea"/>
              <a:cs typeface="Arial" panose="020B0604020202020204" pitchFamily="34" charset="0"/>
            </a:rPr>
            <a:t> uma tabela para cada um dos produtos / mercadorias a serem comercializados pela empresa.</a:t>
          </a:r>
          <a:endParaRPr lang="pt-BR" sz="900">
            <a:solidFill>
              <a:sysClr val="windowText" lastClr="000000"/>
            </a:solidFill>
            <a:effectLst/>
            <a:latin typeface="Arial" panose="020B0604020202020204" pitchFamily="34" charset="0"/>
            <a:cs typeface="Arial" panose="020B0604020202020204" pitchFamily="34" charset="0"/>
          </a:endParaRPr>
        </a:p>
      </xdr:txBody>
    </xdr:sp>
    <xdr:clientData/>
  </xdr:twoCellAnchor>
  <xdr:twoCellAnchor>
    <xdr:from>
      <xdr:col>10</xdr:col>
      <xdr:colOff>2475</xdr:colOff>
      <xdr:row>207</xdr:row>
      <xdr:rowOff>190499</xdr:rowOff>
    </xdr:from>
    <xdr:to>
      <xdr:col>10</xdr:col>
      <xdr:colOff>1442475</xdr:colOff>
      <xdr:row>217</xdr:row>
      <xdr:rowOff>155864</xdr:rowOff>
    </xdr:to>
    <xdr:sp macro="" textlink="">
      <xdr:nvSpPr>
        <xdr:cNvPr id="21" name="Texto explicativo retangular 20">
          <a:extLst>
            <a:ext uri="{FF2B5EF4-FFF2-40B4-BE49-F238E27FC236}">
              <a16:creationId xmlns:a16="http://schemas.microsoft.com/office/drawing/2014/main" id="{00000000-0008-0000-0600-000015000000}"/>
            </a:ext>
          </a:extLst>
        </xdr:cNvPr>
        <xdr:cNvSpPr/>
      </xdr:nvSpPr>
      <xdr:spPr>
        <a:xfrm>
          <a:off x="6869134" y="39649976"/>
          <a:ext cx="1440000" cy="1870365"/>
        </a:xfrm>
        <a:prstGeom prst="wedgeRectCallout">
          <a:avLst>
            <a:gd name="adj1" fmla="val -66946"/>
            <a:gd name="adj2" fmla="val -38762"/>
          </a:avLst>
        </a:prstGeom>
        <a:no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pt-BR" sz="900" b="1">
              <a:solidFill>
                <a:sysClr val="windowText" lastClr="000000"/>
              </a:solidFill>
              <a:effectLst/>
              <a:latin typeface="Arial" panose="020B0604020202020204" pitchFamily="34" charset="0"/>
              <a:ea typeface="+mn-ea"/>
              <a:cs typeface="Arial" panose="020B0604020202020204" pitchFamily="34" charset="0"/>
            </a:rPr>
            <a:t>Definição:</a:t>
          </a:r>
          <a:endParaRPr lang="pt-BR" sz="900">
            <a:solidFill>
              <a:sysClr val="windowText" lastClr="000000"/>
            </a:solidFill>
            <a:effectLst/>
            <a:latin typeface="Arial" panose="020B0604020202020204" pitchFamily="34" charset="0"/>
            <a:cs typeface="Arial" panose="020B0604020202020204" pitchFamily="34" charset="0"/>
          </a:endParaRPr>
        </a:p>
        <a:p>
          <a:r>
            <a:rPr lang="pt-BR" sz="900" b="0">
              <a:solidFill>
                <a:sysClr val="windowText" lastClr="000000"/>
              </a:solidFill>
              <a:effectLst/>
              <a:latin typeface="Arial" panose="020B0604020202020204" pitchFamily="34" charset="0"/>
              <a:ea typeface="+mn-ea"/>
              <a:cs typeface="Arial" panose="020B0604020202020204" pitchFamily="34" charset="0"/>
            </a:rPr>
            <a:t>CMD – Custos com Materiais Diretos (para a indústria)</a:t>
          </a:r>
          <a:endParaRPr lang="pt-BR" sz="900">
            <a:solidFill>
              <a:sysClr val="windowText" lastClr="000000"/>
            </a:solidFill>
            <a:effectLst/>
            <a:latin typeface="Arial" panose="020B0604020202020204" pitchFamily="34" charset="0"/>
            <a:cs typeface="Arial" panose="020B0604020202020204" pitchFamily="34" charset="0"/>
          </a:endParaRPr>
        </a:p>
        <a:p>
          <a:r>
            <a:rPr lang="pt-BR" sz="900" b="0">
              <a:solidFill>
                <a:sysClr val="windowText" lastClr="000000"/>
              </a:solidFill>
              <a:effectLst/>
              <a:latin typeface="Arial" panose="020B0604020202020204" pitchFamily="34" charset="0"/>
              <a:ea typeface="+mn-ea"/>
              <a:cs typeface="Arial" panose="020B0604020202020204" pitchFamily="34" charset="0"/>
            </a:rPr>
            <a:t>CMV – Custo das Mercadorias Vendidas (para o comércio)</a:t>
          </a:r>
          <a:r>
            <a:rPr lang="pt-BR" sz="900" b="0" baseline="0">
              <a:solidFill>
                <a:sysClr val="windowText" lastClr="000000"/>
              </a:solidFill>
              <a:effectLst/>
              <a:latin typeface="Arial" panose="020B0604020202020204" pitchFamily="34" charset="0"/>
              <a:ea typeface="+mn-ea"/>
              <a:cs typeface="Arial" panose="020B0604020202020204" pitchFamily="34" charset="0"/>
            </a:rPr>
            <a:t>.</a:t>
          </a:r>
        </a:p>
        <a:p>
          <a:endParaRPr lang="pt-BR" sz="900" b="0" baseline="0">
            <a:solidFill>
              <a:sysClr val="windowText" lastClr="000000"/>
            </a:solidFill>
            <a:effectLst/>
            <a:latin typeface="Arial" panose="020B0604020202020204" pitchFamily="34" charset="0"/>
            <a:ea typeface="+mn-ea"/>
            <a:cs typeface="Arial" panose="020B0604020202020204" pitchFamily="34" charset="0"/>
          </a:endParaRPr>
        </a:p>
        <a:p>
          <a:r>
            <a:rPr lang="pt-BR" sz="900" b="1">
              <a:solidFill>
                <a:sysClr val="windowText" lastClr="000000"/>
              </a:solidFill>
              <a:effectLst/>
              <a:latin typeface="Arial" panose="020B0604020202020204" pitchFamily="34" charset="0"/>
              <a:ea typeface="+mn-ea"/>
              <a:cs typeface="Arial" panose="020B0604020202020204" pitchFamily="34" charset="0"/>
            </a:rPr>
            <a:t>Dica:</a:t>
          </a:r>
          <a:endParaRPr lang="pt-BR" sz="900">
            <a:solidFill>
              <a:sysClr val="windowText" lastClr="000000"/>
            </a:solidFill>
            <a:effectLst/>
            <a:latin typeface="Arial" panose="020B0604020202020204" pitchFamily="34" charset="0"/>
            <a:cs typeface="Arial" panose="020B0604020202020204" pitchFamily="34" charset="0"/>
          </a:endParaRPr>
        </a:p>
        <a:p>
          <a:r>
            <a:rPr lang="pt-BR" sz="900" b="0">
              <a:solidFill>
                <a:sysClr val="windowText" lastClr="000000"/>
              </a:solidFill>
              <a:effectLst/>
              <a:latin typeface="Arial" panose="020B0604020202020204" pitchFamily="34" charset="0"/>
              <a:ea typeface="+mn-ea"/>
              <a:cs typeface="Arial" panose="020B0604020202020204" pitchFamily="34" charset="0"/>
            </a:rPr>
            <a:t>O CMD você já calculou para cada produto fabricado no item 5.6</a:t>
          </a:r>
          <a:r>
            <a:rPr lang="pt-BR" sz="900" b="0" baseline="0">
              <a:solidFill>
                <a:sysClr val="windowText" lastClr="000000"/>
              </a:solidFill>
              <a:effectLst/>
              <a:latin typeface="Arial" panose="020B0604020202020204" pitchFamily="34" charset="0"/>
              <a:ea typeface="+mn-ea"/>
              <a:cs typeface="Arial" panose="020B0604020202020204" pitchFamily="34" charset="0"/>
            </a:rPr>
            <a:t> do Plano Financeiro.</a:t>
          </a:r>
          <a:endParaRPr lang="pt-BR" sz="900">
            <a:solidFill>
              <a:sysClr val="windowText" lastClr="000000"/>
            </a:solidFill>
            <a:effectLst/>
            <a:latin typeface="Arial" panose="020B0604020202020204" pitchFamily="34" charset="0"/>
            <a:cs typeface="Arial" panose="020B0604020202020204" pitchFamily="34" charset="0"/>
          </a:endParaRPr>
        </a:p>
      </xdr:txBody>
    </xdr:sp>
    <xdr:clientData/>
  </xdr:twoCellAnchor>
  <xdr:twoCellAnchor>
    <xdr:from>
      <xdr:col>9</xdr:col>
      <xdr:colOff>303068</xdr:colOff>
      <xdr:row>227</xdr:row>
      <xdr:rowOff>51954</xdr:rowOff>
    </xdr:from>
    <xdr:to>
      <xdr:col>10</xdr:col>
      <xdr:colOff>1431341</xdr:colOff>
      <xdr:row>234</xdr:row>
      <xdr:rowOff>155863</xdr:rowOff>
    </xdr:to>
    <xdr:sp macro="" textlink="">
      <xdr:nvSpPr>
        <xdr:cNvPr id="23" name="Texto explicativo retangular 22">
          <a:extLst>
            <a:ext uri="{FF2B5EF4-FFF2-40B4-BE49-F238E27FC236}">
              <a16:creationId xmlns:a16="http://schemas.microsoft.com/office/drawing/2014/main" id="{00000000-0008-0000-0600-000017000000}"/>
            </a:ext>
          </a:extLst>
        </xdr:cNvPr>
        <xdr:cNvSpPr/>
      </xdr:nvSpPr>
      <xdr:spPr>
        <a:xfrm>
          <a:off x="6858000" y="43321431"/>
          <a:ext cx="1440000" cy="1437409"/>
        </a:xfrm>
        <a:prstGeom prst="wedgeRectCallout">
          <a:avLst>
            <a:gd name="adj1" fmla="val -66946"/>
            <a:gd name="adj2" fmla="val -38762"/>
          </a:avLst>
        </a:prstGeom>
        <a:no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pt-BR" sz="900" b="1" i="0" u="none" strike="noStrike" baseline="0">
              <a:solidFill>
                <a:sysClr val="windowText" lastClr="000000"/>
              </a:solidFill>
              <a:latin typeface="Arial" panose="020B0604020202020204" pitchFamily="34" charset="0"/>
              <a:ea typeface="+mn-ea"/>
              <a:cs typeface="Arial" panose="020B0604020202020204" pitchFamily="34" charset="0"/>
            </a:rPr>
            <a:t>Fique de olho:</a:t>
          </a:r>
        </a:p>
        <a:p>
          <a:r>
            <a:rPr lang="pt-BR" sz="900" b="0" i="0" u="none" strike="noStrike" baseline="0">
              <a:solidFill>
                <a:sysClr val="windowText" lastClr="000000"/>
              </a:solidFill>
              <a:latin typeface="Arial" panose="020B0604020202020204" pitchFamily="34" charset="0"/>
              <a:ea typeface="+mn-ea"/>
              <a:cs typeface="Arial" panose="020B0604020202020204" pitchFamily="34" charset="0"/>
            </a:rPr>
            <a:t>Um contador poderá informá-lo quais são os</a:t>
          </a:r>
        </a:p>
        <a:p>
          <a:r>
            <a:rPr lang="pt-BR" sz="900" b="0" i="0" u="none" strike="noStrike" baseline="0">
              <a:solidFill>
                <a:sysClr val="windowText" lastClr="000000"/>
              </a:solidFill>
              <a:latin typeface="Arial" panose="020B0604020202020204" pitchFamily="34" charset="0"/>
              <a:ea typeface="+mn-ea"/>
              <a:cs typeface="Arial" panose="020B0604020202020204" pitchFamily="34" charset="0"/>
            </a:rPr>
            <a:t>encargos sociais devidos pela sua empresa. Pesquise no</a:t>
          </a:r>
        </a:p>
        <a:p>
          <a:r>
            <a:rPr lang="pt-BR" sz="900" b="0" i="0" u="none" strike="noStrike" baseline="0">
              <a:solidFill>
                <a:sysClr val="windowText" lastClr="000000"/>
              </a:solidFill>
              <a:latin typeface="Arial" panose="020B0604020202020204" pitchFamily="34" charset="0"/>
              <a:ea typeface="+mn-ea"/>
              <a:cs typeface="Arial" panose="020B0604020202020204" pitchFamily="34" charset="0"/>
            </a:rPr>
            <a:t>sindicato patronal, o piso salarial a ser pago e quais os benefícios devidos.</a:t>
          </a:r>
          <a:endParaRPr lang="pt-BR" sz="900">
            <a:solidFill>
              <a:sysClr val="windowText" lastClr="000000"/>
            </a:solidFill>
            <a:effectLst/>
            <a:latin typeface="Arial" panose="020B0604020202020204" pitchFamily="34" charset="0"/>
            <a:cs typeface="Arial" panose="020B0604020202020204" pitchFamily="34" charset="0"/>
          </a:endParaRPr>
        </a:p>
      </xdr:txBody>
    </xdr:sp>
    <xdr:clientData/>
  </xdr:twoCellAnchor>
  <xdr:twoCellAnchor>
    <xdr:from>
      <xdr:col>9</xdr:col>
      <xdr:colOff>306916</xdr:colOff>
      <xdr:row>76</xdr:row>
      <xdr:rowOff>169334</xdr:rowOff>
    </xdr:from>
    <xdr:to>
      <xdr:col>10</xdr:col>
      <xdr:colOff>1429416</xdr:colOff>
      <xdr:row>86</xdr:row>
      <xdr:rowOff>129888</xdr:rowOff>
    </xdr:to>
    <xdr:sp macro="" textlink="">
      <xdr:nvSpPr>
        <xdr:cNvPr id="24" name="Texto explicativo retangular 23">
          <a:extLst>
            <a:ext uri="{FF2B5EF4-FFF2-40B4-BE49-F238E27FC236}">
              <a16:creationId xmlns:a16="http://schemas.microsoft.com/office/drawing/2014/main" id="{00000000-0008-0000-0600-000018000000}"/>
            </a:ext>
          </a:extLst>
        </xdr:cNvPr>
        <xdr:cNvSpPr/>
      </xdr:nvSpPr>
      <xdr:spPr>
        <a:xfrm>
          <a:off x="6861848" y="14673311"/>
          <a:ext cx="1434227" cy="1865554"/>
        </a:xfrm>
        <a:prstGeom prst="wedgeRectCallout">
          <a:avLst>
            <a:gd name="adj1" fmla="val -66946"/>
            <a:gd name="adj2" fmla="val -38762"/>
          </a:avLst>
        </a:prstGeom>
        <a:no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pt-BR" sz="800">
              <a:solidFill>
                <a:sysClr val="windowText" lastClr="000000"/>
              </a:solidFill>
              <a:effectLst/>
              <a:latin typeface="Arial" panose="020B0604020202020204" pitchFamily="34" charset="0"/>
              <a:ea typeface="+mn-ea"/>
              <a:cs typeface="Arial" panose="020B0604020202020204" pitchFamily="34" charset="0"/>
            </a:rPr>
            <a:t>No campo (%) estime, em %,  quanto cada um  destes prazos concedidos representará sobre o total de vendas.</a:t>
          </a:r>
        </a:p>
        <a:p>
          <a:endParaRPr lang="pt-BR" sz="800">
            <a:solidFill>
              <a:sysClr val="windowText" lastClr="000000"/>
            </a:solidFill>
            <a:effectLst/>
            <a:latin typeface="Arial" panose="020B0604020202020204" pitchFamily="34" charset="0"/>
            <a:ea typeface="+mn-ea"/>
            <a:cs typeface="Arial" panose="020B0604020202020204" pitchFamily="34" charset="0"/>
          </a:endParaRPr>
        </a:p>
        <a:p>
          <a:r>
            <a:rPr lang="pt-BR" sz="800">
              <a:solidFill>
                <a:sysClr val="windowText" lastClr="000000"/>
              </a:solidFill>
              <a:effectLst/>
              <a:latin typeface="Arial" panose="020B0604020202020204" pitchFamily="34" charset="0"/>
              <a:cs typeface="Arial" panose="020B0604020202020204" pitchFamily="34" charset="0"/>
            </a:rPr>
            <a:t>No campo "Número de dias" relacione os prazos de recebimento, em número de dias, que você concederá aos seus clientes (Política de Vendas). </a:t>
          </a:r>
        </a:p>
      </xdr:txBody>
    </xdr:sp>
    <xdr:clientData/>
  </xdr:twoCellAnchor>
  <xdr:twoCellAnchor>
    <xdr:from>
      <xdr:col>9</xdr:col>
      <xdr:colOff>301143</xdr:colOff>
      <xdr:row>87</xdr:row>
      <xdr:rowOff>167410</xdr:rowOff>
    </xdr:from>
    <xdr:to>
      <xdr:col>10</xdr:col>
      <xdr:colOff>1423643</xdr:colOff>
      <xdr:row>97</xdr:row>
      <xdr:rowOff>112568</xdr:rowOff>
    </xdr:to>
    <xdr:sp macro="" textlink="">
      <xdr:nvSpPr>
        <xdr:cNvPr id="25" name="Texto explicativo retangular 24">
          <a:extLst>
            <a:ext uri="{FF2B5EF4-FFF2-40B4-BE49-F238E27FC236}">
              <a16:creationId xmlns:a16="http://schemas.microsoft.com/office/drawing/2014/main" id="{00000000-0008-0000-0600-000019000000}"/>
            </a:ext>
          </a:extLst>
        </xdr:cNvPr>
        <xdr:cNvSpPr/>
      </xdr:nvSpPr>
      <xdr:spPr>
        <a:xfrm>
          <a:off x="6856075" y="16766887"/>
          <a:ext cx="1434227" cy="1850158"/>
        </a:xfrm>
        <a:prstGeom prst="wedgeRectCallout">
          <a:avLst>
            <a:gd name="adj1" fmla="val -66946"/>
            <a:gd name="adj2" fmla="val -38762"/>
          </a:avLst>
        </a:prstGeom>
        <a:no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pt-BR" sz="800">
              <a:solidFill>
                <a:sysClr val="windowText" lastClr="000000"/>
              </a:solidFill>
              <a:effectLst/>
              <a:latin typeface="Arial" panose="020B0604020202020204" pitchFamily="34" charset="0"/>
              <a:ea typeface="+mn-ea"/>
              <a:cs typeface="Arial" panose="020B0604020202020204" pitchFamily="34" charset="0"/>
            </a:rPr>
            <a:t>No campo (%) estime, em %,  quanto cada um  destes prazos concedidos pelos</a:t>
          </a:r>
          <a:r>
            <a:rPr lang="pt-BR" sz="800" baseline="0">
              <a:solidFill>
                <a:sysClr val="windowText" lastClr="000000"/>
              </a:solidFill>
              <a:effectLst/>
              <a:latin typeface="Arial" panose="020B0604020202020204" pitchFamily="34" charset="0"/>
              <a:ea typeface="+mn-ea"/>
              <a:cs typeface="Arial" panose="020B0604020202020204" pitchFamily="34" charset="0"/>
            </a:rPr>
            <a:t> Fornecedores representará </a:t>
          </a:r>
          <a:r>
            <a:rPr lang="pt-BR" sz="800">
              <a:solidFill>
                <a:sysClr val="windowText" lastClr="000000"/>
              </a:solidFill>
              <a:effectLst/>
              <a:latin typeface="Arial" panose="020B0604020202020204" pitchFamily="34" charset="0"/>
              <a:ea typeface="+mn-ea"/>
              <a:cs typeface="Arial" panose="020B0604020202020204" pitchFamily="34" charset="0"/>
            </a:rPr>
            <a:t> sobre o total de compras.</a:t>
          </a:r>
        </a:p>
        <a:p>
          <a:endParaRPr lang="pt-BR" sz="800">
            <a:solidFill>
              <a:sysClr val="windowText" lastClr="000000"/>
            </a:solidFill>
            <a:effectLst/>
            <a:latin typeface="Arial" panose="020B0604020202020204" pitchFamily="34" charset="0"/>
            <a:ea typeface="+mn-ea"/>
            <a:cs typeface="Arial" panose="020B0604020202020204" pitchFamily="34" charset="0"/>
          </a:endParaRPr>
        </a:p>
        <a:p>
          <a:r>
            <a:rPr lang="pt-BR" sz="800">
              <a:solidFill>
                <a:sysClr val="windowText" lastClr="000000"/>
              </a:solidFill>
              <a:effectLst/>
              <a:latin typeface="Arial" panose="020B0604020202020204" pitchFamily="34" charset="0"/>
              <a:cs typeface="Arial" panose="020B0604020202020204" pitchFamily="34" charset="0"/>
            </a:rPr>
            <a:t>No campo "Número de dias" relacione os prazos de pagamento concedidos pelos Fornecedores,</a:t>
          </a:r>
          <a:r>
            <a:rPr lang="pt-BR" sz="800" baseline="0">
              <a:solidFill>
                <a:sysClr val="windowText" lastClr="000000"/>
              </a:solidFill>
              <a:effectLst/>
              <a:latin typeface="Arial" panose="020B0604020202020204" pitchFamily="34" charset="0"/>
              <a:cs typeface="Arial" panose="020B0604020202020204" pitchFamily="34" charset="0"/>
            </a:rPr>
            <a:t> </a:t>
          </a:r>
          <a:r>
            <a:rPr lang="pt-BR" sz="800">
              <a:solidFill>
                <a:sysClr val="windowText" lastClr="000000"/>
              </a:solidFill>
              <a:effectLst/>
              <a:latin typeface="Arial" panose="020B0604020202020204" pitchFamily="34" charset="0"/>
              <a:cs typeface="Arial" panose="020B0604020202020204" pitchFamily="34" charset="0"/>
            </a:rPr>
            <a:t>em número de dias. </a:t>
          </a:r>
        </a:p>
      </xdr:txBody>
    </xdr:sp>
    <xdr:clientData/>
  </xdr:twoCellAnchor>
  <xdr:twoCellAnchor>
    <xdr:from>
      <xdr:col>10</xdr:col>
      <xdr:colOff>8660</xdr:colOff>
      <xdr:row>171</xdr:row>
      <xdr:rowOff>147205</xdr:rowOff>
    </xdr:from>
    <xdr:to>
      <xdr:col>10</xdr:col>
      <xdr:colOff>1448660</xdr:colOff>
      <xdr:row>177</xdr:row>
      <xdr:rowOff>69273</xdr:rowOff>
    </xdr:to>
    <xdr:sp macro="" textlink="">
      <xdr:nvSpPr>
        <xdr:cNvPr id="26" name="Texto explicativo retangular 25">
          <a:extLst>
            <a:ext uri="{FF2B5EF4-FFF2-40B4-BE49-F238E27FC236}">
              <a16:creationId xmlns:a16="http://schemas.microsoft.com/office/drawing/2014/main" id="{00000000-0008-0000-0600-00001A000000}"/>
            </a:ext>
          </a:extLst>
        </xdr:cNvPr>
        <xdr:cNvSpPr/>
      </xdr:nvSpPr>
      <xdr:spPr>
        <a:xfrm>
          <a:off x="6875319" y="32748682"/>
          <a:ext cx="1440000" cy="1065068"/>
        </a:xfrm>
        <a:prstGeom prst="wedgeRectCallout">
          <a:avLst>
            <a:gd name="adj1" fmla="val -66946"/>
            <a:gd name="adj2" fmla="val -38762"/>
          </a:avLst>
        </a:prstGeom>
        <a:no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pt-BR" sz="900" b="1">
              <a:solidFill>
                <a:sysClr val="windowText" lastClr="000000"/>
              </a:solidFill>
              <a:effectLst/>
              <a:latin typeface="Arial" panose="020B0604020202020204" pitchFamily="34" charset="0"/>
              <a:ea typeface="+mn-ea"/>
              <a:cs typeface="Arial" panose="020B0604020202020204" pitchFamily="34" charset="0"/>
            </a:rPr>
            <a:t>Instrução de preenchimento:</a:t>
          </a:r>
          <a:endParaRPr lang="pt-BR" sz="900">
            <a:solidFill>
              <a:sysClr val="windowText" lastClr="000000"/>
            </a:solidFill>
            <a:effectLst/>
            <a:latin typeface="Arial" panose="020B0604020202020204" pitchFamily="34" charset="0"/>
            <a:cs typeface="Arial" panose="020B0604020202020204" pitchFamily="34" charset="0"/>
          </a:endParaRPr>
        </a:p>
        <a:p>
          <a:r>
            <a:rPr lang="pt-BR" sz="900" b="0" i="0" baseline="0">
              <a:solidFill>
                <a:sysClr val="windowText" lastClr="000000"/>
              </a:solidFill>
              <a:effectLst/>
              <a:latin typeface="Arial" panose="020B0604020202020204" pitchFamily="34" charset="0"/>
              <a:ea typeface="+mn-ea"/>
              <a:cs typeface="Arial" panose="020B0604020202020204" pitchFamily="34" charset="0"/>
            </a:rPr>
            <a:t>Na coluna "Unidade" você deverá informar a unidade de medida usada: peça/unidade; metros, kilos, etc.</a:t>
          </a:r>
          <a:endParaRPr lang="pt-BR" sz="900">
            <a:solidFill>
              <a:sysClr val="windowText" lastClr="000000"/>
            </a:solidFill>
            <a:effectLst/>
            <a:latin typeface="Arial" panose="020B0604020202020204" pitchFamily="34" charset="0"/>
            <a:cs typeface="Arial" panose="020B0604020202020204" pitchFamily="34"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11195</xdr:colOff>
      <xdr:row>31</xdr:row>
      <xdr:rowOff>171632</xdr:rowOff>
    </xdr:from>
    <xdr:to>
      <xdr:col>11</xdr:col>
      <xdr:colOff>1451195</xdr:colOff>
      <xdr:row>34</xdr:row>
      <xdr:rowOff>144382</xdr:rowOff>
    </xdr:to>
    <xdr:sp macro="" textlink="">
      <xdr:nvSpPr>
        <xdr:cNvPr id="3" name="CaixaDeTexto 2">
          <a:hlinkClick xmlns:r="http://schemas.openxmlformats.org/officeDocument/2006/relationships" r:id="rId1"/>
          <a:extLst>
            <a:ext uri="{FF2B5EF4-FFF2-40B4-BE49-F238E27FC236}">
              <a16:creationId xmlns:a16="http://schemas.microsoft.com/office/drawing/2014/main" id="{00000000-0008-0000-0700-000003000000}"/>
            </a:ext>
          </a:extLst>
        </xdr:cNvPr>
        <xdr:cNvSpPr txBox="1"/>
      </xdr:nvSpPr>
      <xdr:spPr>
        <a:xfrm>
          <a:off x="9440945" y="6606299"/>
          <a:ext cx="1440000" cy="576000"/>
        </a:xfrm>
        <a:prstGeom prst="rect">
          <a:avLst/>
        </a:prstGeom>
        <a:solidFill>
          <a:schemeClr val="accent1">
            <a:lumMod val="75000"/>
          </a:schemeClr>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050" b="1">
              <a:solidFill>
                <a:schemeClr val="bg1"/>
              </a:solidFill>
              <a:latin typeface="Arial" panose="020B0604020202020204" pitchFamily="34" charset="0"/>
              <a:cs typeface="Arial" panose="020B0604020202020204" pitchFamily="34" charset="0"/>
            </a:rPr>
            <a:t>Próxima Etapa:</a:t>
          </a:r>
        </a:p>
        <a:p>
          <a:pPr algn="ctr"/>
          <a:r>
            <a:rPr lang="pt-BR" sz="1050" b="0">
              <a:solidFill>
                <a:schemeClr val="bg1"/>
              </a:solidFill>
              <a:latin typeface="Arial" panose="020B0604020202020204" pitchFamily="34" charset="0"/>
              <a:cs typeface="Arial" panose="020B0604020202020204" pitchFamily="34" charset="0"/>
            </a:rPr>
            <a:t>Avaliação Estratégica</a:t>
          </a:r>
        </a:p>
      </xdr:txBody>
    </xdr:sp>
    <xdr:clientData/>
  </xdr:twoCellAnchor>
  <xdr:twoCellAnchor>
    <xdr:from>
      <xdr:col>11</xdr:col>
      <xdr:colOff>0</xdr:colOff>
      <xdr:row>1</xdr:row>
      <xdr:rowOff>9525</xdr:rowOff>
    </xdr:from>
    <xdr:to>
      <xdr:col>11</xdr:col>
      <xdr:colOff>1440000</xdr:colOff>
      <xdr:row>4</xdr:row>
      <xdr:rowOff>16848</xdr:rowOff>
    </xdr:to>
    <xdr:sp macro="" textlink="">
      <xdr:nvSpPr>
        <xdr:cNvPr id="5" name="CaixaDeTexto 4">
          <a:hlinkClick xmlns:r="http://schemas.openxmlformats.org/officeDocument/2006/relationships" r:id="rId2"/>
          <a:extLst>
            <a:ext uri="{FF2B5EF4-FFF2-40B4-BE49-F238E27FC236}">
              <a16:creationId xmlns:a16="http://schemas.microsoft.com/office/drawing/2014/main" id="{00000000-0008-0000-0700-000005000000}"/>
            </a:ext>
          </a:extLst>
        </xdr:cNvPr>
        <xdr:cNvSpPr txBox="1"/>
      </xdr:nvSpPr>
      <xdr:spPr>
        <a:xfrm>
          <a:off x="9386455" y="208684"/>
          <a:ext cx="1440000" cy="604800"/>
        </a:xfrm>
        <a:prstGeom prst="rect">
          <a:avLst/>
        </a:prstGeom>
        <a:solidFill>
          <a:schemeClr val="accent1">
            <a:lumMod val="75000"/>
          </a:schemeClr>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050" b="1">
              <a:solidFill>
                <a:schemeClr val="bg1"/>
              </a:solidFill>
              <a:latin typeface="Arial" panose="020B0604020202020204" pitchFamily="34" charset="0"/>
              <a:cs typeface="Arial" panose="020B0604020202020204" pitchFamily="34" charset="0"/>
            </a:rPr>
            <a:t>Índice</a:t>
          </a:r>
        </a:p>
      </xdr:txBody>
    </xdr:sp>
    <xdr:clientData/>
  </xdr:twoCellAnchor>
  <xdr:twoCellAnchor>
    <xdr:from>
      <xdr:col>13</xdr:col>
      <xdr:colOff>6062</xdr:colOff>
      <xdr:row>1</xdr:row>
      <xdr:rowOff>0</xdr:rowOff>
    </xdr:from>
    <xdr:to>
      <xdr:col>13</xdr:col>
      <xdr:colOff>1446062</xdr:colOff>
      <xdr:row>4</xdr:row>
      <xdr:rowOff>7323</xdr:rowOff>
    </xdr:to>
    <xdr:sp macro="" textlink="">
      <xdr:nvSpPr>
        <xdr:cNvPr id="6" name="CaixaDeTexto 5">
          <a:hlinkClick xmlns:r="http://schemas.openxmlformats.org/officeDocument/2006/relationships" r:id="rId3"/>
          <a:extLst>
            <a:ext uri="{FF2B5EF4-FFF2-40B4-BE49-F238E27FC236}">
              <a16:creationId xmlns:a16="http://schemas.microsoft.com/office/drawing/2014/main" id="{00000000-0008-0000-0700-000006000000}"/>
            </a:ext>
          </a:extLst>
        </xdr:cNvPr>
        <xdr:cNvSpPr txBox="1"/>
      </xdr:nvSpPr>
      <xdr:spPr>
        <a:xfrm>
          <a:off x="11462039" y="199159"/>
          <a:ext cx="1440000" cy="604800"/>
        </a:xfrm>
        <a:prstGeom prst="rect">
          <a:avLst/>
        </a:prstGeom>
        <a:solidFill>
          <a:schemeClr val="accent1">
            <a:lumMod val="75000"/>
          </a:schemeClr>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050" b="1">
              <a:solidFill>
                <a:schemeClr val="bg1"/>
              </a:solidFill>
              <a:latin typeface="Arial" panose="020B0604020202020204" pitchFamily="34" charset="0"/>
              <a:cs typeface="Arial" panose="020B0604020202020204" pitchFamily="34" charset="0"/>
            </a:rPr>
            <a:t>O que é e como fazer?</a:t>
          </a:r>
        </a:p>
        <a:p>
          <a:pPr algn="ctr"/>
          <a:r>
            <a:rPr lang="pt-BR" sz="1050" b="1">
              <a:solidFill>
                <a:schemeClr val="bg1"/>
              </a:solidFill>
              <a:latin typeface="Arial" panose="020B0604020202020204" pitchFamily="34" charset="0"/>
              <a:cs typeface="Arial" panose="020B0604020202020204" pitchFamily="34" charset="0"/>
            </a:rPr>
            <a:t>(Manual)</a:t>
          </a:r>
        </a:p>
      </xdr:txBody>
    </xdr:sp>
    <xdr:clientData/>
  </xdr:twoCellAnchor>
  <xdr:twoCellAnchor>
    <xdr:from>
      <xdr:col>13</xdr:col>
      <xdr:colOff>15368</xdr:colOff>
      <xdr:row>31</xdr:row>
      <xdr:rowOff>175870</xdr:rowOff>
    </xdr:from>
    <xdr:to>
      <xdr:col>13</xdr:col>
      <xdr:colOff>1455368</xdr:colOff>
      <xdr:row>34</xdr:row>
      <xdr:rowOff>148620</xdr:rowOff>
    </xdr:to>
    <xdr:sp macro="" textlink="">
      <xdr:nvSpPr>
        <xdr:cNvPr id="7" name="CaixaDeTexto 6">
          <a:hlinkClick xmlns:r="http://schemas.openxmlformats.org/officeDocument/2006/relationships" r:id="rId1"/>
          <a:extLst>
            <a:ext uri="{FF2B5EF4-FFF2-40B4-BE49-F238E27FC236}">
              <a16:creationId xmlns:a16="http://schemas.microsoft.com/office/drawing/2014/main" id="{00000000-0008-0000-0700-000007000000}"/>
            </a:ext>
          </a:extLst>
        </xdr:cNvPr>
        <xdr:cNvSpPr txBox="1"/>
      </xdr:nvSpPr>
      <xdr:spPr>
        <a:xfrm>
          <a:off x="11508868" y="6610537"/>
          <a:ext cx="1440000" cy="576000"/>
        </a:xfrm>
        <a:prstGeom prst="rect">
          <a:avLst/>
        </a:prstGeom>
        <a:solidFill>
          <a:schemeClr val="accent1">
            <a:lumMod val="75000"/>
          </a:schemeClr>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050" b="1">
              <a:solidFill>
                <a:schemeClr val="bg1"/>
              </a:solidFill>
              <a:latin typeface="Arial" panose="020B0604020202020204" pitchFamily="34" charset="0"/>
              <a:cs typeface="Arial" panose="020B0604020202020204" pitchFamily="34" charset="0"/>
            </a:rPr>
            <a:t>Etapa Anterior:</a:t>
          </a:r>
        </a:p>
        <a:p>
          <a:pPr algn="ctr"/>
          <a:r>
            <a:rPr lang="pt-BR" sz="1050" b="0">
              <a:solidFill>
                <a:schemeClr val="bg1"/>
              </a:solidFill>
              <a:latin typeface="Arial" panose="020B0604020202020204" pitchFamily="34" charset="0"/>
              <a:cs typeface="Arial" panose="020B0604020202020204" pitchFamily="34" charset="0"/>
            </a:rPr>
            <a:t>Plano Financeiro</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31389</xdr:colOff>
      <xdr:row>68</xdr:row>
      <xdr:rowOff>26357</xdr:rowOff>
    </xdr:from>
    <xdr:to>
      <xdr:col>7</xdr:col>
      <xdr:colOff>1471389</xdr:colOff>
      <xdr:row>71</xdr:row>
      <xdr:rowOff>4880</xdr:rowOff>
    </xdr:to>
    <xdr:sp macro="" textlink="">
      <xdr:nvSpPr>
        <xdr:cNvPr id="3" name="CaixaDeTexto 2">
          <a:hlinkClick xmlns:r="http://schemas.openxmlformats.org/officeDocument/2006/relationships" r:id="rId1"/>
          <a:extLst>
            <a:ext uri="{FF2B5EF4-FFF2-40B4-BE49-F238E27FC236}">
              <a16:creationId xmlns:a16="http://schemas.microsoft.com/office/drawing/2014/main" id="{00000000-0008-0000-0800-000003000000}"/>
            </a:ext>
          </a:extLst>
        </xdr:cNvPr>
        <xdr:cNvSpPr txBox="1"/>
      </xdr:nvSpPr>
      <xdr:spPr>
        <a:xfrm>
          <a:off x="6776821" y="13569175"/>
          <a:ext cx="1440000" cy="576000"/>
        </a:xfrm>
        <a:prstGeom prst="rect">
          <a:avLst/>
        </a:prstGeom>
        <a:solidFill>
          <a:schemeClr val="accent1">
            <a:lumMod val="75000"/>
          </a:schemeClr>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050" b="1">
              <a:solidFill>
                <a:schemeClr val="bg1"/>
              </a:solidFill>
              <a:latin typeface="Arial" panose="020B0604020202020204" pitchFamily="34" charset="0"/>
              <a:cs typeface="Arial" panose="020B0604020202020204" pitchFamily="34" charset="0"/>
            </a:rPr>
            <a:t>Próxima Etapa:</a:t>
          </a:r>
        </a:p>
        <a:p>
          <a:pPr algn="ctr"/>
          <a:r>
            <a:rPr lang="pt-BR" sz="1050" b="0">
              <a:solidFill>
                <a:schemeClr val="bg1"/>
              </a:solidFill>
              <a:latin typeface="Arial" panose="020B0604020202020204" pitchFamily="34" charset="0"/>
              <a:cs typeface="Arial" panose="020B0604020202020204" pitchFamily="34" charset="0"/>
            </a:rPr>
            <a:t>Avaliação</a:t>
          </a:r>
          <a:r>
            <a:rPr lang="pt-BR" sz="1050" b="0" baseline="0">
              <a:solidFill>
                <a:schemeClr val="bg1"/>
              </a:solidFill>
              <a:latin typeface="Arial" panose="020B0604020202020204" pitchFamily="34" charset="0"/>
              <a:cs typeface="Arial" panose="020B0604020202020204" pitchFamily="34" charset="0"/>
            </a:rPr>
            <a:t> </a:t>
          </a:r>
          <a:r>
            <a:rPr lang="pt-BR" sz="1050" b="0">
              <a:solidFill>
                <a:schemeClr val="bg1"/>
              </a:solidFill>
              <a:latin typeface="Arial" panose="020B0604020202020204" pitchFamily="34" charset="0"/>
              <a:cs typeface="Arial" panose="020B0604020202020204" pitchFamily="34" charset="0"/>
            </a:rPr>
            <a:t>do Plano de Negócios</a:t>
          </a:r>
        </a:p>
      </xdr:txBody>
    </xdr:sp>
    <xdr:clientData/>
  </xdr:twoCellAnchor>
  <xdr:twoCellAnchor>
    <xdr:from>
      <xdr:col>7</xdr:col>
      <xdr:colOff>25977</xdr:colOff>
      <xdr:row>1</xdr:row>
      <xdr:rowOff>9525</xdr:rowOff>
    </xdr:from>
    <xdr:to>
      <xdr:col>7</xdr:col>
      <xdr:colOff>1465977</xdr:colOff>
      <xdr:row>4</xdr:row>
      <xdr:rowOff>16848</xdr:rowOff>
    </xdr:to>
    <xdr:sp macro="" textlink="">
      <xdr:nvSpPr>
        <xdr:cNvPr id="5" name="CaixaDeTexto 4">
          <a:hlinkClick xmlns:r="http://schemas.openxmlformats.org/officeDocument/2006/relationships" r:id="rId2"/>
          <a:extLst>
            <a:ext uri="{FF2B5EF4-FFF2-40B4-BE49-F238E27FC236}">
              <a16:creationId xmlns:a16="http://schemas.microsoft.com/office/drawing/2014/main" id="{00000000-0008-0000-0800-000005000000}"/>
            </a:ext>
          </a:extLst>
        </xdr:cNvPr>
        <xdr:cNvSpPr txBox="1"/>
      </xdr:nvSpPr>
      <xdr:spPr>
        <a:xfrm>
          <a:off x="6771409" y="208684"/>
          <a:ext cx="1440000" cy="604800"/>
        </a:xfrm>
        <a:prstGeom prst="rect">
          <a:avLst/>
        </a:prstGeom>
        <a:solidFill>
          <a:schemeClr val="accent1">
            <a:lumMod val="75000"/>
          </a:schemeClr>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050" b="1">
              <a:solidFill>
                <a:schemeClr val="bg1"/>
              </a:solidFill>
              <a:latin typeface="Arial" panose="020B0604020202020204" pitchFamily="34" charset="0"/>
              <a:cs typeface="Arial" panose="020B0604020202020204" pitchFamily="34" charset="0"/>
            </a:rPr>
            <a:t>Índice</a:t>
          </a:r>
        </a:p>
      </xdr:txBody>
    </xdr:sp>
    <xdr:clientData/>
  </xdr:twoCellAnchor>
  <xdr:twoCellAnchor>
    <xdr:from>
      <xdr:col>9</xdr:col>
      <xdr:colOff>32038</xdr:colOff>
      <xdr:row>1</xdr:row>
      <xdr:rowOff>0</xdr:rowOff>
    </xdr:from>
    <xdr:to>
      <xdr:col>9</xdr:col>
      <xdr:colOff>1472038</xdr:colOff>
      <xdr:row>4</xdr:row>
      <xdr:rowOff>7323</xdr:rowOff>
    </xdr:to>
    <xdr:sp macro="" textlink="">
      <xdr:nvSpPr>
        <xdr:cNvPr id="6" name="CaixaDeTexto 5">
          <a:hlinkClick xmlns:r="http://schemas.openxmlformats.org/officeDocument/2006/relationships" r:id="rId3"/>
          <a:extLst>
            <a:ext uri="{FF2B5EF4-FFF2-40B4-BE49-F238E27FC236}">
              <a16:creationId xmlns:a16="http://schemas.microsoft.com/office/drawing/2014/main" id="{00000000-0008-0000-0800-000006000000}"/>
            </a:ext>
          </a:extLst>
        </xdr:cNvPr>
        <xdr:cNvSpPr txBox="1"/>
      </xdr:nvSpPr>
      <xdr:spPr>
        <a:xfrm>
          <a:off x="8846993" y="199159"/>
          <a:ext cx="1440000" cy="604800"/>
        </a:xfrm>
        <a:prstGeom prst="rect">
          <a:avLst/>
        </a:prstGeom>
        <a:solidFill>
          <a:schemeClr val="accent1">
            <a:lumMod val="75000"/>
          </a:schemeClr>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050" b="1">
              <a:solidFill>
                <a:schemeClr val="bg1"/>
              </a:solidFill>
              <a:latin typeface="Arial" panose="020B0604020202020204" pitchFamily="34" charset="0"/>
              <a:cs typeface="Arial" panose="020B0604020202020204" pitchFamily="34" charset="0"/>
            </a:rPr>
            <a:t>O que é e como fazer?</a:t>
          </a:r>
        </a:p>
        <a:p>
          <a:pPr algn="ctr"/>
          <a:r>
            <a:rPr lang="pt-BR" sz="1050" b="1">
              <a:solidFill>
                <a:schemeClr val="bg1"/>
              </a:solidFill>
              <a:latin typeface="Arial" panose="020B0604020202020204" pitchFamily="34" charset="0"/>
              <a:cs typeface="Arial" panose="020B0604020202020204" pitchFamily="34" charset="0"/>
            </a:rPr>
            <a:t>(Manual)</a:t>
          </a:r>
        </a:p>
      </xdr:txBody>
    </xdr:sp>
    <xdr:clientData/>
  </xdr:twoCellAnchor>
  <xdr:twoCellAnchor>
    <xdr:from>
      <xdr:col>9</xdr:col>
      <xdr:colOff>36564</xdr:colOff>
      <xdr:row>68</xdr:row>
      <xdr:rowOff>31554</xdr:rowOff>
    </xdr:from>
    <xdr:to>
      <xdr:col>9</xdr:col>
      <xdr:colOff>1476564</xdr:colOff>
      <xdr:row>71</xdr:row>
      <xdr:rowOff>10077</xdr:rowOff>
    </xdr:to>
    <xdr:sp macro="" textlink="">
      <xdr:nvSpPr>
        <xdr:cNvPr id="7" name="CaixaDeTexto 6">
          <a:hlinkClick xmlns:r="http://schemas.openxmlformats.org/officeDocument/2006/relationships" r:id="rId4"/>
          <a:extLst>
            <a:ext uri="{FF2B5EF4-FFF2-40B4-BE49-F238E27FC236}">
              <a16:creationId xmlns:a16="http://schemas.microsoft.com/office/drawing/2014/main" id="{00000000-0008-0000-0800-000007000000}"/>
            </a:ext>
          </a:extLst>
        </xdr:cNvPr>
        <xdr:cNvSpPr txBox="1"/>
      </xdr:nvSpPr>
      <xdr:spPr>
        <a:xfrm>
          <a:off x="8851519" y="13574372"/>
          <a:ext cx="1440000" cy="576000"/>
        </a:xfrm>
        <a:prstGeom prst="rect">
          <a:avLst/>
        </a:prstGeom>
        <a:solidFill>
          <a:schemeClr val="accent1">
            <a:lumMod val="75000"/>
          </a:schemeClr>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050" b="1">
              <a:solidFill>
                <a:schemeClr val="bg1"/>
              </a:solidFill>
              <a:latin typeface="Arial" panose="020B0604020202020204" pitchFamily="34" charset="0"/>
              <a:cs typeface="Arial" panose="020B0604020202020204" pitchFamily="34" charset="0"/>
            </a:rPr>
            <a:t>Etapa: Anterior</a:t>
          </a:r>
        </a:p>
        <a:p>
          <a:pPr algn="ctr"/>
          <a:r>
            <a:rPr lang="pt-BR" sz="1050" b="0">
              <a:solidFill>
                <a:schemeClr val="bg1"/>
              </a:solidFill>
              <a:latin typeface="Arial" panose="020B0604020202020204" pitchFamily="34" charset="0"/>
              <a:cs typeface="Arial" panose="020B0604020202020204" pitchFamily="34" charset="0"/>
            </a:rPr>
            <a:t>Construção de Cenários</a:t>
          </a:r>
        </a:p>
      </xdr:txBody>
    </xdr:sp>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3"/>
  <sheetViews>
    <sheetView showGridLines="0" showRowColHeaders="0" showRuler="0" workbookViewId="0">
      <pane ySplit="3" topLeftCell="A4" activePane="bottomLeft" state="frozen"/>
      <selection activeCell="H5" sqref="H5"/>
      <selection pane="bottomLeft" activeCell="B10" sqref="B10"/>
    </sheetView>
  </sheetViews>
  <sheetFormatPr defaultColWidth="11.42578125" defaultRowHeight="15" x14ac:dyDescent="0.25"/>
  <cols>
    <col min="1" max="1" width="3.28515625" style="2" customWidth="1"/>
    <col min="2" max="5" width="23.7109375" style="2" customWidth="1"/>
    <col min="6" max="6" width="4.7109375" style="3" customWidth="1"/>
    <col min="7" max="7" width="20.7109375" style="3" customWidth="1"/>
    <col min="8" max="14" width="100.42578125" style="3" customWidth="1"/>
    <col min="15" max="28" width="11.42578125" style="3"/>
    <col min="29" max="16384" width="11.42578125" style="2"/>
  </cols>
  <sheetData>
    <row r="1" spans="1:7" ht="39" customHeight="1" x14ac:dyDescent="0.25">
      <c r="A1" s="63"/>
      <c r="B1" s="63"/>
      <c r="C1" s="63"/>
      <c r="D1" s="63"/>
      <c r="E1" s="64"/>
      <c r="F1" s="65"/>
      <c r="G1" s="66"/>
    </row>
    <row r="2" spans="1:7" ht="24.95" customHeight="1" x14ac:dyDescent="0.25">
      <c r="A2" s="63"/>
      <c r="B2" s="311" t="s">
        <v>369</v>
      </c>
      <c r="C2" s="312"/>
      <c r="D2" s="312"/>
      <c r="E2" s="312"/>
      <c r="F2" s="65"/>
      <c r="G2" s="66"/>
    </row>
    <row r="3" spans="1:7" ht="24.95" customHeight="1" thickBot="1" x14ac:dyDescent="0.3">
      <c r="A3" s="63"/>
      <c r="B3" s="313"/>
      <c r="C3" s="313"/>
      <c r="D3" s="313"/>
      <c r="E3" s="313"/>
      <c r="F3" s="65"/>
      <c r="G3" s="66"/>
    </row>
    <row r="4" spans="1:7" ht="18" customHeight="1" thickBot="1" x14ac:dyDescent="0.3">
      <c r="A4" s="63"/>
      <c r="B4" s="314"/>
      <c r="C4" s="314"/>
      <c r="D4" s="314"/>
      <c r="E4" s="314"/>
      <c r="F4" s="65"/>
      <c r="G4" s="66"/>
    </row>
    <row r="5" spans="1:7" ht="129.94999999999999" customHeight="1" x14ac:dyDescent="0.25">
      <c r="A5" s="63"/>
      <c r="B5" s="67"/>
      <c r="C5" s="68"/>
      <c r="D5" s="69"/>
      <c r="E5" s="70"/>
      <c r="F5" s="65"/>
      <c r="G5" s="315" t="s">
        <v>35</v>
      </c>
    </row>
    <row r="6" spans="1:7" ht="129.94999999999999" customHeight="1" thickBot="1" x14ac:dyDescent="0.3">
      <c r="A6" s="63"/>
      <c r="B6" s="71"/>
      <c r="C6" s="72"/>
      <c r="D6" s="73"/>
      <c r="E6" s="74"/>
      <c r="F6" s="65"/>
      <c r="G6" s="315"/>
    </row>
    <row r="8" spans="1:7" ht="15.75" customHeight="1" x14ac:dyDescent="0.25">
      <c r="B8" s="316" t="s">
        <v>368</v>
      </c>
      <c r="C8" s="316"/>
      <c r="D8" s="316"/>
      <c r="E8" s="316"/>
    </row>
    <row r="9" spans="1:7" ht="15.75" x14ac:dyDescent="0.25">
      <c r="C9" s="9"/>
      <c r="D9" s="10"/>
      <c r="E9" s="11"/>
    </row>
    <row r="10" spans="1:7" x14ac:dyDescent="0.25">
      <c r="C10" s="8"/>
      <c r="D10" s="8"/>
      <c r="E10" s="8"/>
    </row>
    <row r="11" spans="1:7" x14ac:dyDescent="0.25">
      <c r="C11" s="8"/>
      <c r="D11" s="8"/>
      <c r="E11" s="8"/>
    </row>
    <row r="12" spans="1:7" x14ac:dyDescent="0.25">
      <c r="C12" s="8"/>
      <c r="D12" s="8"/>
      <c r="E12" s="8"/>
    </row>
    <row r="13" spans="1:7" x14ac:dyDescent="0.25">
      <c r="B13" s="8"/>
      <c r="C13" s="8"/>
      <c r="D13" s="8"/>
      <c r="E13" s="8"/>
    </row>
    <row r="14" spans="1:7" x14ac:dyDescent="0.25">
      <c r="B14" s="8"/>
      <c r="C14" s="8"/>
      <c r="D14" s="8"/>
      <c r="E14" s="8"/>
    </row>
    <row r="15" spans="1:7" x14ac:dyDescent="0.25">
      <c r="B15" s="8"/>
      <c r="C15" s="8"/>
      <c r="D15" s="8"/>
      <c r="E15" s="8"/>
    </row>
    <row r="16" spans="1:7" x14ac:dyDescent="0.25">
      <c r="B16" s="8"/>
      <c r="C16" s="8"/>
      <c r="D16" s="12"/>
      <c r="E16" s="12"/>
    </row>
    <row r="17" spans="2:5" x14ac:dyDescent="0.25">
      <c r="B17" s="8"/>
      <c r="C17" s="8"/>
      <c r="D17" s="8"/>
      <c r="E17" s="8"/>
    </row>
    <row r="18" spans="2:5" x14ac:dyDescent="0.25">
      <c r="B18" s="8"/>
      <c r="C18" s="8"/>
      <c r="D18" s="8"/>
      <c r="E18" s="8"/>
    </row>
    <row r="19" spans="2:5" x14ac:dyDescent="0.25">
      <c r="B19" s="8"/>
      <c r="C19" s="8"/>
      <c r="D19" s="8"/>
      <c r="E19" s="8"/>
    </row>
    <row r="20" spans="2:5" x14ac:dyDescent="0.25">
      <c r="B20" s="8"/>
      <c r="C20" s="8"/>
      <c r="D20" s="8"/>
      <c r="E20" s="8"/>
    </row>
    <row r="21" spans="2:5" x14ac:dyDescent="0.25">
      <c r="B21" s="8"/>
      <c r="C21" s="4"/>
      <c r="D21" s="4"/>
      <c r="E21" s="4"/>
    </row>
    <row r="22" spans="2:5" x14ac:dyDescent="0.25">
      <c r="B22" s="8"/>
      <c r="C22" s="4"/>
      <c r="D22" s="4"/>
      <c r="E22" s="4"/>
    </row>
    <row r="23" spans="2:5" x14ac:dyDescent="0.25">
      <c r="B23" s="8"/>
      <c r="C23" s="4"/>
      <c r="D23" s="4"/>
      <c r="E23" s="4"/>
    </row>
    <row r="24" spans="2:5" x14ac:dyDescent="0.25">
      <c r="B24" s="8"/>
      <c r="C24" s="4"/>
      <c r="D24" s="4"/>
      <c r="E24" s="4"/>
    </row>
    <row r="25" spans="2:5" x14ac:dyDescent="0.25">
      <c r="B25" s="8"/>
      <c r="C25" s="4"/>
      <c r="D25" s="5"/>
      <c r="E25" s="4"/>
    </row>
    <row r="26" spans="2:5" x14ac:dyDescent="0.25">
      <c r="B26" s="8"/>
      <c r="C26" s="4"/>
      <c r="D26" s="5"/>
      <c r="E26" s="4"/>
    </row>
    <row r="27" spans="2:5" x14ac:dyDescent="0.25">
      <c r="B27" s="8"/>
      <c r="C27" s="4"/>
      <c r="D27" s="4"/>
      <c r="E27" s="4"/>
    </row>
    <row r="28" spans="2:5" x14ac:dyDescent="0.25">
      <c r="B28" s="3"/>
      <c r="C28" s="4"/>
      <c r="D28" s="1"/>
      <c r="E28" s="4"/>
    </row>
    <row r="29" spans="2:5" x14ac:dyDescent="0.25">
      <c r="B29" s="3"/>
      <c r="C29" s="4"/>
      <c r="D29" s="1"/>
      <c r="E29" s="4"/>
    </row>
    <row r="30" spans="2:5" x14ac:dyDescent="0.25">
      <c r="B30" s="3"/>
      <c r="C30" s="4"/>
      <c r="D30" s="1"/>
      <c r="E30" s="4"/>
    </row>
    <row r="31" spans="2:5" x14ac:dyDescent="0.25">
      <c r="B31" s="3"/>
      <c r="C31" s="4"/>
      <c r="D31" s="1"/>
      <c r="E31" s="4"/>
    </row>
    <row r="32" spans="2:5" x14ac:dyDescent="0.25">
      <c r="B32" s="3"/>
      <c r="C32" s="4"/>
      <c r="D32" s="4"/>
      <c r="E32" s="4"/>
    </row>
    <row r="33" spans="2:5" x14ac:dyDescent="0.25">
      <c r="B33" s="3"/>
      <c r="C33" s="4"/>
      <c r="D33" s="4"/>
      <c r="E33" s="4"/>
    </row>
    <row r="34" spans="2:5" x14ac:dyDescent="0.25">
      <c r="B34" s="3"/>
      <c r="C34" s="4"/>
      <c r="D34" s="4"/>
      <c r="E34" s="4"/>
    </row>
    <row r="35" spans="2:5" x14ac:dyDescent="0.25">
      <c r="B35" s="3"/>
      <c r="C35" s="4"/>
      <c r="D35" s="4"/>
      <c r="E35" s="4"/>
    </row>
    <row r="36" spans="2:5" x14ac:dyDescent="0.25">
      <c r="B36" s="3"/>
      <c r="C36" s="4"/>
      <c r="D36" s="4"/>
      <c r="E36" s="4"/>
    </row>
    <row r="37" spans="2:5" x14ac:dyDescent="0.25">
      <c r="B37" s="3"/>
      <c r="C37" s="4"/>
      <c r="D37" s="6"/>
      <c r="E37" s="7"/>
    </row>
    <row r="38" spans="2:5" ht="17.25" x14ac:dyDescent="0.25">
      <c r="B38" s="3"/>
      <c r="C38" s="4"/>
      <c r="D38" s="4"/>
      <c r="E38" s="13"/>
    </row>
    <row r="39" spans="2:5" ht="17.25" x14ac:dyDescent="0.25">
      <c r="B39" s="3"/>
      <c r="C39" s="4"/>
      <c r="D39" s="4"/>
      <c r="E39" s="13"/>
    </row>
    <row r="40" spans="2:5" x14ac:dyDescent="0.25">
      <c r="B40" s="3"/>
      <c r="C40" s="4"/>
      <c r="D40" s="4"/>
      <c r="E40" s="4"/>
    </row>
    <row r="41" spans="2:5" x14ac:dyDescent="0.25">
      <c r="B41" s="3"/>
      <c r="C41" s="4"/>
      <c r="D41" s="4"/>
      <c r="E41" s="4"/>
    </row>
    <row r="42" spans="2:5" x14ac:dyDescent="0.25">
      <c r="B42" s="3"/>
      <c r="C42" s="4"/>
      <c r="D42" s="4"/>
      <c r="E42" s="4"/>
    </row>
    <row r="43" spans="2:5" x14ac:dyDescent="0.25">
      <c r="B43" s="8"/>
      <c r="C43" s="4"/>
      <c r="D43" s="4"/>
      <c r="E43" s="4"/>
    </row>
    <row r="44" spans="2:5" x14ac:dyDescent="0.25">
      <c r="B44" s="8"/>
      <c r="C44" s="4"/>
      <c r="D44" s="4"/>
      <c r="E44" s="4"/>
    </row>
    <row r="45" spans="2:5" x14ac:dyDescent="0.25">
      <c r="B45" s="8"/>
      <c r="C45" s="4"/>
      <c r="D45" s="4"/>
      <c r="E45" s="4"/>
    </row>
    <row r="46" spans="2:5" x14ac:dyDescent="0.25">
      <c r="B46" s="8"/>
      <c r="C46" s="4"/>
      <c r="D46" s="4"/>
      <c r="E46" s="4"/>
    </row>
    <row r="47" spans="2:5" x14ac:dyDescent="0.25">
      <c r="B47" s="8"/>
      <c r="C47" s="4"/>
      <c r="D47" s="4"/>
      <c r="E47" s="4"/>
    </row>
    <row r="48" spans="2:5" x14ac:dyDescent="0.25">
      <c r="B48" s="8"/>
      <c r="C48" s="4"/>
      <c r="D48" s="4"/>
      <c r="E48" s="4"/>
    </row>
    <row r="49" spans="2:5" x14ac:dyDescent="0.25">
      <c r="B49" s="8"/>
      <c r="C49" s="4"/>
      <c r="D49" s="4"/>
      <c r="E49" s="4"/>
    </row>
    <row r="50" spans="2:5" x14ac:dyDescent="0.25">
      <c r="B50" s="8"/>
      <c r="C50" s="4"/>
      <c r="D50" s="4"/>
      <c r="E50" s="4"/>
    </row>
    <row r="51" spans="2:5" x14ac:dyDescent="0.25">
      <c r="B51" s="8"/>
      <c r="C51" s="4"/>
      <c r="D51" s="4"/>
      <c r="E51" s="4"/>
    </row>
    <row r="52" spans="2:5" x14ac:dyDescent="0.25">
      <c r="B52" s="8"/>
      <c r="C52" s="4"/>
      <c r="D52" s="4"/>
      <c r="E52" s="4"/>
    </row>
    <row r="53" spans="2:5" x14ac:dyDescent="0.25">
      <c r="B53" s="8"/>
      <c r="C53" s="4"/>
      <c r="D53" s="4"/>
      <c r="E53" s="4"/>
    </row>
    <row r="54" spans="2:5" x14ac:dyDescent="0.25">
      <c r="B54" s="8"/>
      <c r="C54" s="4"/>
      <c r="D54" s="4"/>
      <c r="E54" s="4"/>
    </row>
    <row r="55" spans="2:5" x14ac:dyDescent="0.25">
      <c r="B55" s="8"/>
      <c r="C55" s="4"/>
      <c r="D55" s="4"/>
      <c r="E55" s="4"/>
    </row>
    <row r="56" spans="2:5" x14ac:dyDescent="0.25">
      <c r="B56" s="8"/>
      <c r="C56" s="4"/>
      <c r="D56" s="4"/>
      <c r="E56" s="4"/>
    </row>
    <row r="57" spans="2:5" x14ac:dyDescent="0.25">
      <c r="B57" s="8"/>
      <c r="C57" s="4"/>
      <c r="D57" s="4"/>
      <c r="E57" s="4"/>
    </row>
    <row r="58" spans="2:5" x14ac:dyDescent="0.25">
      <c r="B58" s="8"/>
      <c r="C58" s="4"/>
      <c r="D58" s="4"/>
      <c r="E58" s="4"/>
    </row>
    <row r="59" spans="2:5" x14ac:dyDescent="0.25">
      <c r="B59" s="8"/>
      <c r="C59" s="8"/>
      <c r="D59" s="8"/>
      <c r="E59" s="8"/>
    </row>
    <row r="60" spans="2:5" x14ac:dyDescent="0.25">
      <c r="B60" s="8"/>
      <c r="C60" s="8"/>
      <c r="D60" s="8"/>
      <c r="E60" s="8"/>
    </row>
    <row r="61" spans="2:5" x14ac:dyDescent="0.25">
      <c r="B61" s="8"/>
      <c r="C61" s="8"/>
      <c r="D61" s="8"/>
      <c r="E61" s="8"/>
    </row>
    <row r="62" spans="2:5" x14ac:dyDescent="0.25">
      <c r="B62" s="8"/>
      <c r="C62" s="8"/>
      <c r="D62" s="8"/>
      <c r="E62" s="8"/>
    </row>
    <row r="63" spans="2:5" x14ac:dyDescent="0.25">
      <c r="B63" s="8"/>
      <c r="C63" s="8"/>
      <c r="D63" s="8"/>
      <c r="E63" s="8"/>
    </row>
    <row r="64" spans="2:5" x14ac:dyDescent="0.25">
      <c r="B64" s="8"/>
      <c r="C64" s="8"/>
      <c r="D64" s="8"/>
      <c r="E64" s="8"/>
    </row>
    <row r="65" spans="2:5" x14ac:dyDescent="0.25">
      <c r="B65" s="8"/>
      <c r="C65" s="8"/>
      <c r="D65" s="8"/>
      <c r="E65" s="8"/>
    </row>
    <row r="66" spans="2:5" x14ac:dyDescent="0.25">
      <c r="B66" s="8"/>
      <c r="C66" s="8"/>
      <c r="D66" s="8"/>
      <c r="E66" s="8"/>
    </row>
    <row r="67" spans="2:5" x14ac:dyDescent="0.25">
      <c r="B67" s="8"/>
      <c r="C67" s="8"/>
      <c r="D67" s="8"/>
      <c r="E67" s="8"/>
    </row>
    <row r="68" spans="2:5" x14ac:dyDescent="0.25">
      <c r="B68" s="8"/>
      <c r="C68" s="8"/>
      <c r="D68" s="8"/>
      <c r="E68" s="8"/>
    </row>
    <row r="69" spans="2:5" x14ac:dyDescent="0.25">
      <c r="B69" s="8"/>
      <c r="C69" s="8"/>
      <c r="D69" s="8"/>
      <c r="E69" s="8"/>
    </row>
    <row r="70" spans="2:5" x14ac:dyDescent="0.25">
      <c r="B70" s="8"/>
      <c r="C70" s="8"/>
      <c r="D70" s="8"/>
      <c r="E70" s="8"/>
    </row>
    <row r="71" spans="2:5" x14ac:dyDescent="0.25">
      <c r="B71" s="8"/>
      <c r="C71" s="8"/>
      <c r="D71" s="8"/>
      <c r="E71" s="8"/>
    </row>
    <row r="72" spans="2:5" x14ac:dyDescent="0.25">
      <c r="B72" s="8"/>
      <c r="C72" s="8"/>
      <c r="D72" s="8"/>
      <c r="E72" s="8"/>
    </row>
    <row r="73" spans="2:5" x14ac:dyDescent="0.25">
      <c r="B73" s="8"/>
      <c r="C73" s="8"/>
      <c r="D73" s="8"/>
      <c r="E73" s="8"/>
    </row>
    <row r="74" spans="2:5" x14ac:dyDescent="0.25">
      <c r="B74" s="8"/>
      <c r="C74" s="8"/>
      <c r="D74" s="8"/>
      <c r="E74" s="8"/>
    </row>
    <row r="75" spans="2:5" x14ac:dyDescent="0.25">
      <c r="B75" s="8"/>
      <c r="C75" s="8"/>
      <c r="D75" s="8"/>
      <c r="E75" s="8"/>
    </row>
    <row r="76" spans="2:5" x14ac:dyDescent="0.25">
      <c r="B76" s="8"/>
      <c r="C76" s="8"/>
      <c r="D76" s="8"/>
      <c r="E76" s="8"/>
    </row>
    <row r="77" spans="2:5" x14ac:dyDescent="0.25">
      <c r="B77" s="8"/>
      <c r="C77" s="8"/>
      <c r="D77" s="8"/>
      <c r="E77" s="8"/>
    </row>
    <row r="78" spans="2:5" x14ac:dyDescent="0.25">
      <c r="B78" s="8"/>
      <c r="C78" s="8"/>
      <c r="D78" s="8"/>
      <c r="E78" s="8"/>
    </row>
    <row r="79" spans="2:5" x14ac:dyDescent="0.25">
      <c r="B79" s="8"/>
      <c r="C79" s="8"/>
      <c r="D79" s="8"/>
      <c r="E79" s="8"/>
    </row>
    <row r="80" spans="2:5" x14ac:dyDescent="0.25">
      <c r="B80" s="8"/>
      <c r="C80" s="8"/>
      <c r="D80" s="8"/>
      <c r="E80" s="8"/>
    </row>
    <row r="81" spans="2:5" x14ac:dyDescent="0.25">
      <c r="B81" s="8"/>
      <c r="C81" s="8"/>
      <c r="D81" s="8"/>
      <c r="E81" s="8"/>
    </row>
    <row r="82" spans="2:5" x14ac:dyDescent="0.25">
      <c r="B82" s="8"/>
      <c r="C82" s="8"/>
      <c r="D82" s="8"/>
      <c r="E82" s="8"/>
    </row>
    <row r="83" spans="2:5" x14ac:dyDescent="0.25">
      <c r="B83" s="8"/>
      <c r="C83" s="8"/>
      <c r="D83" s="8"/>
      <c r="E83" s="8"/>
    </row>
    <row r="84" spans="2:5" x14ac:dyDescent="0.25">
      <c r="B84" s="8"/>
      <c r="C84" s="8"/>
      <c r="D84" s="8"/>
      <c r="E84" s="8"/>
    </row>
    <row r="85" spans="2:5" x14ac:dyDescent="0.25">
      <c r="B85" s="8"/>
      <c r="C85" s="8"/>
      <c r="D85" s="8"/>
      <c r="E85" s="8"/>
    </row>
    <row r="86" spans="2:5" x14ac:dyDescent="0.25">
      <c r="B86" s="8"/>
      <c r="C86" s="8"/>
      <c r="D86" s="8"/>
      <c r="E86" s="8"/>
    </row>
    <row r="87" spans="2:5" x14ac:dyDescent="0.25">
      <c r="B87" s="8"/>
      <c r="C87" s="8"/>
      <c r="D87" s="8"/>
      <c r="E87" s="8"/>
    </row>
    <row r="88" spans="2:5" x14ac:dyDescent="0.25">
      <c r="B88" s="8"/>
      <c r="C88" s="8"/>
      <c r="D88" s="8"/>
      <c r="E88" s="8"/>
    </row>
    <row r="89" spans="2:5" x14ac:dyDescent="0.25">
      <c r="B89" s="8"/>
      <c r="C89" s="8"/>
      <c r="D89" s="8"/>
      <c r="E89" s="8"/>
    </row>
    <row r="90" spans="2:5" x14ac:dyDescent="0.25">
      <c r="B90" s="8"/>
      <c r="C90" s="8"/>
      <c r="D90" s="8"/>
      <c r="E90" s="8"/>
    </row>
    <row r="91" spans="2:5" x14ac:dyDescent="0.25">
      <c r="B91" s="8"/>
      <c r="C91" s="8"/>
      <c r="D91" s="8"/>
      <c r="E91" s="8"/>
    </row>
    <row r="92" spans="2:5" x14ac:dyDescent="0.25">
      <c r="B92" s="8"/>
      <c r="C92" s="8"/>
      <c r="D92" s="8"/>
      <c r="E92" s="8"/>
    </row>
    <row r="93" spans="2:5" x14ac:dyDescent="0.25">
      <c r="B93" s="8"/>
      <c r="C93" s="8"/>
      <c r="D93" s="8"/>
      <c r="E93" s="8"/>
    </row>
  </sheetData>
  <mergeCells count="4">
    <mergeCell ref="B2:E3"/>
    <mergeCell ref="B4:E4"/>
    <mergeCell ref="G5:G6"/>
    <mergeCell ref="B8:E8"/>
  </mergeCells>
  <hyperlinks>
    <hyperlink ref="G5:G6" location="'9. Manual'!A1" display="Conheça o Plano de Negócios!" xr:uid="{00000000-0004-0000-0000-000000000000}"/>
  </hyperlinks>
  <printOptions headings="1"/>
  <pageMargins left="0.7" right="0.7" top="0.75" bottom="0.75" header="0.3" footer="0.3"/>
  <pageSetup paperSize="9" scale="85" orientation="portrait"/>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applyStyles="1"/>
  </sheetPr>
  <dimension ref="B1:V476"/>
  <sheetViews>
    <sheetView showGridLines="0" showRuler="0" workbookViewId="0">
      <pane ySplit="4" topLeftCell="A5" activePane="bottomLeft" state="frozen"/>
      <selection pane="bottomLeft"/>
    </sheetView>
  </sheetViews>
  <sheetFormatPr defaultColWidth="11.42578125" defaultRowHeight="15.95" customHeight="1" x14ac:dyDescent="0.2"/>
  <cols>
    <col min="1" max="1" width="4.7109375" style="32" customWidth="1"/>
    <col min="2" max="5" width="22.7109375" style="32" customWidth="1"/>
    <col min="6" max="6" width="4.7109375" style="33" customWidth="1"/>
    <col min="7" max="7" width="22.28515625" style="34" customWidth="1"/>
    <col min="8" max="8" width="8.7109375" style="35" customWidth="1"/>
    <col min="9" max="9" width="22.28515625" style="33" customWidth="1"/>
    <col min="10" max="13" width="20.7109375" style="33" customWidth="1"/>
    <col min="14" max="22" width="11.42578125" style="33"/>
    <col min="23" max="16384" width="11.42578125" style="32"/>
  </cols>
  <sheetData>
    <row r="1" spans="2:8" s="33" customFormat="1" ht="15.95" customHeight="1" x14ac:dyDescent="0.2">
      <c r="B1" s="32"/>
      <c r="C1" s="32"/>
      <c r="D1" s="32"/>
      <c r="E1" s="32"/>
      <c r="G1" s="34"/>
      <c r="H1" s="35"/>
    </row>
    <row r="2" spans="2:8" s="33" customFormat="1" ht="15.95" customHeight="1" x14ac:dyDescent="0.2">
      <c r="B2" s="955" t="s">
        <v>284</v>
      </c>
      <c r="C2" s="955"/>
      <c r="D2" s="955"/>
      <c r="E2" s="955"/>
      <c r="G2" s="468"/>
      <c r="H2" s="35"/>
    </row>
    <row r="3" spans="2:8" s="33" customFormat="1" ht="15.95" customHeight="1" x14ac:dyDescent="0.2">
      <c r="B3" s="955"/>
      <c r="C3" s="955"/>
      <c r="D3" s="955"/>
      <c r="E3" s="955"/>
      <c r="G3" s="468"/>
      <c r="H3" s="35"/>
    </row>
    <row r="4" spans="2:8" s="33" customFormat="1" ht="15.95" customHeight="1" thickBot="1" x14ac:dyDescent="0.25">
      <c r="B4" s="956"/>
      <c r="C4" s="956"/>
      <c r="D4" s="956"/>
      <c r="E4" s="956"/>
      <c r="G4" s="468"/>
      <c r="H4" s="35"/>
    </row>
    <row r="5" spans="2:8" s="33" customFormat="1" ht="15.95" customHeight="1" thickBot="1" x14ac:dyDescent="0.25">
      <c r="B5" s="957"/>
      <c r="C5" s="957"/>
      <c r="D5" s="957"/>
      <c r="E5" s="957"/>
      <c r="G5" s="34"/>
      <c r="H5" s="35"/>
    </row>
    <row r="6" spans="2:8" s="33" customFormat="1" ht="15.95" customHeight="1" x14ac:dyDescent="0.2">
      <c r="B6" s="333"/>
      <c r="C6" s="334"/>
      <c r="D6" s="334"/>
      <c r="E6" s="335"/>
      <c r="G6" s="34"/>
      <c r="H6" s="35"/>
    </row>
    <row r="7" spans="2:8" s="33" customFormat="1" ht="15.95" customHeight="1" x14ac:dyDescent="0.2">
      <c r="B7" s="336"/>
      <c r="C7" s="337"/>
      <c r="D7" s="337"/>
      <c r="E7" s="338"/>
      <c r="G7" s="468"/>
      <c r="H7" s="35"/>
    </row>
    <row r="8" spans="2:8" s="33" customFormat="1" ht="15.95" customHeight="1" x14ac:dyDescent="0.2">
      <c r="B8" s="336"/>
      <c r="C8" s="337"/>
      <c r="D8" s="337"/>
      <c r="E8" s="338"/>
      <c r="G8" s="468"/>
      <c r="H8" s="35"/>
    </row>
    <row r="9" spans="2:8" s="33" customFormat="1" ht="15.95" customHeight="1" x14ac:dyDescent="0.2">
      <c r="B9" s="336"/>
      <c r="C9" s="337"/>
      <c r="D9" s="337"/>
      <c r="E9" s="338"/>
      <c r="G9" s="34"/>
      <c r="H9" s="35"/>
    </row>
    <row r="10" spans="2:8" s="33" customFormat="1" ht="15.95" customHeight="1" x14ac:dyDescent="0.2">
      <c r="B10" s="336"/>
      <c r="C10" s="337"/>
      <c r="D10" s="337"/>
      <c r="E10" s="338"/>
      <c r="G10" s="34"/>
      <c r="H10" s="35"/>
    </row>
    <row r="11" spans="2:8" s="33" customFormat="1" ht="15.95" customHeight="1" x14ac:dyDescent="0.2">
      <c r="B11" s="336"/>
      <c r="C11" s="337"/>
      <c r="D11" s="337"/>
      <c r="E11" s="338"/>
      <c r="G11" s="34"/>
      <c r="H11" s="35"/>
    </row>
    <row r="12" spans="2:8" s="33" customFormat="1" ht="15.95" customHeight="1" x14ac:dyDescent="0.2">
      <c r="B12" s="336"/>
      <c r="C12" s="337"/>
      <c r="D12" s="337"/>
      <c r="E12" s="338"/>
      <c r="G12" s="34"/>
      <c r="H12" s="35"/>
    </row>
    <row r="13" spans="2:8" s="33" customFormat="1" ht="15.95" customHeight="1" x14ac:dyDescent="0.2">
      <c r="B13" s="336"/>
      <c r="C13" s="337"/>
      <c r="D13" s="337"/>
      <c r="E13" s="338"/>
      <c r="G13" s="34"/>
      <c r="H13" s="35"/>
    </row>
    <row r="14" spans="2:8" s="33" customFormat="1" ht="15.95" customHeight="1" x14ac:dyDescent="0.2">
      <c r="B14" s="336"/>
      <c r="C14" s="337"/>
      <c r="D14" s="337"/>
      <c r="E14" s="338"/>
      <c r="G14" s="34"/>
      <c r="H14" s="35"/>
    </row>
    <row r="15" spans="2:8" s="33" customFormat="1" ht="15.95" customHeight="1" x14ac:dyDescent="0.2">
      <c r="B15" s="336"/>
      <c r="C15" s="337"/>
      <c r="D15" s="337"/>
      <c r="E15" s="338"/>
      <c r="G15" s="34"/>
      <c r="H15" s="35"/>
    </row>
    <row r="16" spans="2:8" s="33" customFormat="1" ht="15.95" customHeight="1" x14ac:dyDescent="0.2">
      <c r="B16" s="336"/>
      <c r="C16" s="337"/>
      <c r="D16" s="337"/>
      <c r="E16" s="338"/>
      <c r="G16" s="34"/>
      <c r="H16" s="35"/>
    </row>
    <row r="17" spans="2:11" s="33" customFormat="1" ht="15.95" customHeight="1" x14ac:dyDescent="0.2">
      <c r="B17" s="336"/>
      <c r="C17" s="337"/>
      <c r="D17" s="337"/>
      <c r="E17" s="338"/>
      <c r="G17" s="34"/>
      <c r="H17" s="35"/>
    </row>
    <row r="18" spans="2:11" s="33" customFormat="1" ht="15.95" customHeight="1" x14ac:dyDescent="0.2">
      <c r="B18" s="336"/>
      <c r="C18" s="337"/>
      <c r="D18" s="337"/>
      <c r="E18" s="338"/>
      <c r="G18" s="34"/>
      <c r="H18" s="35"/>
    </row>
    <row r="19" spans="2:11" s="33" customFormat="1" ht="15.95" customHeight="1" x14ac:dyDescent="0.2">
      <c r="B19" s="336"/>
      <c r="C19" s="337"/>
      <c r="D19" s="337"/>
      <c r="E19" s="338"/>
      <c r="G19" s="34"/>
      <c r="H19" s="35"/>
    </row>
    <row r="20" spans="2:11" s="33" customFormat="1" ht="15.95" customHeight="1" x14ac:dyDescent="0.2">
      <c r="B20" s="336"/>
      <c r="C20" s="337"/>
      <c r="D20" s="337"/>
      <c r="E20" s="338"/>
      <c r="G20" s="34"/>
      <c r="H20" s="35"/>
    </row>
    <row r="21" spans="2:11" s="33" customFormat="1" ht="15.95" customHeight="1" x14ac:dyDescent="0.2">
      <c r="B21" s="336"/>
      <c r="C21" s="337"/>
      <c r="D21" s="337"/>
      <c r="E21" s="338"/>
      <c r="G21" s="34"/>
      <c r="H21" s="35"/>
    </row>
    <row r="22" spans="2:11" s="33" customFormat="1" ht="15.95" customHeight="1" x14ac:dyDescent="0.2">
      <c r="B22" s="336"/>
      <c r="C22" s="337"/>
      <c r="D22" s="337"/>
      <c r="E22" s="338"/>
      <c r="G22" s="34"/>
      <c r="H22" s="35"/>
    </row>
    <row r="23" spans="2:11" s="33" customFormat="1" ht="15.95" customHeight="1" thickBot="1" x14ac:dyDescent="0.25">
      <c r="B23" s="339"/>
      <c r="C23" s="340"/>
      <c r="D23" s="340"/>
      <c r="E23" s="341"/>
      <c r="G23" s="34"/>
      <c r="H23" s="35"/>
      <c r="I23" s="21"/>
      <c r="J23" s="21"/>
      <c r="K23" s="21"/>
    </row>
    <row r="24" spans="2:11" s="33" customFormat="1" ht="15.95" customHeight="1" x14ac:dyDescent="0.2">
      <c r="B24" s="419"/>
      <c r="C24" s="419"/>
      <c r="D24" s="419"/>
      <c r="E24" s="419"/>
      <c r="G24" s="34"/>
      <c r="H24" s="35"/>
    </row>
    <row r="25" spans="2:11" s="33" customFormat="1" ht="15.95" customHeight="1" x14ac:dyDescent="0.2">
      <c r="B25" s="35"/>
      <c r="C25" s="35"/>
      <c r="D25" s="35"/>
      <c r="E25" s="36"/>
      <c r="G25" s="34"/>
      <c r="H25" s="35"/>
    </row>
    <row r="26" spans="2:11" s="33" customFormat="1" ht="15.95" customHeight="1" x14ac:dyDescent="0.2">
      <c r="B26" s="35"/>
      <c r="C26" s="35"/>
      <c r="D26" s="35"/>
      <c r="E26" s="36"/>
      <c r="G26" s="34"/>
      <c r="H26" s="35"/>
    </row>
    <row r="27" spans="2:11" s="33" customFormat="1" ht="15.95" customHeight="1" x14ac:dyDescent="0.2">
      <c r="E27" s="36"/>
      <c r="G27" s="34"/>
      <c r="H27" s="35"/>
    </row>
    <row r="28" spans="2:11" s="33" customFormat="1" ht="15.95" customHeight="1" x14ac:dyDescent="0.2">
      <c r="E28" s="36"/>
      <c r="G28" s="34"/>
      <c r="H28" s="35"/>
    </row>
    <row r="29" spans="2:11" s="33" customFormat="1" ht="15.95" customHeight="1" x14ac:dyDescent="0.2">
      <c r="E29" s="36"/>
      <c r="G29" s="34"/>
      <c r="H29" s="35"/>
    </row>
    <row r="30" spans="2:11" s="33" customFormat="1" ht="15.95" customHeight="1" x14ac:dyDescent="0.2">
      <c r="E30" s="36"/>
      <c r="G30" s="34"/>
      <c r="H30" s="35"/>
    </row>
    <row r="31" spans="2:11" s="33" customFormat="1" ht="15.95" customHeight="1" x14ac:dyDescent="0.2">
      <c r="B31" s="39"/>
      <c r="C31" s="36"/>
      <c r="D31" s="36"/>
      <c r="E31" s="36"/>
      <c r="G31" s="34"/>
      <c r="H31" s="35"/>
    </row>
    <row r="32" spans="2:11" s="33" customFormat="1" ht="15.95" customHeight="1" x14ac:dyDescent="0.2">
      <c r="B32" s="39"/>
      <c r="C32" s="36"/>
      <c r="D32" s="36"/>
      <c r="E32" s="36"/>
      <c r="G32" s="34"/>
      <c r="H32" s="35"/>
    </row>
    <row r="33" spans="2:8" s="33" customFormat="1" ht="15.95" customHeight="1" x14ac:dyDescent="0.2">
      <c r="B33" s="36"/>
      <c r="C33" s="36"/>
      <c r="D33" s="36"/>
      <c r="E33" s="36"/>
      <c r="G33" s="34"/>
      <c r="H33" s="35"/>
    </row>
    <row r="34" spans="2:8" s="33" customFormat="1" ht="15.95" customHeight="1" x14ac:dyDescent="0.2">
      <c r="B34" s="36"/>
      <c r="C34" s="36"/>
      <c r="D34" s="36"/>
      <c r="E34" s="36"/>
      <c r="G34" s="34"/>
      <c r="H34" s="35"/>
    </row>
    <row r="35" spans="2:8" s="33" customFormat="1" ht="15.95" customHeight="1" x14ac:dyDescent="0.2">
      <c r="B35" s="36"/>
      <c r="C35" s="36"/>
      <c r="D35" s="36"/>
      <c r="E35" s="36"/>
      <c r="G35" s="34"/>
      <c r="H35" s="35"/>
    </row>
    <row r="36" spans="2:8" s="33" customFormat="1" ht="15.95" customHeight="1" x14ac:dyDescent="0.2">
      <c r="B36" s="35"/>
      <c r="C36" s="35"/>
      <c r="D36" s="35"/>
      <c r="E36" s="35"/>
      <c r="G36" s="34"/>
      <c r="H36" s="35"/>
    </row>
    <row r="37" spans="2:8" s="33" customFormat="1" ht="15.95" customHeight="1" x14ac:dyDescent="0.2">
      <c r="B37" s="35"/>
      <c r="C37" s="35"/>
      <c r="D37" s="35"/>
      <c r="E37" s="35"/>
      <c r="G37" s="34"/>
      <c r="H37" s="35"/>
    </row>
    <row r="38" spans="2:8" s="33" customFormat="1" ht="15.95" customHeight="1" x14ac:dyDescent="0.2">
      <c r="B38" s="35"/>
      <c r="C38" s="35"/>
      <c r="D38" s="35"/>
      <c r="E38" s="35"/>
      <c r="G38" s="34"/>
      <c r="H38" s="35"/>
    </row>
    <row r="39" spans="2:8" s="33" customFormat="1" ht="15.95" customHeight="1" x14ac:dyDescent="0.2">
      <c r="B39" s="35"/>
      <c r="C39" s="35"/>
      <c r="D39" s="35"/>
      <c r="E39" s="35"/>
      <c r="G39" s="34"/>
      <c r="H39" s="35"/>
    </row>
    <row r="40" spans="2:8" s="33" customFormat="1" ht="15.95" customHeight="1" x14ac:dyDescent="0.2">
      <c r="B40" s="35"/>
      <c r="C40" s="35"/>
      <c r="D40" s="35"/>
      <c r="E40" s="35"/>
      <c r="G40" s="34"/>
      <c r="H40" s="35"/>
    </row>
    <row r="41" spans="2:8" s="33" customFormat="1" ht="15.95" customHeight="1" x14ac:dyDescent="0.2">
      <c r="B41" s="35"/>
      <c r="C41" s="35"/>
      <c r="D41" s="35"/>
      <c r="E41" s="35"/>
      <c r="G41" s="34"/>
      <c r="H41" s="35"/>
    </row>
    <row r="42" spans="2:8" s="33" customFormat="1" ht="15.95" customHeight="1" x14ac:dyDescent="0.2">
      <c r="B42" s="35"/>
      <c r="C42" s="35"/>
      <c r="D42" s="35"/>
      <c r="E42" s="36"/>
      <c r="G42" s="34"/>
      <c r="H42" s="35"/>
    </row>
    <row r="43" spans="2:8" s="33" customFormat="1" ht="15.95" customHeight="1" x14ac:dyDescent="0.2">
      <c r="B43" s="35"/>
      <c r="C43" s="35"/>
      <c r="D43" s="35"/>
      <c r="E43" s="36"/>
      <c r="G43" s="34"/>
      <c r="H43" s="35"/>
    </row>
    <row r="44" spans="2:8" s="33" customFormat="1" ht="15.95" customHeight="1" x14ac:dyDescent="0.2">
      <c r="B44" s="35"/>
      <c r="C44" s="35"/>
      <c r="D44" s="35"/>
      <c r="E44" s="36"/>
      <c r="G44" s="34"/>
      <c r="H44" s="35"/>
    </row>
    <row r="45" spans="2:8" s="33" customFormat="1" ht="15.95" customHeight="1" x14ac:dyDescent="0.2">
      <c r="B45" s="35"/>
      <c r="C45" s="35"/>
      <c r="D45" s="35"/>
      <c r="E45" s="35"/>
      <c r="G45" s="34"/>
      <c r="H45" s="35"/>
    </row>
    <row r="46" spans="2:8" s="33" customFormat="1" ht="15.95" customHeight="1" x14ac:dyDescent="0.2">
      <c r="B46" s="35"/>
      <c r="C46" s="35"/>
      <c r="D46" s="35"/>
      <c r="E46" s="35"/>
      <c r="G46" s="34"/>
      <c r="H46" s="35"/>
    </row>
    <row r="47" spans="2:8" s="33" customFormat="1" ht="15.95" customHeight="1" x14ac:dyDescent="0.2">
      <c r="B47" s="35"/>
      <c r="C47" s="35"/>
      <c r="D47" s="35"/>
      <c r="E47" s="35"/>
      <c r="G47" s="34"/>
      <c r="H47" s="35"/>
    </row>
    <row r="48" spans="2:8" s="33" customFormat="1" ht="15.95" customHeight="1" x14ac:dyDescent="0.2">
      <c r="B48" s="35"/>
      <c r="C48" s="35"/>
      <c r="D48" s="35"/>
      <c r="E48" s="35"/>
      <c r="G48" s="34"/>
      <c r="H48" s="35"/>
    </row>
    <row r="49" spans="2:8" s="33" customFormat="1" ht="15.95" customHeight="1" x14ac:dyDescent="0.2">
      <c r="B49" s="35"/>
      <c r="C49" s="35"/>
      <c r="D49" s="35"/>
      <c r="E49" s="35"/>
      <c r="G49" s="34"/>
      <c r="H49" s="35"/>
    </row>
    <row r="50" spans="2:8" s="33" customFormat="1" ht="15.95" customHeight="1" x14ac:dyDescent="0.2">
      <c r="B50" s="35"/>
      <c r="C50" s="35"/>
      <c r="D50" s="35"/>
      <c r="E50" s="35"/>
      <c r="G50" s="34"/>
      <c r="H50" s="35"/>
    </row>
    <row r="51" spans="2:8" s="33" customFormat="1" ht="15.95" customHeight="1" x14ac:dyDescent="0.2">
      <c r="B51" s="35"/>
      <c r="C51" s="35"/>
      <c r="D51" s="35"/>
      <c r="E51" s="35"/>
      <c r="G51" s="34"/>
      <c r="H51" s="35"/>
    </row>
    <row r="52" spans="2:8" s="33" customFormat="1" ht="15.95" customHeight="1" x14ac:dyDescent="0.2">
      <c r="B52" s="35"/>
      <c r="C52" s="35"/>
      <c r="D52" s="35"/>
      <c r="E52" s="35"/>
      <c r="G52" s="34"/>
      <c r="H52" s="35"/>
    </row>
    <row r="53" spans="2:8" s="33" customFormat="1" ht="15.95" customHeight="1" x14ac:dyDescent="0.2">
      <c r="B53" s="35"/>
      <c r="C53" s="35"/>
      <c r="D53" s="35"/>
      <c r="E53" s="35"/>
      <c r="G53" s="34"/>
      <c r="H53" s="35"/>
    </row>
    <row r="54" spans="2:8" s="33" customFormat="1" ht="15.95" customHeight="1" x14ac:dyDescent="0.2">
      <c r="B54" s="35"/>
      <c r="C54" s="35"/>
      <c r="D54" s="35"/>
      <c r="E54" s="35"/>
      <c r="G54" s="34"/>
      <c r="H54" s="35"/>
    </row>
    <row r="55" spans="2:8" s="33" customFormat="1" ht="15.95" customHeight="1" x14ac:dyDescent="0.2">
      <c r="B55" s="35"/>
      <c r="C55" s="35"/>
      <c r="D55" s="35"/>
      <c r="E55" s="35"/>
      <c r="G55" s="34"/>
      <c r="H55" s="35"/>
    </row>
    <row r="56" spans="2:8" s="33" customFormat="1" ht="15.95" customHeight="1" x14ac:dyDescent="0.2">
      <c r="B56" s="35"/>
      <c r="C56" s="35"/>
      <c r="D56" s="35"/>
      <c r="E56" s="35"/>
      <c r="G56" s="34"/>
      <c r="H56" s="35"/>
    </row>
    <row r="57" spans="2:8" s="33" customFormat="1" ht="15.95" customHeight="1" x14ac:dyDescent="0.2">
      <c r="B57" s="35"/>
      <c r="C57" s="35"/>
      <c r="D57" s="35"/>
      <c r="E57" s="35"/>
      <c r="G57" s="34"/>
      <c r="H57" s="35"/>
    </row>
    <row r="58" spans="2:8" s="33" customFormat="1" ht="15.95" customHeight="1" x14ac:dyDescent="0.2">
      <c r="B58" s="35"/>
      <c r="C58" s="35"/>
      <c r="D58" s="35"/>
      <c r="E58" s="35"/>
      <c r="G58" s="34"/>
      <c r="H58" s="35"/>
    </row>
    <row r="59" spans="2:8" s="33" customFormat="1" ht="15.95" customHeight="1" x14ac:dyDescent="0.2">
      <c r="B59" s="35"/>
      <c r="C59" s="35"/>
      <c r="D59" s="35"/>
      <c r="E59" s="35"/>
      <c r="G59" s="34"/>
      <c r="H59" s="35"/>
    </row>
    <row r="60" spans="2:8" s="33" customFormat="1" ht="15.95" customHeight="1" x14ac:dyDescent="0.2">
      <c r="B60" s="35"/>
      <c r="C60" s="35"/>
      <c r="D60" s="35"/>
      <c r="E60" s="35"/>
      <c r="G60" s="34"/>
      <c r="H60" s="35"/>
    </row>
    <row r="61" spans="2:8" s="33" customFormat="1" ht="15.95" customHeight="1" x14ac:dyDescent="0.2">
      <c r="B61" s="35"/>
      <c r="C61" s="35"/>
      <c r="D61" s="35"/>
      <c r="E61" s="35"/>
      <c r="G61" s="34"/>
      <c r="H61" s="35"/>
    </row>
    <row r="62" spans="2:8" s="33" customFormat="1" ht="15.95" customHeight="1" x14ac:dyDescent="0.2">
      <c r="B62" s="35"/>
      <c r="C62" s="35"/>
      <c r="D62" s="35"/>
      <c r="E62" s="35"/>
      <c r="G62" s="34"/>
      <c r="H62" s="35"/>
    </row>
    <row r="63" spans="2:8" s="33" customFormat="1" ht="15.95" customHeight="1" x14ac:dyDescent="0.2">
      <c r="B63" s="35"/>
      <c r="C63" s="35"/>
      <c r="D63" s="35"/>
      <c r="E63" s="35"/>
      <c r="G63" s="34"/>
      <c r="H63" s="35"/>
    </row>
    <row r="64" spans="2:8" s="33" customFormat="1" ht="15.95" customHeight="1" x14ac:dyDescent="0.2">
      <c r="B64" s="35"/>
      <c r="C64" s="35"/>
      <c r="D64" s="35"/>
      <c r="E64" s="35"/>
      <c r="G64" s="34"/>
      <c r="H64" s="35"/>
    </row>
    <row r="65" spans="2:8" s="33" customFormat="1" ht="15.95" customHeight="1" x14ac:dyDescent="0.2">
      <c r="B65" s="35"/>
      <c r="C65" s="35"/>
      <c r="D65" s="35"/>
      <c r="E65" s="35"/>
      <c r="G65" s="34"/>
      <c r="H65" s="35"/>
    </row>
    <row r="66" spans="2:8" s="33" customFormat="1" ht="15.95" customHeight="1" x14ac:dyDescent="0.2">
      <c r="B66" s="35"/>
      <c r="C66" s="35"/>
      <c r="D66" s="35"/>
      <c r="E66" s="35"/>
      <c r="G66" s="34"/>
      <c r="H66" s="35"/>
    </row>
    <row r="67" spans="2:8" s="33" customFormat="1" ht="15.95" customHeight="1" x14ac:dyDescent="0.2">
      <c r="B67" s="35"/>
      <c r="C67" s="35"/>
      <c r="D67" s="35"/>
      <c r="E67" s="35"/>
      <c r="G67" s="34"/>
      <c r="H67" s="35"/>
    </row>
    <row r="68" spans="2:8" s="33" customFormat="1" ht="15.95" customHeight="1" x14ac:dyDescent="0.2">
      <c r="B68" s="35"/>
      <c r="C68" s="35"/>
      <c r="D68" s="35"/>
      <c r="E68" s="35"/>
      <c r="G68" s="34"/>
      <c r="H68" s="35"/>
    </row>
    <row r="69" spans="2:8" s="33" customFormat="1" ht="15.95" customHeight="1" x14ac:dyDescent="0.2">
      <c r="B69" s="35"/>
      <c r="C69" s="35"/>
      <c r="D69" s="35"/>
      <c r="E69" s="35"/>
      <c r="G69" s="34"/>
      <c r="H69" s="35"/>
    </row>
    <row r="70" spans="2:8" s="33" customFormat="1" ht="15.95" customHeight="1" x14ac:dyDescent="0.2">
      <c r="B70" s="35"/>
      <c r="C70" s="35"/>
      <c r="D70" s="35"/>
      <c r="E70" s="35"/>
      <c r="G70" s="34"/>
      <c r="H70" s="35"/>
    </row>
    <row r="71" spans="2:8" s="33" customFormat="1" ht="15.95" customHeight="1" x14ac:dyDescent="0.2">
      <c r="B71" s="35"/>
      <c r="C71" s="35"/>
      <c r="D71" s="35"/>
      <c r="E71" s="35"/>
      <c r="G71" s="34"/>
      <c r="H71" s="35"/>
    </row>
    <row r="72" spans="2:8" s="33" customFormat="1" ht="15.95" customHeight="1" x14ac:dyDescent="0.2">
      <c r="B72" s="35"/>
      <c r="C72" s="35"/>
      <c r="D72" s="35"/>
      <c r="E72" s="35"/>
      <c r="G72" s="34"/>
      <c r="H72" s="35"/>
    </row>
    <row r="73" spans="2:8" s="33" customFormat="1" ht="15.95" customHeight="1" x14ac:dyDescent="0.2">
      <c r="B73" s="35"/>
      <c r="C73" s="35"/>
      <c r="D73" s="35"/>
      <c r="E73" s="35"/>
      <c r="G73" s="34"/>
      <c r="H73" s="35"/>
    </row>
    <row r="74" spans="2:8" s="33" customFormat="1" ht="15.95" customHeight="1" x14ac:dyDescent="0.2">
      <c r="B74" s="35"/>
      <c r="C74" s="35"/>
      <c r="D74" s="35"/>
      <c r="E74" s="35"/>
      <c r="G74" s="34"/>
      <c r="H74" s="35"/>
    </row>
    <row r="75" spans="2:8" s="33" customFormat="1" ht="15.95" customHeight="1" x14ac:dyDescent="0.2">
      <c r="B75" s="35"/>
      <c r="C75" s="35"/>
      <c r="D75" s="35"/>
      <c r="E75" s="35"/>
      <c r="G75" s="34"/>
      <c r="H75" s="35"/>
    </row>
    <row r="76" spans="2:8" s="33" customFormat="1" ht="15.95" customHeight="1" x14ac:dyDescent="0.2">
      <c r="B76" s="35"/>
      <c r="C76" s="35"/>
      <c r="D76" s="35"/>
      <c r="E76" s="35"/>
      <c r="G76" s="34"/>
      <c r="H76" s="35"/>
    </row>
    <row r="77" spans="2:8" s="33" customFormat="1" ht="15.95" customHeight="1" x14ac:dyDescent="0.2">
      <c r="B77" s="35"/>
      <c r="C77" s="35"/>
      <c r="D77" s="35"/>
      <c r="E77" s="35"/>
      <c r="G77" s="34"/>
      <c r="H77" s="35"/>
    </row>
    <row r="78" spans="2:8" s="33" customFormat="1" ht="15.95" customHeight="1" x14ac:dyDescent="0.2">
      <c r="B78" s="35"/>
      <c r="C78" s="35"/>
      <c r="D78" s="35"/>
      <c r="E78" s="35"/>
      <c r="G78" s="34"/>
      <c r="H78" s="35"/>
    </row>
    <row r="79" spans="2:8" s="33" customFormat="1" ht="15.95" customHeight="1" x14ac:dyDescent="0.2">
      <c r="B79" s="35"/>
      <c r="C79" s="35"/>
      <c r="D79" s="35"/>
      <c r="E79" s="35"/>
      <c r="G79" s="34"/>
      <c r="H79" s="35"/>
    </row>
    <row r="457" spans="2:2" ht="15.95" customHeight="1" x14ac:dyDescent="0.2">
      <c r="B457" s="163" t="s">
        <v>271</v>
      </c>
    </row>
    <row r="467" ht="14.25" x14ac:dyDescent="0.2"/>
    <row r="468" ht="14.25" x14ac:dyDescent="0.2"/>
    <row r="469" ht="14.25" x14ac:dyDescent="0.2"/>
    <row r="470" ht="14.25" x14ac:dyDescent="0.2"/>
    <row r="471" ht="14.25" x14ac:dyDescent="0.2"/>
    <row r="472" ht="14.25" x14ac:dyDescent="0.2"/>
    <row r="473" ht="14.25" x14ac:dyDescent="0.2"/>
    <row r="474" ht="14.25" x14ac:dyDescent="0.2"/>
    <row r="475" ht="14.25" x14ac:dyDescent="0.2"/>
    <row r="476" ht="14.25" x14ac:dyDescent="0.2"/>
  </sheetData>
  <sheetProtection formatCells="0" formatColumns="0" formatRows="0" insertRows="0"/>
  <dataConsolidate/>
  <mergeCells count="6">
    <mergeCell ref="B6:E23"/>
    <mergeCell ref="B24:E24"/>
    <mergeCell ref="B2:E4"/>
    <mergeCell ref="G2:G4"/>
    <mergeCell ref="B5:E5"/>
    <mergeCell ref="G7:G8"/>
  </mergeCells>
  <printOptions horizontalCentered="1"/>
  <pageMargins left="0.7" right="0.7" top="0.75" bottom="0.75" header="0.3" footer="0.3"/>
  <pageSetup paperSize="9" scale="90" orientation="portrait"/>
  <headerFooter scaleWithDoc="0"/>
  <rowBreaks count="1" manualBreakCount="1">
    <brk id="29" max="16383" man="1"/>
  </rowBreaks>
  <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applyStyles="1"/>
  </sheetPr>
  <dimension ref="B1:AA876"/>
  <sheetViews>
    <sheetView showGridLines="0" showRuler="0" workbookViewId="0">
      <pane ySplit="4" topLeftCell="A5" activePane="bottomLeft" state="frozen"/>
      <selection pane="bottomLeft"/>
    </sheetView>
  </sheetViews>
  <sheetFormatPr defaultColWidth="11.42578125" defaultRowHeight="14.25" x14ac:dyDescent="0.2"/>
  <cols>
    <col min="1" max="1" width="4.7109375" style="16" customWidth="1"/>
    <col min="2" max="5" width="22.7109375" style="16" customWidth="1"/>
    <col min="6" max="6" width="4.7109375" style="17" customWidth="1"/>
    <col min="7" max="7" width="22.28515625" style="193" customWidth="1"/>
    <col min="8" max="8" width="8.7109375" style="18" customWidth="1"/>
    <col min="9" max="9" width="17" style="18" customWidth="1"/>
    <col min="10" max="10" width="2.28515625" style="18" customWidth="1"/>
    <col min="11" max="11" width="7.140625" style="17" customWidth="1"/>
    <col min="12" max="12" width="14.140625" style="17" bestFit="1" customWidth="1"/>
    <col min="13" max="13" width="3" style="17" bestFit="1" customWidth="1"/>
    <col min="14" max="14" width="20.85546875" style="17" customWidth="1"/>
    <col min="15" max="27" width="11.42578125" style="17"/>
    <col min="28" max="16384" width="11.42578125" style="16"/>
  </cols>
  <sheetData>
    <row r="1" spans="2:10" s="17" customFormat="1" ht="15" x14ac:dyDescent="0.25">
      <c r="B1" s="16"/>
      <c r="C1" s="16"/>
      <c r="D1" s="16"/>
      <c r="E1" s="16"/>
      <c r="G1" s="190"/>
      <c r="H1" s="18"/>
      <c r="I1" s="18"/>
      <c r="J1" s="18"/>
    </row>
    <row r="2" spans="2:10" s="17" customFormat="1" ht="15.95" customHeight="1" x14ac:dyDescent="0.2">
      <c r="B2" s="967" t="s">
        <v>306</v>
      </c>
      <c r="C2" s="967"/>
      <c r="D2" s="967"/>
      <c r="E2" s="967"/>
      <c r="G2" s="191"/>
      <c r="H2" s="18"/>
      <c r="I2" s="18"/>
      <c r="J2" s="18"/>
    </row>
    <row r="3" spans="2:10" s="17" customFormat="1" ht="15.95" customHeight="1" x14ac:dyDescent="0.2">
      <c r="B3" s="967"/>
      <c r="C3" s="967"/>
      <c r="D3" s="967"/>
      <c r="E3" s="967"/>
      <c r="G3" s="191"/>
      <c r="H3" s="18"/>
      <c r="I3" s="18"/>
      <c r="J3" s="18"/>
    </row>
    <row r="4" spans="2:10" s="17" customFormat="1" ht="15.95" customHeight="1" x14ac:dyDescent="0.2">
      <c r="B4" s="967"/>
      <c r="C4" s="967"/>
      <c r="D4" s="967"/>
      <c r="E4" s="967"/>
      <c r="G4" s="191"/>
      <c r="H4" s="18"/>
      <c r="I4" s="18"/>
      <c r="J4" s="18"/>
    </row>
    <row r="5" spans="2:10" s="17" customFormat="1" ht="15.95" customHeight="1" thickBot="1" x14ac:dyDescent="0.25">
      <c r="B5" s="199"/>
      <c r="C5" s="199"/>
      <c r="D5" s="199"/>
      <c r="E5" s="199"/>
      <c r="G5" s="191"/>
      <c r="H5" s="18"/>
      <c r="I5" s="18"/>
      <c r="J5" s="18"/>
    </row>
    <row r="6" spans="2:10" s="17" customFormat="1" ht="15" customHeight="1" x14ac:dyDescent="0.2">
      <c r="B6" s="1002" t="s">
        <v>307</v>
      </c>
      <c r="C6" s="1003"/>
      <c r="D6" s="1003"/>
      <c r="E6" s="1004"/>
      <c r="G6" s="1001"/>
      <c r="H6" s="18"/>
      <c r="I6" s="18"/>
      <c r="J6" s="18"/>
    </row>
    <row r="7" spans="2:10" s="17" customFormat="1" ht="15" customHeight="1" x14ac:dyDescent="0.2">
      <c r="B7" s="1005"/>
      <c r="C7" s="1006"/>
      <c r="D7" s="1006"/>
      <c r="E7" s="1007"/>
      <c r="G7" s="1001"/>
      <c r="H7" s="18"/>
      <c r="I7" s="18"/>
      <c r="J7" s="18"/>
    </row>
    <row r="8" spans="2:10" s="17" customFormat="1" ht="15" customHeight="1" x14ac:dyDescent="0.2">
      <c r="B8" s="1005"/>
      <c r="C8" s="1006"/>
      <c r="D8" s="1006"/>
      <c r="E8" s="1007"/>
      <c r="G8" s="1001"/>
      <c r="H8" s="18"/>
      <c r="I8" s="18"/>
      <c r="J8" s="18"/>
    </row>
    <row r="9" spans="2:10" s="17" customFormat="1" ht="15" customHeight="1" x14ac:dyDescent="0.2">
      <c r="B9" s="1005"/>
      <c r="C9" s="1006"/>
      <c r="D9" s="1006"/>
      <c r="E9" s="1007"/>
      <c r="G9" s="1001"/>
      <c r="H9" s="18"/>
      <c r="I9" s="18"/>
      <c r="J9" s="18"/>
    </row>
    <row r="10" spans="2:10" s="17" customFormat="1" ht="15" customHeight="1" x14ac:dyDescent="0.2">
      <c r="B10" s="1005"/>
      <c r="C10" s="1006"/>
      <c r="D10" s="1006"/>
      <c r="E10" s="1007"/>
      <c r="G10" s="1001"/>
      <c r="H10" s="18"/>
      <c r="I10" s="18"/>
      <c r="J10" s="18"/>
    </row>
    <row r="11" spans="2:10" s="17" customFormat="1" ht="15" customHeight="1" x14ac:dyDescent="0.2">
      <c r="B11" s="1005"/>
      <c r="C11" s="1006"/>
      <c r="D11" s="1006"/>
      <c r="E11" s="1007"/>
      <c r="G11" s="1001"/>
      <c r="H11" s="18"/>
      <c r="I11" s="18"/>
      <c r="J11" s="18"/>
    </row>
    <row r="12" spans="2:10" s="17" customFormat="1" ht="15" customHeight="1" x14ac:dyDescent="0.2">
      <c r="B12" s="1005"/>
      <c r="C12" s="1006"/>
      <c r="D12" s="1006"/>
      <c r="E12" s="1007"/>
      <c r="G12" s="1001"/>
      <c r="H12" s="18"/>
      <c r="I12" s="18"/>
      <c r="J12" s="18"/>
    </row>
    <row r="13" spans="2:10" s="17" customFormat="1" ht="15" customHeight="1" thickBot="1" x14ac:dyDescent="0.25">
      <c r="B13" s="1008"/>
      <c r="C13" s="1009"/>
      <c r="D13" s="1009"/>
      <c r="E13" s="1010"/>
      <c r="G13" s="1001"/>
      <c r="H13" s="18"/>
      <c r="I13" s="18"/>
      <c r="J13" s="18"/>
    </row>
    <row r="14" spans="2:10" s="17" customFormat="1" ht="15" customHeight="1" thickBot="1" x14ac:dyDescent="0.25">
      <c r="B14" s="61"/>
      <c r="C14" s="61"/>
      <c r="D14" s="61"/>
      <c r="E14" s="61"/>
      <c r="G14" s="192"/>
      <c r="H14" s="18"/>
      <c r="I14" s="18"/>
      <c r="J14" s="18"/>
    </row>
    <row r="15" spans="2:10" s="17" customFormat="1" ht="15" customHeight="1" thickBot="1" x14ac:dyDescent="0.25">
      <c r="B15" s="942" t="s">
        <v>0</v>
      </c>
      <c r="C15" s="943"/>
      <c r="D15" s="943"/>
      <c r="E15" s="944"/>
      <c r="G15" s="193"/>
      <c r="H15" s="18"/>
      <c r="I15" s="18"/>
      <c r="J15" s="18"/>
    </row>
    <row r="16" spans="2:10" s="17" customFormat="1" ht="15" customHeight="1" x14ac:dyDescent="0.2">
      <c r="B16" s="971" t="s">
        <v>309</v>
      </c>
      <c r="C16" s="972"/>
      <c r="D16" s="972"/>
      <c r="E16" s="973"/>
      <c r="G16" s="1001"/>
      <c r="H16" s="18"/>
      <c r="I16" s="18"/>
      <c r="J16" s="18"/>
    </row>
    <row r="17" spans="2:10" s="17" customFormat="1" ht="15" customHeight="1" x14ac:dyDescent="0.2">
      <c r="B17" s="974"/>
      <c r="C17" s="975"/>
      <c r="D17" s="975"/>
      <c r="E17" s="976"/>
      <c r="G17" s="1001"/>
      <c r="H17" s="18"/>
      <c r="I17" s="18"/>
      <c r="J17" s="18"/>
    </row>
    <row r="18" spans="2:10" s="17" customFormat="1" ht="15" customHeight="1" x14ac:dyDescent="0.2">
      <c r="B18" s="974"/>
      <c r="C18" s="975"/>
      <c r="D18" s="975"/>
      <c r="E18" s="976"/>
      <c r="G18" s="1001"/>
      <c r="H18" s="18"/>
      <c r="I18" s="18"/>
      <c r="J18" s="18"/>
    </row>
    <row r="19" spans="2:10" s="17" customFormat="1" ht="15" customHeight="1" x14ac:dyDescent="0.2">
      <c r="B19" s="974"/>
      <c r="C19" s="975"/>
      <c r="D19" s="975"/>
      <c r="E19" s="976"/>
      <c r="G19" s="1001"/>
      <c r="H19" s="18"/>
      <c r="I19" s="18"/>
      <c r="J19" s="18"/>
    </row>
    <row r="20" spans="2:10" s="17" customFormat="1" ht="15" customHeight="1" x14ac:dyDescent="0.2">
      <c r="B20" s="974"/>
      <c r="C20" s="975"/>
      <c r="D20" s="975"/>
      <c r="E20" s="976"/>
      <c r="G20" s="1001"/>
      <c r="H20" s="18"/>
      <c r="I20" s="18"/>
      <c r="J20" s="18"/>
    </row>
    <row r="21" spans="2:10" s="17" customFormat="1" ht="15" customHeight="1" x14ac:dyDescent="0.2">
      <c r="B21" s="974"/>
      <c r="C21" s="975"/>
      <c r="D21" s="975"/>
      <c r="E21" s="976"/>
      <c r="G21" s="1001"/>
      <c r="H21" s="18"/>
      <c r="I21" s="18"/>
      <c r="J21" s="18"/>
    </row>
    <row r="22" spans="2:10" s="17" customFormat="1" ht="15" customHeight="1" thickBot="1" x14ac:dyDescent="0.25">
      <c r="B22" s="977"/>
      <c r="C22" s="978"/>
      <c r="D22" s="978"/>
      <c r="E22" s="979"/>
      <c r="G22" s="1001"/>
      <c r="H22" s="18"/>
      <c r="I22" s="18"/>
      <c r="J22" s="18"/>
    </row>
    <row r="23" spans="2:10" s="17" customFormat="1" ht="15" customHeight="1" thickBot="1" x14ac:dyDescent="0.3">
      <c r="B23" s="968" t="s">
        <v>1</v>
      </c>
      <c r="C23" s="969"/>
      <c r="D23" s="969"/>
      <c r="E23" s="970"/>
      <c r="G23" s="190"/>
      <c r="H23" s="18"/>
      <c r="I23" s="18"/>
      <c r="J23" s="18"/>
    </row>
    <row r="24" spans="2:10" s="17" customFormat="1" ht="15" customHeight="1" x14ac:dyDescent="0.2">
      <c r="B24" s="1014" t="s">
        <v>308</v>
      </c>
      <c r="C24" s="1015"/>
      <c r="D24" s="1015"/>
      <c r="E24" s="1016"/>
      <c r="G24" s="1001"/>
      <c r="H24" s="18"/>
      <c r="I24" s="18"/>
      <c r="J24" s="18"/>
    </row>
    <row r="25" spans="2:10" s="17" customFormat="1" ht="15" customHeight="1" x14ac:dyDescent="0.2">
      <c r="B25" s="995"/>
      <c r="C25" s="996"/>
      <c r="D25" s="996"/>
      <c r="E25" s="997"/>
      <c r="G25" s="1001"/>
      <c r="H25" s="18"/>
      <c r="I25" s="18"/>
      <c r="J25" s="18"/>
    </row>
    <row r="26" spans="2:10" s="17" customFormat="1" ht="15" customHeight="1" x14ac:dyDescent="0.2">
      <c r="B26" s="1017" t="s">
        <v>110</v>
      </c>
      <c r="C26" s="1018"/>
      <c r="D26" s="1018"/>
      <c r="E26" s="1019"/>
      <c r="G26" s="1001"/>
      <c r="H26" s="18"/>
      <c r="I26" s="18"/>
      <c r="J26" s="18"/>
    </row>
    <row r="27" spans="2:10" s="17" customFormat="1" ht="15" customHeight="1" x14ac:dyDescent="0.2">
      <c r="B27" s="1017"/>
      <c r="C27" s="1018"/>
      <c r="D27" s="1018"/>
      <c r="E27" s="1019"/>
      <c r="G27" s="1001"/>
      <c r="H27" s="18"/>
      <c r="I27" s="18"/>
      <c r="J27" s="18"/>
    </row>
    <row r="28" spans="2:10" s="17" customFormat="1" ht="15" customHeight="1" x14ac:dyDescent="0.2">
      <c r="B28" s="1017"/>
      <c r="C28" s="1018"/>
      <c r="D28" s="1018"/>
      <c r="E28" s="1019"/>
      <c r="G28" s="1001"/>
      <c r="H28" s="18"/>
      <c r="I28" s="18"/>
      <c r="J28" s="18"/>
    </row>
    <row r="29" spans="2:10" s="17" customFormat="1" ht="15" customHeight="1" x14ac:dyDescent="0.2">
      <c r="B29" s="1017"/>
      <c r="C29" s="1018"/>
      <c r="D29" s="1018"/>
      <c r="E29" s="1019"/>
      <c r="G29" s="1001"/>
      <c r="H29" s="18"/>
      <c r="I29" s="18"/>
      <c r="J29" s="18"/>
    </row>
    <row r="30" spans="2:10" s="17" customFormat="1" ht="15" customHeight="1" x14ac:dyDescent="0.2">
      <c r="B30" s="1017"/>
      <c r="C30" s="1018"/>
      <c r="D30" s="1018"/>
      <c r="E30" s="1019"/>
      <c r="G30" s="1001"/>
      <c r="H30" s="18"/>
      <c r="I30" s="18"/>
      <c r="J30" s="18"/>
    </row>
    <row r="31" spans="2:10" s="17" customFormat="1" ht="15" customHeight="1" x14ac:dyDescent="0.2">
      <c r="B31" s="1017"/>
      <c r="C31" s="1018"/>
      <c r="D31" s="1018"/>
      <c r="E31" s="1019"/>
      <c r="G31" s="1001"/>
      <c r="H31" s="18"/>
      <c r="I31" s="18"/>
      <c r="J31" s="18"/>
    </row>
    <row r="32" spans="2:10" s="17" customFormat="1" ht="15" customHeight="1" thickBot="1" x14ac:dyDescent="0.25">
      <c r="B32" s="1020"/>
      <c r="C32" s="1021"/>
      <c r="D32" s="1021"/>
      <c r="E32" s="1022"/>
      <c r="G32" s="1001"/>
      <c r="H32" s="18"/>
      <c r="I32" s="18"/>
      <c r="J32" s="18"/>
    </row>
    <row r="33" spans="2:10" s="17" customFormat="1" ht="15" customHeight="1" thickBot="1" x14ac:dyDescent="0.3">
      <c r="B33" s="964" t="s">
        <v>2</v>
      </c>
      <c r="C33" s="965"/>
      <c r="D33" s="965"/>
      <c r="E33" s="966"/>
      <c r="F33" s="17" t="s">
        <v>4</v>
      </c>
      <c r="G33" s="190"/>
      <c r="H33" s="18"/>
      <c r="I33" s="18"/>
      <c r="J33" s="18"/>
    </row>
    <row r="34" spans="2:10" s="17" customFormat="1" ht="15" customHeight="1" x14ac:dyDescent="0.2">
      <c r="B34" s="1023" t="s">
        <v>310</v>
      </c>
      <c r="C34" s="1024"/>
      <c r="D34" s="1024"/>
      <c r="E34" s="1025"/>
      <c r="G34" s="1026"/>
      <c r="H34" s="18"/>
      <c r="I34" s="18"/>
      <c r="J34" s="18"/>
    </row>
    <row r="35" spans="2:10" s="17" customFormat="1" ht="15" customHeight="1" x14ac:dyDescent="0.2">
      <c r="B35" s="1005"/>
      <c r="C35" s="1006"/>
      <c r="D35" s="1006"/>
      <c r="E35" s="1007"/>
      <c r="G35" s="1026"/>
      <c r="H35" s="18"/>
      <c r="I35" s="18"/>
      <c r="J35" s="18"/>
    </row>
    <row r="36" spans="2:10" s="17" customFormat="1" ht="15" customHeight="1" x14ac:dyDescent="0.2">
      <c r="B36" s="1005"/>
      <c r="C36" s="1006"/>
      <c r="D36" s="1006"/>
      <c r="E36" s="1007"/>
      <c r="G36" s="1026"/>
      <c r="H36" s="18"/>
      <c r="I36" s="18"/>
      <c r="J36" s="18"/>
    </row>
    <row r="37" spans="2:10" s="17" customFormat="1" ht="15" customHeight="1" x14ac:dyDescent="0.2">
      <c r="B37" s="1005"/>
      <c r="C37" s="1006"/>
      <c r="D37" s="1006"/>
      <c r="E37" s="1007"/>
      <c r="G37" s="1026"/>
      <c r="H37" s="18"/>
      <c r="I37" s="18"/>
      <c r="J37" s="18"/>
    </row>
    <row r="38" spans="2:10" s="17" customFormat="1" ht="15" customHeight="1" thickBot="1" x14ac:dyDescent="0.25">
      <c r="B38" s="1005"/>
      <c r="C38" s="1006"/>
      <c r="D38" s="1006"/>
      <c r="E38" s="1007"/>
      <c r="G38" s="1026"/>
      <c r="H38" s="18"/>
      <c r="I38" s="18"/>
      <c r="J38" s="18"/>
    </row>
    <row r="39" spans="2:10" s="17" customFormat="1" ht="15" customHeight="1" thickBot="1" x14ac:dyDescent="0.3">
      <c r="B39" s="964" t="s">
        <v>3</v>
      </c>
      <c r="C39" s="965"/>
      <c r="D39" s="965"/>
      <c r="E39" s="966"/>
      <c r="G39" s="190"/>
      <c r="H39" s="18"/>
      <c r="I39" s="18"/>
      <c r="J39" s="18"/>
    </row>
    <row r="40" spans="2:10" s="17" customFormat="1" ht="15" customHeight="1" x14ac:dyDescent="0.2">
      <c r="B40" s="980" t="s">
        <v>319</v>
      </c>
      <c r="C40" s="981"/>
      <c r="D40" s="981"/>
      <c r="E40" s="982"/>
      <c r="G40" s="194"/>
      <c r="H40" s="18"/>
      <c r="I40" s="18"/>
      <c r="J40" s="18"/>
    </row>
    <row r="41" spans="2:10" s="17" customFormat="1" ht="15" customHeight="1" x14ac:dyDescent="0.2">
      <c r="B41" s="974"/>
      <c r="C41" s="975"/>
      <c r="D41" s="975"/>
      <c r="E41" s="976"/>
      <c r="G41" s="194"/>
      <c r="H41" s="18"/>
      <c r="I41" s="18"/>
      <c r="J41" s="18"/>
    </row>
    <row r="42" spans="2:10" s="17" customFormat="1" ht="15" customHeight="1" x14ac:dyDescent="0.2">
      <c r="B42" s="974"/>
      <c r="C42" s="975"/>
      <c r="D42" s="975"/>
      <c r="E42" s="976"/>
      <c r="G42" s="194"/>
      <c r="H42" s="18"/>
      <c r="I42" s="18"/>
      <c r="J42" s="18"/>
    </row>
    <row r="43" spans="2:10" s="17" customFormat="1" ht="15" customHeight="1" x14ac:dyDescent="0.2">
      <c r="B43" s="974"/>
      <c r="C43" s="975"/>
      <c r="D43" s="975"/>
      <c r="E43" s="976"/>
      <c r="G43" s="193"/>
      <c r="H43" s="18"/>
      <c r="I43" s="18"/>
      <c r="J43" s="18"/>
    </row>
    <row r="44" spans="2:10" s="17" customFormat="1" ht="15" customHeight="1" x14ac:dyDescent="0.2">
      <c r="B44" s="974" t="s">
        <v>366</v>
      </c>
      <c r="C44" s="975"/>
      <c r="D44" s="975"/>
      <c r="E44" s="976"/>
      <c r="G44" s="193"/>
      <c r="H44" s="18"/>
      <c r="I44" s="18"/>
      <c r="J44" s="18"/>
    </row>
    <row r="45" spans="2:10" s="17" customFormat="1" ht="15" customHeight="1" x14ac:dyDescent="0.2">
      <c r="B45" s="974"/>
      <c r="C45" s="975"/>
      <c r="D45" s="975"/>
      <c r="E45" s="976"/>
      <c r="G45" s="193"/>
      <c r="H45" s="18"/>
      <c r="I45" s="18"/>
      <c r="J45" s="18"/>
    </row>
    <row r="46" spans="2:10" s="17" customFormat="1" ht="15" customHeight="1" x14ac:dyDescent="0.2">
      <c r="B46" s="974"/>
      <c r="C46" s="975"/>
      <c r="D46" s="975"/>
      <c r="E46" s="976"/>
      <c r="G46" s="193"/>
      <c r="H46" s="18"/>
      <c r="I46" s="18"/>
      <c r="J46" s="18"/>
    </row>
    <row r="47" spans="2:10" s="17" customFormat="1" ht="15" customHeight="1" x14ac:dyDescent="0.2">
      <c r="B47" s="974"/>
      <c r="C47" s="975"/>
      <c r="D47" s="975"/>
      <c r="E47" s="976"/>
      <c r="G47" s="193"/>
      <c r="H47" s="18"/>
      <c r="I47" s="18"/>
      <c r="J47" s="18"/>
    </row>
    <row r="48" spans="2:10" s="17" customFormat="1" ht="15" customHeight="1" x14ac:dyDescent="0.2">
      <c r="B48" s="974"/>
      <c r="C48" s="975"/>
      <c r="D48" s="975"/>
      <c r="E48" s="976"/>
      <c r="G48" s="193"/>
      <c r="H48" s="18"/>
      <c r="I48" s="18"/>
      <c r="J48" s="18"/>
    </row>
    <row r="49" spans="2:10" s="17" customFormat="1" ht="15" customHeight="1" x14ac:dyDescent="0.2">
      <c r="B49" s="974"/>
      <c r="C49" s="975"/>
      <c r="D49" s="975"/>
      <c r="E49" s="976"/>
      <c r="G49" s="193"/>
      <c r="H49" s="18"/>
      <c r="I49" s="18"/>
      <c r="J49" s="18"/>
    </row>
    <row r="50" spans="2:10" s="17" customFormat="1" ht="15" customHeight="1" x14ac:dyDescent="0.2">
      <c r="B50" s="974"/>
      <c r="C50" s="975"/>
      <c r="D50" s="975"/>
      <c r="E50" s="976"/>
      <c r="G50" s="193"/>
      <c r="H50" s="18"/>
      <c r="I50" s="18"/>
      <c r="J50" s="18"/>
    </row>
    <row r="51" spans="2:10" s="17" customFormat="1" ht="15" customHeight="1" x14ac:dyDescent="0.2">
      <c r="B51" s="974"/>
      <c r="C51" s="975"/>
      <c r="D51" s="975"/>
      <c r="E51" s="976"/>
      <c r="G51" s="193"/>
      <c r="H51" s="18"/>
      <c r="I51" s="18"/>
      <c r="J51" s="18"/>
    </row>
    <row r="52" spans="2:10" s="17" customFormat="1" ht="15" customHeight="1" x14ac:dyDescent="0.2">
      <c r="B52" s="974"/>
      <c r="C52" s="975"/>
      <c r="D52" s="975"/>
      <c r="E52" s="976"/>
      <c r="G52" s="193"/>
      <c r="H52" s="18"/>
      <c r="I52" s="18"/>
      <c r="J52" s="18"/>
    </row>
    <row r="53" spans="2:10" s="17" customFormat="1" ht="15" customHeight="1" x14ac:dyDescent="0.2">
      <c r="B53" s="974"/>
      <c r="C53" s="975"/>
      <c r="D53" s="975"/>
      <c r="E53" s="976"/>
      <c r="G53" s="193"/>
      <c r="H53" s="18"/>
      <c r="I53" s="18"/>
      <c r="J53" s="18"/>
    </row>
    <row r="54" spans="2:10" s="17" customFormat="1" ht="15" customHeight="1" x14ac:dyDescent="0.2">
      <c r="B54" s="974"/>
      <c r="C54" s="975"/>
      <c r="D54" s="975"/>
      <c r="E54" s="976"/>
      <c r="G54" s="193"/>
      <c r="H54" s="18"/>
      <c r="I54" s="18"/>
      <c r="J54" s="18"/>
    </row>
    <row r="55" spans="2:10" s="17" customFormat="1" ht="15" customHeight="1" x14ac:dyDescent="0.2">
      <c r="B55" s="974"/>
      <c r="C55" s="975"/>
      <c r="D55" s="975"/>
      <c r="E55" s="976"/>
      <c r="G55" s="193"/>
      <c r="H55" s="18"/>
      <c r="I55" s="18"/>
      <c r="J55" s="18"/>
    </row>
    <row r="56" spans="2:10" s="17" customFormat="1" ht="15" customHeight="1" x14ac:dyDescent="0.2">
      <c r="B56" s="974"/>
      <c r="C56" s="975"/>
      <c r="D56" s="975"/>
      <c r="E56" s="976"/>
      <c r="G56" s="193"/>
      <c r="H56" s="18"/>
      <c r="I56" s="18"/>
      <c r="J56" s="18"/>
    </row>
    <row r="57" spans="2:10" s="17" customFormat="1" ht="15" customHeight="1" x14ac:dyDescent="0.2">
      <c r="B57" s="974"/>
      <c r="C57" s="975"/>
      <c r="D57" s="975"/>
      <c r="E57" s="976"/>
      <c r="G57" s="193"/>
      <c r="H57" s="18"/>
      <c r="I57" s="18"/>
      <c r="J57" s="18"/>
    </row>
    <row r="58" spans="2:10" s="17" customFormat="1" ht="15" customHeight="1" x14ac:dyDescent="0.2">
      <c r="B58" s="974"/>
      <c r="C58" s="975"/>
      <c r="D58" s="975"/>
      <c r="E58" s="976"/>
      <c r="G58" s="193"/>
      <c r="H58" s="18"/>
      <c r="I58" s="18"/>
      <c r="J58" s="18"/>
    </row>
    <row r="59" spans="2:10" s="17" customFormat="1" ht="15" customHeight="1" x14ac:dyDescent="0.2">
      <c r="B59" s="974"/>
      <c r="C59" s="975"/>
      <c r="D59" s="975"/>
      <c r="E59" s="976"/>
      <c r="G59" s="193"/>
      <c r="H59" s="18"/>
      <c r="I59" s="18"/>
      <c r="J59" s="18"/>
    </row>
    <row r="60" spans="2:10" s="17" customFormat="1" ht="15" customHeight="1" x14ac:dyDescent="0.2">
      <c r="B60" s="974"/>
      <c r="C60" s="975"/>
      <c r="D60" s="975"/>
      <c r="E60" s="976"/>
      <c r="G60" s="193"/>
      <c r="H60" s="18"/>
      <c r="I60" s="18"/>
      <c r="J60" s="18"/>
    </row>
    <row r="61" spans="2:10" s="17" customFormat="1" ht="15" customHeight="1" thickBot="1" x14ac:dyDescent="0.25">
      <c r="B61" s="983"/>
      <c r="C61" s="984"/>
      <c r="D61" s="984"/>
      <c r="E61" s="985"/>
      <c r="G61" s="193"/>
      <c r="H61" s="18"/>
      <c r="I61" s="18"/>
      <c r="J61" s="18"/>
    </row>
    <row r="62" spans="2:10" s="21" customFormat="1" ht="15" customHeight="1" thickBot="1" x14ac:dyDescent="0.3">
      <c r="B62" s="964" t="s">
        <v>17</v>
      </c>
      <c r="C62" s="965"/>
      <c r="D62" s="965"/>
      <c r="E62" s="966"/>
      <c r="G62" s="190"/>
      <c r="H62" s="18"/>
      <c r="I62" s="18"/>
      <c r="J62" s="18"/>
    </row>
    <row r="63" spans="2:10" s="21" customFormat="1" ht="15" customHeight="1" x14ac:dyDescent="0.2">
      <c r="B63" s="980" t="s">
        <v>365</v>
      </c>
      <c r="C63" s="981"/>
      <c r="D63" s="981"/>
      <c r="E63" s="982"/>
      <c r="G63" s="194"/>
      <c r="H63" s="18"/>
      <c r="I63" s="18"/>
      <c r="J63" s="18"/>
    </row>
    <row r="64" spans="2:10" s="21" customFormat="1" ht="15" customHeight="1" x14ac:dyDescent="0.25">
      <c r="B64" s="974"/>
      <c r="C64" s="975"/>
      <c r="D64" s="975"/>
      <c r="E64" s="976"/>
      <c r="G64" s="190"/>
      <c r="H64" s="18"/>
      <c r="I64" s="18"/>
      <c r="J64" s="18"/>
    </row>
    <row r="65" spans="2:10" s="21" customFormat="1" ht="15" customHeight="1" x14ac:dyDescent="0.25">
      <c r="B65" s="974"/>
      <c r="C65" s="975"/>
      <c r="D65" s="975"/>
      <c r="E65" s="976"/>
      <c r="G65" s="190"/>
      <c r="H65" s="18"/>
      <c r="I65" s="18"/>
      <c r="J65" s="18"/>
    </row>
    <row r="66" spans="2:10" s="21" customFormat="1" ht="15" customHeight="1" x14ac:dyDescent="0.25">
      <c r="B66" s="974"/>
      <c r="C66" s="975"/>
      <c r="D66" s="975"/>
      <c r="E66" s="976"/>
      <c r="G66" s="190"/>
      <c r="H66" s="18"/>
      <c r="I66" s="18"/>
      <c r="J66" s="18"/>
    </row>
    <row r="67" spans="2:10" s="21" customFormat="1" ht="15" customHeight="1" x14ac:dyDescent="0.25">
      <c r="B67" s="974"/>
      <c r="C67" s="975"/>
      <c r="D67" s="975"/>
      <c r="E67" s="976"/>
      <c r="G67" s="190"/>
      <c r="H67" s="18"/>
      <c r="I67" s="18"/>
      <c r="J67" s="18"/>
    </row>
    <row r="68" spans="2:10" s="21" customFormat="1" ht="15" customHeight="1" x14ac:dyDescent="0.25">
      <c r="B68" s="974"/>
      <c r="C68" s="975"/>
      <c r="D68" s="975"/>
      <c r="E68" s="976"/>
      <c r="G68" s="190"/>
      <c r="H68" s="18"/>
      <c r="I68" s="18"/>
      <c r="J68" s="18"/>
    </row>
    <row r="69" spans="2:10" s="21" customFormat="1" ht="15" customHeight="1" x14ac:dyDescent="0.25">
      <c r="B69" s="974"/>
      <c r="C69" s="975"/>
      <c r="D69" s="975"/>
      <c r="E69" s="976"/>
      <c r="G69" s="190"/>
      <c r="H69" s="18"/>
      <c r="I69" s="18"/>
      <c r="J69" s="18"/>
    </row>
    <row r="70" spans="2:10" s="21" customFormat="1" ht="15" customHeight="1" x14ac:dyDescent="0.25">
      <c r="B70" s="974"/>
      <c r="C70" s="975"/>
      <c r="D70" s="975"/>
      <c r="E70" s="976"/>
      <c r="G70" s="190"/>
      <c r="H70" s="18"/>
      <c r="I70" s="18"/>
      <c r="J70" s="18"/>
    </row>
    <row r="71" spans="2:10" s="21" customFormat="1" ht="15" customHeight="1" x14ac:dyDescent="0.25">
      <c r="B71" s="974"/>
      <c r="C71" s="975"/>
      <c r="D71" s="975"/>
      <c r="E71" s="976"/>
      <c r="G71" s="190"/>
      <c r="H71" s="18"/>
      <c r="I71" s="18"/>
      <c r="J71" s="18"/>
    </row>
    <row r="72" spans="2:10" s="21" customFormat="1" ht="15" customHeight="1" x14ac:dyDescent="0.25">
      <c r="B72" s="974"/>
      <c r="C72" s="975"/>
      <c r="D72" s="975"/>
      <c r="E72" s="976"/>
      <c r="G72" s="190"/>
      <c r="H72" s="18"/>
      <c r="I72" s="18"/>
      <c r="J72" s="18"/>
    </row>
    <row r="73" spans="2:10" s="21" customFormat="1" ht="15" customHeight="1" thickBot="1" x14ac:dyDescent="0.3">
      <c r="B73" s="983"/>
      <c r="C73" s="984"/>
      <c r="D73" s="984"/>
      <c r="E73" s="985"/>
      <c r="G73" s="190"/>
      <c r="H73" s="18"/>
      <c r="I73" s="18"/>
      <c r="J73" s="18"/>
    </row>
    <row r="74" spans="2:10" s="21" customFormat="1" ht="15" customHeight="1" thickBot="1" x14ac:dyDescent="0.3">
      <c r="B74" s="964" t="s">
        <v>24</v>
      </c>
      <c r="C74" s="965"/>
      <c r="D74" s="965"/>
      <c r="E74" s="966"/>
      <c r="G74" s="190"/>
      <c r="H74" s="18"/>
      <c r="I74" s="18"/>
      <c r="J74" s="18"/>
    </row>
    <row r="75" spans="2:10" s="21" customFormat="1" ht="15" customHeight="1" x14ac:dyDescent="0.25">
      <c r="B75" s="980" t="s">
        <v>311</v>
      </c>
      <c r="C75" s="981"/>
      <c r="D75" s="981"/>
      <c r="E75" s="982"/>
      <c r="G75" s="190"/>
      <c r="H75" s="18"/>
      <c r="I75" s="18"/>
      <c r="J75" s="18"/>
    </row>
    <row r="76" spans="2:10" s="21" customFormat="1" ht="15" customHeight="1" x14ac:dyDescent="0.25">
      <c r="B76" s="974"/>
      <c r="C76" s="975"/>
      <c r="D76" s="975"/>
      <c r="E76" s="976"/>
      <c r="G76" s="190"/>
      <c r="H76" s="18"/>
      <c r="I76" s="18"/>
      <c r="J76" s="18"/>
    </row>
    <row r="77" spans="2:10" s="17" customFormat="1" ht="15" customHeight="1" thickBot="1" x14ac:dyDescent="0.3">
      <c r="B77" s="983"/>
      <c r="C77" s="984"/>
      <c r="D77" s="984"/>
      <c r="E77" s="985"/>
      <c r="G77" s="190"/>
      <c r="H77" s="18"/>
      <c r="I77" s="18"/>
      <c r="J77" s="18"/>
    </row>
    <row r="78" spans="2:10" s="21" customFormat="1" ht="15" customHeight="1" thickBot="1" x14ac:dyDescent="0.3">
      <c r="B78" s="964" t="s">
        <v>20</v>
      </c>
      <c r="C78" s="965"/>
      <c r="D78" s="965"/>
      <c r="E78" s="966"/>
      <c r="G78" s="190"/>
      <c r="H78" s="18"/>
      <c r="I78" s="18"/>
      <c r="J78" s="18"/>
    </row>
    <row r="79" spans="2:10" s="17" customFormat="1" ht="15" customHeight="1" x14ac:dyDescent="0.25">
      <c r="B79" s="980" t="s">
        <v>321</v>
      </c>
      <c r="C79" s="981"/>
      <c r="D79" s="981"/>
      <c r="E79" s="982"/>
      <c r="G79" s="190"/>
      <c r="H79" s="18"/>
      <c r="I79" s="18"/>
      <c r="J79" s="18"/>
    </row>
    <row r="80" spans="2:10" s="17" customFormat="1" ht="15" customHeight="1" x14ac:dyDescent="0.25">
      <c r="B80" s="974"/>
      <c r="C80" s="975"/>
      <c r="D80" s="975"/>
      <c r="E80" s="976"/>
      <c r="G80" s="190"/>
      <c r="H80" s="18"/>
      <c r="I80" s="18"/>
      <c r="J80" s="18"/>
    </row>
    <row r="81" spans="2:10" s="17" customFormat="1" ht="15" customHeight="1" x14ac:dyDescent="0.25">
      <c r="B81" s="974"/>
      <c r="C81" s="975"/>
      <c r="D81" s="975"/>
      <c r="E81" s="976"/>
      <c r="G81" s="190"/>
      <c r="H81" s="18"/>
      <c r="I81" s="18"/>
      <c r="J81" s="18"/>
    </row>
    <row r="82" spans="2:10" s="17" customFormat="1" ht="15" customHeight="1" x14ac:dyDescent="0.25">
      <c r="B82" s="974"/>
      <c r="C82" s="975"/>
      <c r="D82" s="975"/>
      <c r="E82" s="976"/>
      <c r="G82" s="190"/>
      <c r="H82" s="18"/>
      <c r="I82" s="18"/>
      <c r="J82" s="18"/>
    </row>
    <row r="83" spans="2:10" s="17" customFormat="1" ht="15" customHeight="1" x14ac:dyDescent="0.25">
      <c r="B83" s="974"/>
      <c r="C83" s="975"/>
      <c r="D83" s="975"/>
      <c r="E83" s="976"/>
      <c r="G83" s="190"/>
      <c r="H83" s="18"/>
      <c r="I83" s="18"/>
      <c r="J83" s="18"/>
    </row>
    <row r="84" spans="2:10" s="17" customFormat="1" ht="15" customHeight="1" x14ac:dyDescent="0.25">
      <c r="B84" s="974"/>
      <c r="C84" s="975"/>
      <c r="D84" s="975"/>
      <c r="E84" s="976"/>
      <c r="G84" s="190"/>
      <c r="H84" s="18"/>
      <c r="I84" s="18"/>
      <c r="J84" s="18"/>
    </row>
    <row r="85" spans="2:10" s="17" customFormat="1" ht="15" customHeight="1" x14ac:dyDescent="0.25">
      <c r="B85" s="974"/>
      <c r="C85" s="975"/>
      <c r="D85" s="975"/>
      <c r="E85" s="976"/>
      <c r="G85" s="190"/>
      <c r="H85" s="18"/>
      <c r="I85" s="18"/>
      <c r="J85" s="18"/>
    </row>
    <row r="86" spans="2:10" s="17" customFormat="1" ht="15" customHeight="1" x14ac:dyDescent="0.25">
      <c r="B86" s="974"/>
      <c r="C86" s="975"/>
      <c r="D86" s="975"/>
      <c r="E86" s="976"/>
      <c r="G86" s="190"/>
      <c r="H86" s="18"/>
      <c r="I86" s="18"/>
      <c r="J86" s="18"/>
    </row>
    <row r="87" spans="2:10" s="17" customFormat="1" ht="15" customHeight="1" x14ac:dyDescent="0.25">
      <c r="B87" s="974"/>
      <c r="C87" s="975"/>
      <c r="D87" s="975"/>
      <c r="E87" s="976"/>
      <c r="G87" s="190"/>
      <c r="H87" s="18"/>
      <c r="I87" s="18"/>
      <c r="J87" s="18"/>
    </row>
    <row r="88" spans="2:10" s="17" customFormat="1" ht="15" customHeight="1" x14ac:dyDescent="0.25">
      <c r="B88" s="974"/>
      <c r="C88" s="975"/>
      <c r="D88" s="975"/>
      <c r="E88" s="976"/>
      <c r="G88" s="190"/>
      <c r="H88" s="18"/>
      <c r="I88" s="18"/>
      <c r="J88" s="18"/>
    </row>
    <row r="89" spans="2:10" s="17" customFormat="1" ht="15" customHeight="1" x14ac:dyDescent="0.25">
      <c r="B89" s="974"/>
      <c r="C89" s="975"/>
      <c r="D89" s="975"/>
      <c r="E89" s="976"/>
      <c r="G89" s="190"/>
      <c r="H89" s="18"/>
      <c r="I89" s="18"/>
      <c r="J89" s="18"/>
    </row>
    <row r="90" spans="2:10" s="17" customFormat="1" ht="15" customHeight="1" x14ac:dyDescent="0.25">
      <c r="B90" s="974"/>
      <c r="C90" s="975"/>
      <c r="D90" s="975"/>
      <c r="E90" s="976"/>
      <c r="G90" s="190"/>
      <c r="H90" s="18"/>
      <c r="I90" s="18"/>
      <c r="J90" s="18"/>
    </row>
    <row r="91" spans="2:10" s="17" customFormat="1" ht="15" customHeight="1" x14ac:dyDescent="0.25">
      <c r="B91" s="974"/>
      <c r="C91" s="975"/>
      <c r="D91" s="975"/>
      <c r="E91" s="976"/>
      <c r="G91" s="190"/>
      <c r="H91" s="18"/>
      <c r="I91" s="18"/>
      <c r="J91" s="18"/>
    </row>
    <row r="92" spans="2:10" s="17" customFormat="1" ht="15" customHeight="1" x14ac:dyDescent="0.25">
      <c r="B92" s="974"/>
      <c r="C92" s="975"/>
      <c r="D92" s="975"/>
      <c r="E92" s="976"/>
      <c r="G92" s="190"/>
      <c r="H92" s="18"/>
      <c r="I92" s="18"/>
      <c r="J92" s="18"/>
    </row>
    <row r="93" spans="2:10" s="17" customFormat="1" ht="15" customHeight="1" x14ac:dyDescent="0.25">
      <c r="B93" s="974"/>
      <c r="C93" s="975"/>
      <c r="D93" s="975"/>
      <c r="E93" s="976"/>
      <c r="G93" s="190"/>
      <c r="H93" s="18"/>
      <c r="I93" s="18"/>
      <c r="J93" s="18"/>
    </row>
    <row r="94" spans="2:10" s="17" customFormat="1" ht="15" customHeight="1" thickBot="1" x14ac:dyDescent="0.3">
      <c r="B94" s="983" t="s">
        <v>23</v>
      </c>
      <c r="C94" s="984"/>
      <c r="D94" s="984"/>
      <c r="E94" s="985"/>
      <c r="G94" s="190"/>
      <c r="H94" s="18"/>
      <c r="I94" s="18"/>
      <c r="J94" s="18"/>
    </row>
    <row r="95" spans="2:10" s="21" customFormat="1" ht="15" customHeight="1" thickBot="1" x14ac:dyDescent="0.3">
      <c r="B95" s="964" t="s">
        <v>28</v>
      </c>
      <c r="C95" s="965"/>
      <c r="D95" s="965"/>
      <c r="E95" s="966"/>
      <c r="G95" s="190"/>
      <c r="H95" s="18"/>
      <c r="I95" s="18"/>
      <c r="J95" s="18"/>
    </row>
    <row r="96" spans="2:10" s="21" customFormat="1" ht="15" customHeight="1" x14ac:dyDescent="0.25">
      <c r="B96" s="980" t="s">
        <v>312</v>
      </c>
      <c r="C96" s="981"/>
      <c r="D96" s="981"/>
      <c r="E96" s="982"/>
      <c r="G96" s="190"/>
      <c r="H96" s="18"/>
      <c r="I96" s="18"/>
      <c r="J96" s="18"/>
    </row>
    <row r="97" spans="2:10" s="21" customFormat="1" ht="15" customHeight="1" x14ac:dyDescent="0.25">
      <c r="B97" s="974"/>
      <c r="C97" s="975"/>
      <c r="D97" s="975"/>
      <c r="E97" s="976"/>
      <c r="G97" s="190"/>
      <c r="H97" s="18"/>
      <c r="I97" s="18"/>
      <c r="J97" s="18"/>
    </row>
    <row r="98" spans="2:10" s="21" customFormat="1" ht="15" customHeight="1" x14ac:dyDescent="0.25">
      <c r="B98" s="974"/>
      <c r="C98" s="975"/>
      <c r="D98" s="975"/>
      <c r="E98" s="976"/>
      <c r="G98" s="190"/>
      <c r="H98" s="18"/>
      <c r="I98" s="18"/>
      <c r="J98" s="18"/>
    </row>
    <row r="99" spans="2:10" s="21" customFormat="1" ht="15" customHeight="1" x14ac:dyDescent="0.25">
      <c r="B99" s="974"/>
      <c r="C99" s="975"/>
      <c r="D99" s="975"/>
      <c r="E99" s="976"/>
      <c r="G99" s="190"/>
      <c r="H99" s="18"/>
      <c r="I99" s="18"/>
      <c r="J99" s="18"/>
    </row>
    <row r="100" spans="2:10" s="21" customFormat="1" ht="15" customHeight="1" x14ac:dyDescent="0.25">
      <c r="B100" s="974"/>
      <c r="C100" s="975"/>
      <c r="D100" s="975"/>
      <c r="E100" s="976"/>
      <c r="G100" s="190"/>
      <c r="H100" s="18"/>
      <c r="I100" s="18"/>
      <c r="J100" s="18"/>
    </row>
    <row r="101" spans="2:10" s="21" customFormat="1" ht="15" customHeight="1" thickBot="1" x14ac:dyDescent="0.3">
      <c r="B101" s="983"/>
      <c r="C101" s="984"/>
      <c r="D101" s="984"/>
      <c r="E101" s="985"/>
      <c r="G101" s="190"/>
      <c r="H101" s="18"/>
      <c r="I101" s="18"/>
      <c r="J101" s="18"/>
    </row>
    <row r="102" spans="2:10" s="21" customFormat="1" ht="15" customHeight="1" thickBot="1" x14ac:dyDescent="0.3">
      <c r="B102" s="964" t="s">
        <v>33</v>
      </c>
      <c r="C102" s="965"/>
      <c r="D102" s="965"/>
      <c r="E102" s="966"/>
      <c r="F102" s="22"/>
      <c r="G102" s="190"/>
      <c r="H102" s="18"/>
      <c r="I102" s="18"/>
      <c r="J102" s="18"/>
    </row>
    <row r="103" spans="2:10" s="17" customFormat="1" ht="15" customHeight="1" x14ac:dyDescent="0.25">
      <c r="B103" s="980" t="s">
        <v>313</v>
      </c>
      <c r="C103" s="981"/>
      <c r="D103" s="981"/>
      <c r="E103" s="982"/>
      <c r="G103" s="190"/>
      <c r="H103" s="18"/>
      <c r="I103" s="18"/>
      <c r="J103" s="18"/>
    </row>
    <row r="104" spans="2:10" s="17" customFormat="1" ht="15" customHeight="1" x14ac:dyDescent="0.25">
      <c r="B104" s="974"/>
      <c r="C104" s="975"/>
      <c r="D104" s="975"/>
      <c r="E104" s="976"/>
      <c r="G104" s="190"/>
      <c r="H104" s="18"/>
      <c r="I104" s="18"/>
      <c r="J104" s="18"/>
    </row>
    <row r="105" spans="2:10" s="17" customFormat="1" ht="15" customHeight="1" x14ac:dyDescent="0.25">
      <c r="B105" s="974"/>
      <c r="C105" s="975"/>
      <c r="D105" s="975"/>
      <c r="E105" s="976"/>
      <c r="G105" s="190"/>
      <c r="H105" s="18"/>
      <c r="I105" s="18"/>
      <c r="J105" s="18"/>
    </row>
    <row r="106" spans="2:10" s="17" customFormat="1" ht="15" customHeight="1" x14ac:dyDescent="0.25">
      <c r="B106" s="974"/>
      <c r="C106" s="975"/>
      <c r="D106" s="975"/>
      <c r="E106" s="976"/>
      <c r="G106" s="190"/>
      <c r="H106" s="18"/>
      <c r="I106" s="18"/>
      <c r="J106" s="18"/>
    </row>
    <row r="107" spans="2:10" s="17" customFormat="1" ht="15" customHeight="1" x14ac:dyDescent="0.25">
      <c r="B107" s="974"/>
      <c r="C107" s="975"/>
      <c r="D107" s="975"/>
      <c r="E107" s="976"/>
      <c r="G107" s="190"/>
      <c r="H107" s="18"/>
      <c r="I107" s="18"/>
      <c r="J107" s="18"/>
    </row>
    <row r="108" spans="2:10" s="17" customFormat="1" ht="15" customHeight="1" thickBot="1" x14ac:dyDescent="0.3">
      <c r="B108" s="977"/>
      <c r="C108" s="978"/>
      <c r="D108" s="978"/>
      <c r="E108" s="979"/>
      <c r="G108" s="190"/>
      <c r="H108" s="18"/>
      <c r="I108" s="18"/>
      <c r="J108" s="18"/>
    </row>
    <row r="109" spans="2:10" s="17" customFormat="1" ht="15" customHeight="1" thickBot="1" x14ac:dyDescent="0.3">
      <c r="B109" s="59"/>
      <c r="C109" s="59"/>
      <c r="D109" s="59"/>
      <c r="E109" s="59"/>
      <c r="G109" s="190"/>
      <c r="H109" s="18"/>
      <c r="I109" s="18"/>
      <c r="J109" s="18"/>
    </row>
    <row r="110" spans="2:10" s="17" customFormat="1" ht="15" customHeight="1" thickBot="1" x14ac:dyDescent="0.3">
      <c r="B110" s="400" t="s">
        <v>34</v>
      </c>
      <c r="C110" s="401"/>
      <c r="D110" s="401"/>
      <c r="E110" s="402"/>
      <c r="G110" s="190"/>
      <c r="H110" s="18"/>
      <c r="I110" s="18"/>
      <c r="J110" s="18"/>
    </row>
    <row r="111" spans="2:10" s="17" customFormat="1" ht="15" customHeight="1" thickBot="1" x14ac:dyDescent="0.3">
      <c r="B111" s="961" t="s">
        <v>36</v>
      </c>
      <c r="C111" s="962"/>
      <c r="D111" s="962"/>
      <c r="E111" s="963"/>
      <c r="G111" s="190"/>
      <c r="H111" s="18"/>
      <c r="I111" s="18"/>
      <c r="J111" s="18"/>
    </row>
    <row r="112" spans="2:10" s="17" customFormat="1" ht="15" customHeight="1" x14ac:dyDescent="0.25">
      <c r="B112" s="1036" t="s">
        <v>323</v>
      </c>
      <c r="C112" s="1037"/>
      <c r="D112" s="1037"/>
      <c r="E112" s="1038"/>
      <c r="G112" s="190"/>
      <c r="H112" s="18"/>
      <c r="I112" s="18"/>
      <c r="J112" s="18"/>
    </row>
    <row r="113" spans="2:10" s="17" customFormat="1" ht="15" customHeight="1" x14ac:dyDescent="0.25">
      <c r="B113" s="1039"/>
      <c r="C113" s="1040"/>
      <c r="D113" s="1040"/>
      <c r="E113" s="1041"/>
      <c r="G113" s="190"/>
      <c r="H113" s="18"/>
      <c r="I113" s="18"/>
      <c r="J113" s="18"/>
    </row>
    <row r="114" spans="2:10" s="17" customFormat="1" ht="15" customHeight="1" x14ac:dyDescent="0.25">
      <c r="B114" s="1039"/>
      <c r="C114" s="1040"/>
      <c r="D114" s="1040"/>
      <c r="E114" s="1041"/>
      <c r="G114" s="190"/>
      <c r="H114" s="18"/>
      <c r="I114" s="18"/>
      <c r="J114" s="18"/>
    </row>
    <row r="115" spans="2:10" s="17" customFormat="1" ht="15.75" thickBot="1" x14ac:dyDescent="0.3">
      <c r="B115" s="1042"/>
      <c r="C115" s="1043"/>
      <c r="D115" s="1043"/>
      <c r="E115" s="1044"/>
      <c r="G115" s="190"/>
      <c r="H115" s="18"/>
      <c r="I115" s="18"/>
      <c r="J115" s="18"/>
    </row>
    <row r="116" spans="2:10" s="17" customFormat="1" ht="15" customHeight="1" thickBot="1" x14ac:dyDescent="0.3">
      <c r="B116" s="961" t="s">
        <v>37</v>
      </c>
      <c r="C116" s="962"/>
      <c r="D116" s="962"/>
      <c r="E116" s="963"/>
      <c r="G116" s="190"/>
      <c r="H116" s="18"/>
      <c r="I116" s="18"/>
      <c r="J116" s="18"/>
    </row>
    <row r="117" spans="2:10" s="17" customFormat="1" ht="15" customHeight="1" thickBot="1" x14ac:dyDescent="0.3">
      <c r="B117" s="1011" t="s">
        <v>58</v>
      </c>
      <c r="C117" s="1012"/>
      <c r="D117" s="1012"/>
      <c r="E117" s="1013"/>
      <c r="G117" s="190"/>
      <c r="H117" s="18"/>
      <c r="I117" s="18"/>
      <c r="J117" s="18"/>
    </row>
    <row r="118" spans="2:10" s="17" customFormat="1" ht="15" customHeight="1" thickBot="1" x14ac:dyDescent="0.3">
      <c r="B118" s="1011"/>
      <c r="C118" s="1012"/>
      <c r="D118" s="1012"/>
      <c r="E118" s="1013"/>
      <c r="G118" s="190"/>
      <c r="H118" s="18"/>
      <c r="I118" s="18"/>
      <c r="J118" s="18"/>
    </row>
    <row r="119" spans="2:10" s="17" customFormat="1" ht="15" customHeight="1" thickBot="1" x14ac:dyDescent="0.3">
      <c r="B119" s="1011"/>
      <c r="C119" s="1012"/>
      <c r="D119" s="1012"/>
      <c r="E119" s="1013"/>
      <c r="G119" s="190"/>
      <c r="H119" s="18"/>
      <c r="I119" s="18"/>
      <c r="J119" s="18"/>
    </row>
    <row r="120" spans="2:10" s="17" customFormat="1" ht="15" customHeight="1" x14ac:dyDescent="0.25">
      <c r="B120" s="1002"/>
      <c r="C120" s="1003"/>
      <c r="D120" s="1003"/>
      <c r="E120" s="1004"/>
      <c r="G120" s="190"/>
      <c r="H120" s="18"/>
      <c r="I120" s="18"/>
      <c r="J120" s="18"/>
    </row>
    <row r="121" spans="2:10" s="17" customFormat="1" ht="15" customHeight="1" x14ac:dyDescent="0.25">
      <c r="B121" s="974" t="s">
        <v>38</v>
      </c>
      <c r="C121" s="975"/>
      <c r="D121" s="975"/>
      <c r="E121" s="976"/>
      <c r="G121" s="190"/>
      <c r="H121" s="18"/>
      <c r="I121" s="18"/>
      <c r="J121" s="18"/>
    </row>
    <row r="122" spans="2:10" s="17" customFormat="1" ht="15" customHeight="1" x14ac:dyDescent="0.25">
      <c r="B122" s="974"/>
      <c r="C122" s="975"/>
      <c r="D122" s="975"/>
      <c r="E122" s="976"/>
      <c r="G122" s="190"/>
      <c r="H122" s="18"/>
      <c r="I122" s="18"/>
      <c r="J122" s="18"/>
    </row>
    <row r="123" spans="2:10" s="17" customFormat="1" ht="15" customHeight="1" x14ac:dyDescent="0.25">
      <c r="B123" s="1048" t="s">
        <v>324</v>
      </c>
      <c r="C123" s="1049"/>
      <c r="D123" s="1049"/>
      <c r="E123" s="1050"/>
      <c r="G123" s="190"/>
      <c r="H123" s="18"/>
      <c r="I123" s="18"/>
      <c r="J123" s="18"/>
    </row>
    <row r="124" spans="2:10" s="17" customFormat="1" ht="15" customHeight="1" x14ac:dyDescent="0.25">
      <c r="B124" s="1048"/>
      <c r="C124" s="1049"/>
      <c r="D124" s="1049"/>
      <c r="E124" s="1050"/>
      <c r="G124" s="190"/>
      <c r="H124" s="18"/>
      <c r="I124" s="18"/>
      <c r="J124" s="18"/>
    </row>
    <row r="125" spans="2:10" s="17" customFormat="1" ht="15" customHeight="1" x14ac:dyDescent="0.25">
      <c r="B125" s="1048"/>
      <c r="C125" s="1049"/>
      <c r="D125" s="1049"/>
      <c r="E125" s="1050"/>
      <c r="G125" s="190"/>
      <c r="H125" s="18"/>
      <c r="I125" s="18"/>
      <c r="J125" s="18"/>
    </row>
    <row r="126" spans="2:10" s="17" customFormat="1" ht="15" customHeight="1" x14ac:dyDescent="0.25">
      <c r="B126" s="1048"/>
      <c r="C126" s="1049"/>
      <c r="D126" s="1049"/>
      <c r="E126" s="1050"/>
      <c r="G126" s="190"/>
      <c r="H126" s="18"/>
      <c r="I126" s="18"/>
      <c r="J126" s="18"/>
    </row>
    <row r="127" spans="2:10" s="17" customFormat="1" ht="15" customHeight="1" x14ac:dyDescent="0.25">
      <c r="B127" s="1048"/>
      <c r="C127" s="1049"/>
      <c r="D127" s="1049"/>
      <c r="E127" s="1050"/>
      <c r="G127" s="190"/>
      <c r="H127" s="18"/>
      <c r="I127" s="18"/>
      <c r="J127" s="18"/>
    </row>
    <row r="128" spans="2:10" s="17" customFormat="1" ht="15" customHeight="1" x14ac:dyDescent="0.25">
      <c r="B128" s="1048"/>
      <c r="C128" s="1049"/>
      <c r="D128" s="1049"/>
      <c r="E128" s="1050"/>
      <c r="G128" s="190"/>
      <c r="H128" s="18"/>
      <c r="I128" s="18"/>
      <c r="J128" s="18"/>
    </row>
    <row r="129" spans="2:10" s="17" customFormat="1" ht="15" customHeight="1" x14ac:dyDescent="0.25">
      <c r="B129" s="1005" t="s">
        <v>39</v>
      </c>
      <c r="C129" s="1006"/>
      <c r="D129" s="1006"/>
      <c r="E129" s="1007"/>
      <c r="G129" s="190"/>
      <c r="H129" s="18"/>
      <c r="I129" s="18"/>
      <c r="J129" s="18"/>
    </row>
    <row r="130" spans="2:10" s="17" customFormat="1" ht="15" customHeight="1" x14ac:dyDescent="0.25">
      <c r="B130" s="992" t="s">
        <v>40</v>
      </c>
      <c r="C130" s="993"/>
      <c r="D130" s="993"/>
      <c r="E130" s="994"/>
      <c r="G130" s="190"/>
      <c r="H130" s="18"/>
      <c r="I130" s="18"/>
      <c r="J130" s="18"/>
    </row>
    <row r="131" spans="2:10" s="17" customFormat="1" ht="15" customHeight="1" x14ac:dyDescent="0.25">
      <c r="B131" s="992"/>
      <c r="C131" s="993"/>
      <c r="D131" s="993"/>
      <c r="E131" s="994"/>
      <c r="G131" s="190"/>
      <c r="H131" s="18"/>
      <c r="I131" s="18"/>
      <c r="J131" s="18"/>
    </row>
    <row r="132" spans="2:10" s="17" customFormat="1" ht="15" customHeight="1" x14ac:dyDescent="0.25">
      <c r="B132" s="992"/>
      <c r="C132" s="993"/>
      <c r="D132" s="993"/>
      <c r="E132" s="994"/>
      <c r="G132" s="190"/>
      <c r="H132" s="18"/>
      <c r="I132" s="18"/>
      <c r="J132" s="18"/>
    </row>
    <row r="133" spans="2:10" s="17" customFormat="1" ht="15" customHeight="1" x14ac:dyDescent="0.25">
      <c r="B133" s="992"/>
      <c r="C133" s="993"/>
      <c r="D133" s="993"/>
      <c r="E133" s="994"/>
      <c r="G133" s="190"/>
      <c r="H133" s="18"/>
      <c r="I133" s="18"/>
      <c r="J133" s="18"/>
    </row>
    <row r="134" spans="2:10" s="17" customFormat="1" ht="15" customHeight="1" x14ac:dyDescent="0.25">
      <c r="B134" s="992"/>
      <c r="C134" s="993"/>
      <c r="D134" s="993"/>
      <c r="E134" s="994"/>
      <c r="G134" s="190"/>
      <c r="H134" s="18"/>
      <c r="I134" s="18"/>
      <c r="J134" s="18"/>
    </row>
    <row r="135" spans="2:10" s="17" customFormat="1" ht="15" customHeight="1" x14ac:dyDescent="0.25">
      <c r="B135" s="992"/>
      <c r="C135" s="993"/>
      <c r="D135" s="993"/>
      <c r="E135" s="994"/>
      <c r="G135" s="190"/>
      <c r="H135" s="18"/>
      <c r="I135" s="18"/>
      <c r="J135" s="18"/>
    </row>
    <row r="136" spans="2:10" s="17" customFormat="1" ht="15" customHeight="1" x14ac:dyDescent="0.25">
      <c r="B136" s="992"/>
      <c r="C136" s="993"/>
      <c r="D136" s="993"/>
      <c r="E136" s="994"/>
      <c r="G136" s="190"/>
      <c r="H136" s="18"/>
      <c r="I136" s="18"/>
      <c r="J136" s="18"/>
    </row>
    <row r="137" spans="2:10" s="17" customFormat="1" ht="15" customHeight="1" x14ac:dyDescent="0.25">
      <c r="B137" s="249" t="s">
        <v>53</v>
      </c>
      <c r="C137" s="149"/>
      <c r="D137" s="149"/>
      <c r="E137" s="245"/>
      <c r="G137" s="190"/>
      <c r="H137" s="18"/>
      <c r="I137" s="18"/>
      <c r="J137" s="18"/>
    </row>
    <row r="138" spans="2:10" s="17" customFormat="1" ht="15" customHeight="1" x14ac:dyDescent="0.25">
      <c r="B138" s="244" t="s">
        <v>111</v>
      </c>
      <c r="C138" s="149"/>
      <c r="D138" s="149"/>
      <c r="E138" s="245"/>
      <c r="G138" s="190"/>
      <c r="H138" s="18"/>
      <c r="I138" s="18"/>
      <c r="J138" s="18"/>
    </row>
    <row r="139" spans="2:10" s="17" customFormat="1" ht="15" customHeight="1" x14ac:dyDescent="0.25">
      <c r="B139" s="244" t="s">
        <v>41</v>
      </c>
      <c r="C139" s="149"/>
      <c r="D139" s="149"/>
      <c r="E139" s="245"/>
      <c r="G139" s="190"/>
      <c r="H139" s="18"/>
      <c r="I139" s="18"/>
      <c r="J139" s="18"/>
    </row>
    <row r="140" spans="2:10" s="17" customFormat="1" ht="15" customHeight="1" x14ac:dyDescent="0.25">
      <c r="B140" s="244" t="s">
        <v>112</v>
      </c>
      <c r="C140" s="149"/>
      <c r="D140" s="149"/>
      <c r="E140" s="245"/>
      <c r="G140" s="190"/>
      <c r="H140" s="18"/>
      <c r="I140" s="18"/>
      <c r="J140" s="18"/>
    </row>
    <row r="141" spans="2:10" s="17" customFormat="1" ht="15" customHeight="1" x14ac:dyDescent="0.25">
      <c r="B141" s="249" t="s">
        <v>54</v>
      </c>
      <c r="C141" s="149"/>
      <c r="D141" s="149"/>
      <c r="E141" s="245"/>
      <c r="G141" s="190"/>
      <c r="H141" s="18"/>
      <c r="I141" s="18"/>
      <c r="J141" s="18"/>
    </row>
    <row r="142" spans="2:10" s="17" customFormat="1" ht="15" customHeight="1" x14ac:dyDescent="0.25">
      <c r="B142" s="244" t="s">
        <v>42</v>
      </c>
      <c r="C142" s="149"/>
      <c r="D142" s="149"/>
      <c r="E142" s="245"/>
      <c r="G142" s="190"/>
      <c r="H142" s="18"/>
      <c r="I142" s="18"/>
      <c r="J142" s="18"/>
    </row>
    <row r="143" spans="2:10" s="17" customFormat="1" ht="15" customHeight="1" x14ac:dyDescent="0.25">
      <c r="B143" s="244" t="s">
        <v>43</v>
      </c>
      <c r="C143" s="149"/>
      <c r="D143" s="149"/>
      <c r="E143" s="245"/>
      <c r="G143" s="190"/>
      <c r="H143" s="18"/>
      <c r="I143" s="18"/>
      <c r="J143" s="18"/>
    </row>
    <row r="144" spans="2:10" s="17" customFormat="1" ht="15" customHeight="1" x14ac:dyDescent="0.25">
      <c r="B144" s="244" t="s">
        <v>44</v>
      </c>
      <c r="C144" s="149"/>
      <c r="D144" s="149"/>
      <c r="E144" s="245"/>
      <c r="G144" s="190"/>
      <c r="H144" s="18"/>
      <c r="I144" s="18"/>
      <c r="J144" s="18"/>
    </row>
    <row r="145" spans="2:10" s="17" customFormat="1" ht="15" customHeight="1" x14ac:dyDescent="0.25">
      <c r="B145" s="244" t="s">
        <v>45</v>
      </c>
      <c r="C145" s="149"/>
      <c r="D145" s="149"/>
      <c r="E145" s="245"/>
      <c r="G145" s="190"/>
      <c r="H145" s="18"/>
      <c r="I145" s="18"/>
      <c r="J145" s="18"/>
    </row>
    <row r="146" spans="2:10" s="17" customFormat="1" ht="15" customHeight="1" x14ac:dyDescent="0.25">
      <c r="B146" s="244" t="s">
        <v>46</v>
      </c>
      <c r="C146" s="149"/>
      <c r="D146" s="149"/>
      <c r="E146" s="245"/>
      <c r="G146" s="190"/>
      <c r="H146" s="18"/>
      <c r="I146" s="18"/>
      <c r="J146" s="18"/>
    </row>
    <row r="147" spans="2:10" s="17" customFormat="1" ht="15" customHeight="1" x14ac:dyDescent="0.25">
      <c r="B147" s="244" t="s">
        <v>47</v>
      </c>
      <c r="C147" s="149"/>
      <c r="D147" s="149"/>
      <c r="E147" s="245"/>
      <c r="G147" s="190"/>
      <c r="H147" s="18"/>
      <c r="I147" s="18"/>
      <c r="J147" s="18"/>
    </row>
    <row r="148" spans="2:10" s="17" customFormat="1" ht="15" customHeight="1" x14ac:dyDescent="0.25">
      <c r="B148" s="249" t="s">
        <v>48</v>
      </c>
      <c r="C148" s="149"/>
      <c r="D148" s="149"/>
      <c r="E148" s="245"/>
      <c r="G148" s="190"/>
      <c r="H148" s="18"/>
      <c r="I148" s="18"/>
      <c r="J148" s="18"/>
    </row>
    <row r="149" spans="2:10" s="17" customFormat="1" ht="15" customHeight="1" x14ac:dyDescent="0.25">
      <c r="B149" s="244" t="s">
        <v>49</v>
      </c>
      <c r="C149" s="149"/>
      <c r="D149" s="149"/>
      <c r="E149" s="245"/>
      <c r="G149" s="190"/>
      <c r="H149" s="18"/>
      <c r="I149" s="18"/>
      <c r="J149" s="18"/>
    </row>
    <row r="150" spans="2:10" s="17" customFormat="1" ht="15" customHeight="1" x14ac:dyDescent="0.25">
      <c r="B150" s="244" t="s">
        <v>50</v>
      </c>
      <c r="C150" s="149"/>
      <c r="D150" s="149"/>
      <c r="E150" s="245"/>
      <c r="G150" s="190"/>
      <c r="H150" s="18"/>
      <c r="I150" s="18"/>
      <c r="J150" s="18"/>
    </row>
    <row r="151" spans="2:10" s="17" customFormat="1" ht="15" customHeight="1" x14ac:dyDescent="0.25">
      <c r="B151" s="244" t="s">
        <v>51</v>
      </c>
      <c r="C151" s="149"/>
      <c r="D151" s="149"/>
      <c r="E151" s="245"/>
      <c r="G151" s="190"/>
      <c r="H151" s="18"/>
      <c r="I151" s="18"/>
      <c r="J151" s="18"/>
    </row>
    <row r="152" spans="2:10" s="17" customFormat="1" ht="15" customHeight="1" x14ac:dyDescent="0.25">
      <c r="B152" s="244" t="s">
        <v>52</v>
      </c>
      <c r="C152" s="149"/>
      <c r="D152" s="149"/>
      <c r="E152" s="245"/>
      <c r="G152" s="190"/>
      <c r="H152" s="18"/>
      <c r="I152" s="18"/>
      <c r="J152" s="18"/>
    </row>
    <row r="153" spans="2:10" s="17" customFormat="1" ht="15" customHeight="1" x14ac:dyDescent="0.25">
      <c r="B153" s="244" t="s">
        <v>55</v>
      </c>
      <c r="C153" s="149"/>
      <c r="D153" s="149"/>
      <c r="E153" s="245"/>
      <c r="G153" s="190"/>
      <c r="H153" s="18"/>
      <c r="I153" s="18"/>
      <c r="J153" s="18"/>
    </row>
    <row r="154" spans="2:10" s="17" customFormat="1" ht="15" customHeight="1" x14ac:dyDescent="0.25">
      <c r="B154" s="244" t="s">
        <v>56</v>
      </c>
      <c r="C154" s="149"/>
      <c r="D154" s="149"/>
      <c r="E154" s="245"/>
      <c r="G154" s="190"/>
      <c r="H154" s="18"/>
      <c r="I154" s="18"/>
      <c r="J154" s="18"/>
    </row>
    <row r="155" spans="2:10" s="17" customFormat="1" ht="15" customHeight="1" thickBot="1" x14ac:dyDescent="0.3">
      <c r="B155" s="246" t="s">
        <v>57</v>
      </c>
      <c r="C155" s="247"/>
      <c r="D155" s="247"/>
      <c r="E155" s="248"/>
      <c r="G155" s="190"/>
      <c r="H155" s="18"/>
      <c r="I155" s="18"/>
      <c r="J155" s="18"/>
    </row>
    <row r="156" spans="2:10" s="17" customFormat="1" ht="15" customHeight="1" thickBot="1" x14ac:dyDescent="0.3">
      <c r="B156" s="961" t="s">
        <v>63</v>
      </c>
      <c r="C156" s="962"/>
      <c r="D156" s="962"/>
      <c r="E156" s="963"/>
      <c r="G156" s="190"/>
      <c r="H156" s="18"/>
      <c r="I156" s="18"/>
      <c r="J156" s="18"/>
    </row>
    <row r="157" spans="2:10" s="17" customFormat="1" ht="15" customHeight="1" thickBot="1" x14ac:dyDescent="0.3">
      <c r="B157" s="958" t="s">
        <v>325</v>
      </c>
      <c r="C157" s="959"/>
      <c r="D157" s="959"/>
      <c r="E157" s="960"/>
      <c r="G157" s="190"/>
      <c r="H157" s="18"/>
      <c r="I157" s="18"/>
      <c r="J157" s="18"/>
    </row>
    <row r="158" spans="2:10" s="17" customFormat="1" ht="15" customHeight="1" thickBot="1" x14ac:dyDescent="0.3">
      <c r="B158" s="958"/>
      <c r="C158" s="959"/>
      <c r="D158" s="959"/>
      <c r="E158" s="960"/>
      <c r="G158" s="190"/>
      <c r="H158" s="18"/>
      <c r="I158" s="18"/>
      <c r="J158" s="18"/>
    </row>
    <row r="159" spans="2:10" s="17" customFormat="1" ht="15" customHeight="1" thickBot="1" x14ac:dyDescent="0.3">
      <c r="B159" s="958"/>
      <c r="C159" s="959"/>
      <c r="D159" s="959"/>
      <c r="E159" s="960"/>
      <c r="G159" s="190"/>
      <c r="H159" s="18"/>
      <c r="I159" s="18"/>
      <c r="J159" s="18"/>
    </row>
    <row r="160" spans="2:10" s="17" customFormat="1" ht="15" customHeight="1" thickBot="1" x14ac:dyDescent="0.3">
      <c r="B160" s="958"/>
      <c r="C160" s="959"/>
      <c r="D160" s="959"/>
      <c r="E160" s="960"/>
      <c r="G160" s="190"/>
      <c r="H160" s="18"/>
      <c r="I160" s="18"/>
      <c r="J160" s="18"/>
    </row>
    <row r="161" spans="2:10" s="17" customFormat="1" ht="15" customHeight="1" thickBot="1" x14ac:dyDescent="0.3">
      <c r="B161" s="958"/>
      <c r="C161" s="959"/>
      <c r="D161" s="959"/>
      <c r="E161" s="960"/>
      <c r="G161" s="190"/>
      <c r="H161" s="18"/>
      <c r="I161" s="18"/>
      <c r="J161" s="18"/>
    </row>
    <row r="162" spans="2:10" s="17" customFormat="1" ht="15" customHeight="1" x14ac:dyDescent="0.25">
      <c r="B162" s="971"/>
      <c r="C162" s="972"/>
      <c r="D162" s="972"/>
      <c r="E162" s="973"/>
      <c r="G162" s="190"/>
      <c r="H162" s="18"/>
      <c r="I162" s="18"/>
      <c r="J162" s="18"/>
    </row>
    <row r="163" spans="2:10" s="17" customFormat="1" ht="15" customHeight="1" thickBot="1" x14ac:dyDescent="0.3">
      <c r="B163" s="986" t="s">
        <v>62</v>
      </c>
      <c r="C163" s="987"/>
      <c r="D163" s="987"/>
      <c r="E163" s="988"/>
      <c r="G163" s="190"/>
      <c r="H163" s="18"/>
      <c r="I163" s="18"/>
      <c r="J163" s="18"/>
    </row>
    <row r="164" spans="2:10" s="17" customFormat="1" ht="15" customHeight="1" thickBot="1" x14ac:dyDescent="0.3">
      <c r="B164" s="989"/>
      <c r="C164" s="990"/>
      <c r="D164" s="990"/>
      <c r="E164" s="991"/>
      <c r="G164" s="190"/>
      <c r="H164" s="18"/>
      <c r="I164" s="18"/>
      <c r="J164" s="18"/>
    </row>
    <row r="165" spans="2:10" s="17" customFormat="1" ht="15" customHeight="1" thickBot="1" x14ac:dyDescent="0.3">
      <c r="B165" s="989"/>
      <c r="C165" s="990"/>
      <c r="D165" s="990"/>
      <c r="E165" s="991"/>
      <c r="G165" s="190"/>
      <c r="H165" s="18"/>
      <c r="I165" s="18"/>
      <c r="J165" s="18"/>
    </row>
    <row r="166" spans="2:10" s="17" customFormat="1" ht="15" customHeight="1" thickBot="1" x14ac:dyDescent="0.3">
      <c r="B166" s="989"/>
      <c r="C166" s="990"/>
      <c r="D166" s="990"/>
      <c r="E166" s="991"/>
      <c r="G166" s="190"/>
      <c r="H166" s="18"/>
      <c r="I166" s="18"/>
      <c r="J166" s="18"/>
    </row>
    <row r="167" spans="2:10" s="17" customFormat="1" ht="15" customHeight="1" thickBot="1" x14ac:dyDescent="0.3">
      <c r="B167" s="989"/>
      <c r="C167" s="990"/>
      <c r="D167" s="990"/>
      <c r="E167" s="991"/>
      <c r="G167" s="190"/>
      <c r="H167" s="18"/>
      <c r="I167" s="18"/>
      <c r="J167" s="18"/>
    </row>
    <row r="168" spans="2:10" s="17" customFormat="1" ht="15" customHeight="1" thickBot="1" x14ac:dyDescent="0.3">
      <c r="B168" s="989"/>
      <c r="C168" s="990"/>
      <c r="D168" s="990"/>
      <c r="E168" s="991"/>
      <c r="G168" s="190"/>
      <c r="H168" s="18"/>
      <c r="I168" s="18"/>
      <c r="J168" s="18"/>
    </row>
    <row r="169" spans="2:10" s="17" customFormat="1" ht="15" customHeight="1" x14ac:dyDescent="0.25">
      <c r="B169" s="1045"/>
      <c r="C169" s="1046"/>
      <c r="D169" s="1046"/>
      <c r="E169" s="1047"/>
      <c r="G169" s="190"/>
      <c r="H169" s="18"/>
      <c r="I169" s="18"/>
      <c r="J169" s="18"/>
    </row>
    <row r="170" spans="2:10" s="17" customFormat="1" ht="15" customHeight="1" x14ac:dyDescent="0.25">
      <c r="B170" s="974" t="s">
        <v>75</v>
      </c>
      <c r="C170" s="975"/>
      <c r="D170" s="975"/>
      <c r="E170" s="976"/>
      <c r="G170" s="190"/>
      <c r="H170" s="18"/>
      <c r="I170" s="18"/>
      <c r="J170" s="18"/>
    </row>
    <row r="171" spans="2:10" s="17" customFormat="1" ht="15" customHeight="1" thickBot="1" x14ac:dyDescent="0.3">
      <c r="B171" s="986" t="s">
        <v>76</v>
      </c>
      <c r="C171" s="987"/>
      <c r="D171" s="987"/>
      <c r="E171" s="988"/>
      <c r="G171" s="190"/>
      <c r="H171" s="18"/>
      <c r="I171" s="18"/>
      <c r="J171" s="18"/>
    </row>
    <row r="172" spans="2:10" s="17" customFormat="1" ht="15" customHeight="1" thickBot="1" x14ac:dyDescent="0.3">
      <c r="B172" s="989"/>
      <c r="C172" s="990"/>
      <c r="D172" s="990"/>
      <c r="E172" s="991"/>
      <c r="G172" s="190"/>
      <c r="H172" s="18"/>
      <c r="I172" s="18"/>
      <c r="J172" s="18"/>
    </row>
    <row r="173" spans="2:10" s="17" customFormat="1" ht="15" customHeight="1" thickBot="1" x14ac:dyDescent="0.3">
      <c r="B173" s="989"/>
      <c r="C173" s="990"/>
      <c r="D173" s="990"/>
      <c r="E173" s="991"/>
      <c r="G173" s="190"/>
      <c r="H173" s="18"/>
      <c r="I173" s="18"/>
      <c r="J173" s="18"/>
    </row>
    <row r="174" spans="2:10" s="17" customFormat="1" ht="15" customHeight="1" thickBot="1" x14ac:dyDescent="0.3">
      <c r="B174" s="989"/>
      <c r="C174" s="990"/>
      <c r="D174" s="990"/>
      <c r="E174" s="991"/>
      <c r="G174" s="190"/>
      <c r="H174" s="18"/>
      <c r="I174" s="18"/>
      <c r="J174" s="18"/>
    </row>
    <row r="175" spans="2:10" s="17" customFormat="1" ht="15" customHeight="1" thickBot="1" x14ac:dyDescent="0.3">
      <c r="B175" s="989"/>
      <c r="C175" s="990"/>
      <c r="D175" s="990"/>
      <c r="E175" s="991"/>
      <c r="G175" s="190"/>
      <c r="H175" s="18"/>
      <c r="I175" s="18"/>
      <c r="J175" s="18"/>
    </row>
    <row r="176" spans="2:10" s="17" customFormat="1" ht="15" customHeight="1" thickBot="1" x14ac:dyDescent="0.3">
      <c r="B176" s="961" t="s">
        <v>64</v>
      </c>
      <c r="C176" s="962"/>
      <c r="D176" s="962"/>
      <c r="E176" s="963"/>
      <c r="G176" s="190"/>
      <c r="H176" s="18"/>
      <c r="I176" s="18"/>
      <c r="J176" s="18"/>
    </row>
    <row r="177" spans="2:10" s="17" customFormat="1" ht="15" customHeight="1" x14ac:dyDescent="0.25">
      <c r="B177" s="971" t="s">
        <v>328</v>
      </c>
      <c r="C177" s="972"/>
      <c r="D177" s="972"/>
      <c r="E177" s="973"/>
      <c r="G177" s="190"/>
      <c r="H177" s="18"/>
      <c r="I177" s="18"/>
      <c r="J177" s="18"/>
    </row>
    <row r="178" spans="2:10" s="17" customFormat="1" ht="15" customHeight="1" x14ac:dyDescent="0.25">
      <c r="B178" s="974"/>
      <c r="C178" s="975"/>
      <c r="D178" s="975"/>
      <c r="E178" s="976"/>
      <c r="G178" s="190"/>
      <c r="H178" s="18"/>
      <c r="I178" s="18"/>
      <c r="J178" s="18"/>
    </row>
    <row r="179" spans="2:10" s="17" customFormat="1" ht="15" customHeight="1" x14ac:dyDescent="0.25">
      <c r="B179" s="974"/>
      <c r="C179" s="975"/>
      <c r="D179" s="975"/>
      <c r="E179" s="976"/>
      <c r="G179" s="190"/>
      <c r="H179" s="18"/>
      <c r="I179" s="18"/>
      <c r="J179" s="18"/>
    </row>
    <row r="180" spans="2:10" s="17" customFormat="1" ht="15" customHeight="1" x14ac:dyDescent="0.25">
      <c r="B180" s="974"/>
      <c r="C180" s="975"/>
      <c r="D180" s="975"/>
      <c r="E180" s="976"/>
      <c r="G180" s="190"/>
      <c r="H180" s="18"/>
      <c r="I180" s="18"/>
      <c r="J180" s="18"/>
    </row>
    <row r="181" spans="2:10" s="17" customFormat="1" ht="15" customHeight="1" x14ac:dyDescent="0.25">
      <c r="B181" s="974"/>
      <c r="C181" s="975"/>
      <c r="D181" s="975"/>
      <c r="E181" s="976"/>
      <c r="G181" s="190"/>
      <c r="H181" s="18"/>
      <c r="I181" s="18"/>
      <c r="J181" s="18"/>
    </row>
    <row r="182" spans="2:10" s="17" customFormat="1" ht="15" customHeight="1" x14ac:dyDescent="0.25">
      <c r="B182" s="974"/>
      <c r="C182" s="975"/>
      <c r="D182" s="975"/>
      <c r="E182" s="976"/>
      <c r="G182" s="190"/>
      <c r="H182" s="18"/>
      <c r="I182" s="18"/>
      <c r="J182" s="18"/>
    </row>
    <row r="183" spans="2:10" s="17" customFormat="1" ht="15" customHeight="1" x14ac:dyDescent="0.25">
      <c r="B183" s="974"/>
      <c r="C183" s="975"/>
      <c r="D183" s="975"/>
      <c r="E183" s="976"/>
      <c r="G183" s="190"/>
      <c r="H183" s="18"/>
      <c r="I183" s="18"/>
      <c r="J183" s="18"/>
    </row>
    <row r="184" spans="2:10" s="17" customFormat="1" ht="15" customHeight="1" x14ac:dyDescent="0.25">
      <c r="B184" s="974"/>
      <c r="C184" s="975"/>
      <c r="D184" s="975"/>
      <c r="E184" s="976"/>
      <c r="G184" s="190"/>
      <c r="H184" s="18"/>
      <c r="I184" s="18"/>
      <c r="J184" s="18"/>
    </row>
    <row r="185" spans="2:10" s="17" customFormat="1" ht="15" customHeight="1" x14ac:dyDescent="0.25">
      <c r="B185" s="974"/>
      <c r="C185" s="975"/>
      <c r="D185" s="975"/>
      <c r="E185" s="976"/>
      <c r="G185" s="190"/>
      <c r="H185" s="18"/>
      <c r="I185" s="18"/>
      <c r="J185" s="18"/>
    </row>
    <row r="186" spans="2:10" s="17" customFormat="1" ht="15" customHeight="1" x14ac:dyDescent="0.25">
      <c r="B186" s="974"/>
      <c r="C186" s="975"/>
      <c r="D186" s="975"/>
      <c r="E186" s="976"/>
      <c r="G186" s="190"/>
      <c r="H186" s="18"/>
      <c r="I186" s="18"/>
      <c r="J186" s="18"/>
    </row>
    <row r="187" spans="2:10" s="17" customFormat="1" ht="15" customHeight="1" x14ac:dyDescent="0.25">
      <c r="B187" s="974"/>
      <c r="C187" s="975"/>
      <c r="D187" s="975"/>
      <c r="E187" s="976"/>
      <c r="G187" s="190"/>
      <c r="H187" s="18"/>
      <c r="I187" s="18"/>
      <c r="J187" s="18"/>
    </row>
    <row r="188" spans="2:10" s="17" customFormat="1" ht="15" customHeight="1" x14ac:dyDescent="0.25">
      <c r="B188" s="974"/>
      <c r="C188" s="975"/>
      <c r="D188" s="975"/>
      <c r="E188" s="976"/>
      <c r="G188" s="190"/>
      <c r="H188" s="18"/>
      <c r="I188" s="18"/>
      <c r="J188" s="18"/>
    </row>
    <row r="189" spans="2:10" s="17" customFormat="1" ht="15" customHeight="1" x14ac:dyDescent="0.25">
      <c r="B189" s="974"/>
      <c r="C189" s="975"/>
      <c r="D189" s="975"/>
      <c r="E189" s="976"/>
      <c r="G189" s="190"/>
      <c r="H189" s="18"/>
      <c r="I189" s="18"/>
      <c r="J189" s="18"/>
    </row>
    <row r="190" spans="2:10" s="17" customFormat="1" ht="15" customHeight="1" x14ac:dyDescent="0.25">
      <c r="B190" s="974"/>
      <c r="C190" s="975"/>
      <c r="D190" s="975"/>
      <c r="E190" s="976"/>
      <c r="G190" s="190"/>
      <c r="H190" s="18"/>
      <c r="I190" s="18"/>
      <c r="J190" s="18"/>
    </row>
    <row r="191" spans="2:10" s="17" customFormat="1" ht="15" customHeight="1" x14ac:dyDescent="0.25">
      <c r="B191" s="974"/>
      <c r="C191" s="975"/>
      <c r="D191" s="975"/>
      <c r="E191" s="976"/>
      <c r="G191" s="190"/>
      <c r="H191" s="18"/>
      <c r="I191" s="18"/>
      <c r="J191" s="18"/>
    </row>
    <row r="192" spans="2:10" s="17" customFormat="1" ht="15" customHeight="1" x14ac:dyDescent="0.25">
      <c r="B192" s="974"/>
      <c r="C192" s="975"/>
      <c r="D192" s="975"/>
      <c r="E192" s="976"/>
      <c r="G192" s="190"/>
      <c r="H192" s="18"/>
      <c r="I192" s="18"/>
      <c r="J192" s="18"/>
    </row>
    <row r="193" spans="2:10" s="17" customFormat="1" ht="15" customHeight="1" x14ac:dyDescent="0.25">
      <c r="B193" s="974"/>
      <c r="C193" s="975"/>
      <c r="D193" s="975"/>
      <c r="E193" s="976"/>
      <c r="G193" s="190"/>
      <c r="H193" s="18"/>
      <c r="I193" s="18"/>
      <c r="J193" s="18"/>
    </row>
    <row r="194" spans="2:10" s="17" customFormat="1" ht="15" customHeight="1" x14ac:dyDescent="0.25">
      <c r="B194" s="974"/>
      <c r="C194" s="975"/>
      <c r="D194" s="975"/>
      <c r="E194" s="976"/>
      <c r="G194" s="190"/>
      <c r="H194" s="18"/>
      <c r="I194" s="18"/>
      <c r="J194" s="18"/>
    </row>
    <row r="195" spans="2:10" s="17" customFormat="1" ht="15" customHeight="1" x14ac:dyDescent="0.25">
      <c r="B195" s="974"/>
      <c r="C195" s="975"/>
      <c r="D195" s="975"/>
      <c r="E195" s="976"/>
      <c r="G195" s="190"/>
      <c r="H195" s="18"/>
      <c r="I195" s="18"/>
      <c r="J195" s="18"/>
    </row>
    <row r="196" spans="2:10" s="17" customFormat="1" ht="15" customHeight="1" x14ac:dyDescent="0.25">
      <c r="B196" s="974"/>
      <c r="C196" s="975"/>
      <c r="D196" s="975"/>
      <c r="E196" s="976"/>
      <c r="G196" s="190"/>
      <c r="H196" s="18"/>
      <c r="I196" s="18"/>
      <c r="J196" s="18"/>
    </row>
    <row r="197" spans="2:10" s="17" customFormat="1" ht="15" customHeight="1" x14ac:dyDescent="0.25">
      <c r="B197" s="974"/>
      <c r="C197" s="975"/>
      <c r="D197" s="975"/>
      <c r="E197" s="976"/>
      <c r="G197" s="190"/>
      <c r="H197" s="18"/>
      <c r="I197" s="18"/>
      <c r="J197" s="18"/>
    </row>
    <row r="198" spans="2:10" s="17" customFormat="1" ht="15.75" thickBot="1" x14ac:dyDescent="0.3">
      <c r="B198" s="977"/>
      <c r="C198" s="978"/>
      <c r="D198" s="978"/>
      <c r="E198" s="979"/>
      <c r="G198" s="190"/>
      <c r="H198" s="18"/>
      <c r="I198" s="18"/>
      <c r="J198" s="18"/>
    </row>
    <row r="199" spans="2:10" s="17" customFormat="1" ht="15.75" thickBot="1" x14ac:dyDescent="0.3">
      <c r="B199" s="60"/>
      <c r="C199" s="60"/>
      <c r="D199" s="60"/>
      <c r="E199" s="60"/>
      <c r="G199" s="190"/>
      <c r="H199" s="18"/>
      <c r="I199" s="18"/>
      <c r="J199" s="18"/>
    </row>
    <row r="200" spans="2:10" s="17" customFormat="1" ht="15.75" thickBot="1" x14ac:dyDescent="0.3">
      <c r="B200" s="400" t="s">
        <v>85</v>
      </c>
      <c r="C200" s="401"/>
      <c r="D200" s="401"/>
      <c r="E200" s="402"/>
      <c r="G200" s="190"/>
      <c r="H200" s="18"/>
      <c r="I200" s="18"/>
      <c r="J200" s="18"/>
    </row>
    <row r="201" spans="2:10" s="17" customFormat="1" ht="15.75" customHeight="1" thickBot="1" x14ac:dyDescent="0.3">
      <c r="B201" s="961" t="s">
        <v>86</v>
      </c>
      <c r="C201" s="962"/>
      <c r="D201" s="962"/>
      <c r="E201" s="963"/>
      <c r="G201" s="190"/>
      <c r="H201" s="18"/>
      <c r="I201" s="18"/>
      <c r="J201" s="18"/>
    </row>
    <row r="202" spans="2:10" s="17" customFormat="1" ht="15" customHeight="1" x14ac:dyDescent="0.25">
      <c r="B202" s="971" t="s">
        <v>326</v>
      </c>
      <c r="C202" s="972"/>
      <c r="D202" s="972"/>
      <c r="E202" s="973"/>
      <c r="G202" s="190"/>
      <c r="H202" s="18"/>
      <c r="I202" s="18"/>
      <c r="J202" s="18"/>
    </row>
    <row r="203" spans="2:10" s="17" customFormat="1" ht="15" x14ac:dyDescent="0.25">
      <c r="B203" s="974"/>
      <c r="C203" s="975"/>
      <c r="D203" s="975"/>
      <c r="E203" s="976"/>
      <c r="G203" s="190"/>
      <c r="H203" s="18"/>
      <c r="I203" s="18"/>
      <c r="J203" s="18"/>
    </row>
    <row r="204" spans="2:10" s="17" customFormat="1" ht="15" x14ac:dyDescent="0.25">
      <c r="B204" s="974"/>
      <c r="C204" s="975"/>
      <c r="D204" s="975"/>
      <c r="E204" s="976"/>
      <c r="G204" s="190"/>
      <c r="H204" s="18"/>
      <c r="I204" s="18"/>
      <c r="J204" s="18"/>
    </row>
    <row r="205" spans="2:10" s="17" customFormat="1" ht="15" x14ac:dyDescent="0.25">
      <c r="B205" s="974"/>
      <c r="C205" s="975"/>
      <c r="D205" s="975"/>
      <c r="E205" s="976"/>
      <c r="G205" s="190"/>
      <c r="H205" s="18"/>
      <c r="I205" s="18"/>
      <c r="J205" s="18"/>
    </row>
    <row r="206" spans="2:10" s="17" customFormat="1" ht="15" x14ac:dyDescent="0.25">
      <c r="B206" s="974"/>
      <c r="C206" s="975"/>
      <c r="D206" s="975"/>
      <c r="E206" s="976"/>
      <c r="G206" s="190"/>
      <c r="H206" s="18"/>
      <c r="I206" s="18"/>
      <c r="J206" s="18"/>
    </row>
    <row r="207" spans="2:10" s="17" customFormat="1" ht="15" x14ac:dyDescent="0.25">
      <c r="B207" s="974"/>
      <c r="C207" s="975"/>
      <c r="D207" s="975"/>
      <c r="E207" s="976"/>
      <c r="G207" s="190"/>
      <c r="H207" s="18"/>
      <c r="I207" s="18"/>
      <c r="J207" s="18"/>
    </row>
    <row r="208" spans="2:10" s="17" customFormat="1" ht="15" x14ac:dyDescent="0.25">
      <c r="B208" s="974"/>
      <c r="C208" s="975"/>
      <c r="D208" s="975"/>
      <c r="E208" s="976"/>
      <c r="G208" s="190"/>
      <c r="H208" s="18"/>
      <c r="I208" s="18"/>
      <c r="J208" s="18"/>
    </row>
    <row r="209" spans="2:10" s="17" customFormat="1" ht="15.75" thickBot="1" x14ac:dyDescent="0.3">
      <c r="B209" s="977"/>
      <c r="C209" s="978"/>
      <c r="D209" s="978"/>
      <c r="E209" s="979"/>
      <c r="G209" s="190"/>
      <c r="H209" s="18"/>
      <c r="I209" s="18"/>
      <c r="J209" s="18"/>
    </row>
    <row r="210" spans="2:10" s="17" customFormat="1" ht="15.75" thickBot="1" x14ac:dyDescent="0.3">
      <c r="B210" s="961" t="s">
        <v>87</v>
      </c>
      <c r="C210" s="962"/>
      <c r="D210" s="962"/>
      <c r="E210" s="963"/>
      <c r="G210" s="190"/>
      <c r="H210" s="18"/>
      <c r="I210" s="18"/>
      <c r="J210" s="18"/>
    </row>
    <row r="211" spans="2:10" s="17" customFormat="1" ht="15.75" thickBot="1" x14ac:dyDescent="0.3">
      <c r="B211" s="958" t="s">
        <v>329</v>
      </c>
      <c r="C211" s="959"/>
      <c r="D211" s="959"/>
      <c r="E211" s="960"/>
      <c r="G211" s="190"/>
      <c r="H211" s="18"/>
      <c r="I211" s="18"/>
      <c r="J211" s="18"/>
    </row>
    <row r="212" spans="2:10" s="17" customFormat="1" ht="15.75" thickBot="1" x14ac:dyDescent="0.3">
      <c r="B212" s="958"/>
      <c r="C212" s="959"/>
      <c r="D212" s="959"/>
      <c r="E212" s="960"/>
      <c r="G212" s="190"/>
      <c r="H212" s="18"/>
      <c r="I212" s="18"/>
      <c r="J212" s="18"/>
    </row>
    <row r="213" spans="2:10" s="17" customFormat="1" ht="15.75" thickBot="1" x14ac:dyDescent="0.3">
      <c r="B213" s="958"/>
      <c r="C213" s="959"/>
      <c r="D213" s="959"/>
      <c r="E213" s="960"/>
      <c r="G213" s="190"/>
      <c r="H213" s="18"/>
      <c r="I213" s="18"/>
      <c r="J213" s="18"/>
    </row>
    <row r="214" spans="2:10" s="17" customFormat="1" ht="15.75" thickBot="1" x14ac:dyDescent="0.3">
      <c r="B214" s="958"/>
      <c r="C214" s="959"/>
      <c r="D214" s="959"/>
      <c r="E214" s="960"/>
      <c r="G214" s="190"/>
      <c r="H214" s="18"/>
      <c r="I214" s="18"/>
      <c r="J214" s="18"/>
    </row>
    <row r="215" spans="2:10" s="17" customFormat="1" ht="15.75" thickBot="1" x14ac:dyDescent="0.3">
      <c r="B215" s="958"/>
      <c r="C215" s="959"/>
      <c r="D215" s="959"/>
      <c r="E215" s="960"/>
      <c r="G215" s="190"/>
      <c r="H215" s="18"/>
      <c r="I215" s="18"/>
      <c r="J215" s="18"/>
    </row>
    <row r="216" spans="2:10" s="17" customFormat="1" ht="15.75" thickBot="1" x14ac:dyDescent="0.3">
      <c r="B216" s="958"/>
      <c r="C216" s="959"/>
      <c r="D216" s="959"/>
      <c r="E216" s="960"/>
      <c r="G216" s="190"/>
      <c r="H216" s="18"/>
      <c r="I216" s="18"/>
      <c r="J216" s="18"/>
    </row>
    <row r="217" spans="2:10" s="17" customFormat="1" ht="15.75" thickBot="1" x14ac:dyDescent="0.3">
      <c r="B217" s="958"/>
      <c r="C217" s="959"/>
      <c r="D217" s="959"/>
      <c r="E217" s="960"/>
      <c r="G217" s="190"/>
      <c r="H217" s="18"/>
      <c r="I217" s="18"/>
      <c r="J217" s="18"/>
    </row>
    <row r="218" spans="2:10" s="17" customFormat="1" ht="15.75" customHeight="1" thickBot="1" x14ac:dyDescent="0.3">
      <c r="B218" s="961" t="s">
        <v>89</v>
      </c>
      <c r="C218" s="962"/>
      <c r="D218" s="962"/>
      <c r="E218" s="963"/>
      <c r="G218" s="190"/>
      <c r="H218" s="18"/>
      <c r="I218" s="18"/>
      <c r="J218" s="18"/>
    </row>
    <row r="219" spans="2:10" s="17" customFormat="1" ht="15" customHeight="1" thickBot="1" x14ac:dyDescent="0.3">
      <c r="B219" s="958" t="s">
        <v>327</v>
      </c>
      <c r="C219" s="959"/>
      <c r="D219" s="959"/>
      <c r="E219" s="960"/>
      <c r="G219" s="190"/>
      <c r="H219" s="18"/>
      <c r="I219" s="18"/>
      <c r="J219" s="18"/>
    </row>
    <row r="220" spans="2:10" s="17" customFormat="1" ht="15" customHeight="1" thickBot="1" x14ac:dyDescent="0.3">
      <c r="B220" s="958"/>
      <c r="C220" s="959"/>
      <c r="D220" s="959"/>
      <c r="E220" s="960"/>
      <c r="G220" s="190"/>
      <c r="H220" s="18"/>
      <c r="I220" s="18"/>
      <c r="J220" s="18"/>
    </row>
    <row r="221" spans="2:10" s="17" customFormat="1" ht="15.75" thickBot="1" x14ac:dyDescent="0.3">
      <c r="B221" s="958"/>
      <c r="C221" s="959"/>
      <c r="D221" s="959"/>
      <c r="E221" s="960"/>
      <c r="G221" s="190"/>
      <c r="H221" s="18"/>
      <c r="I221" s="18"/>
      <c r="J221" s="18"/>
    </row>
    <row r="222" spans="2:10" s="17" customFormat="1" ht="15" x14ac:dyDescent="0.25">
      <c r="B222" s="971"/>
      <c r="C222" s="972"/>
      <c r="D222" s="972"/>
      <c r="E222" s="973"/>
      <c r="G222" s="190"/>
      <c r="H222" s="18"/>
      <c r="I222" s="18"/>
      <c r="J222" s="18"/>
    </row>
    <row r="223" spans="2:10" s="17" customFormat="1" ht="15.75" thickBot="1" x14ac:dyDescent="0.3">
      <c r="B223" s="986" t="s">
        <v>113</v>
      </c>
      <c r="C223" s="987"/>
      <c r="D223" s="987"/>
      <c r="E223" s="988"/>
      <c r="G223" s="190"/>
      <c r="H223" s="18"/>
      <c r="I223" s="18"/>
      <c r="J223" s="18"/>
    </row>
    <row r="224" spans="2:10" s="17" customFormat="1" ht="15.75" thickBot="1" x14ac:dyDescent="0.3">
      <c r="B224" s="989"/>
      <c r="C224" s="990"/>
      <c r="D224" s="990"/>
      <c r="E224" s="991"/>
      <c r="G224" s="190"/>
      <c r="H224" s="18"/>
      <c r="I224" s="18"/>
      <c r="J224" s="18"/>
    </row>
    <row r="225" spans="2:10" s="17" customFormat="1" ht="15.75" thickBot="1" x14ac:dyDescent="0.3">
      <c r="B225" s="989"/>
      <c r="C225" s="990"/>
      <c r="D225" s="990"/>
      <c r="E225" s="991"/>
      <c r="G225" s="190"/>
      <c r="H225" s="18"/>
      <c r="I225" s="18"/>
      <c r="J225" s="18"/>
    </row>
    <row r="226" spans="2:10" s="17" customFormat="1" ht="15.75" thickBot="1" x14ac:dyDescent="0.3">
      <c r="B226" s="989"/>
      <c r="C226" s="990"/>
      <c r="D226" s="990"/>
      <c r="E226" s="991"/>
      <c r="G226" s="190"/>
      <c r="H226" s="18"/>
      <c r="I226" s="18"/>
      <c r="J226" s="18"/>
    </row>
    <row r="227" spans="2:10" s="17" customFormat="1" ht="15.75" thickBot="1" x14ac:dyDescent="0.3">
      <c r="B227" s="989"/>
      <c r="C227" s="990"/>
      <c r="D227" s="990"/>
      <c r="E227" s="991"/>
      <c r="G227" s="190"/>
      <c r="H227" s="18"/>
      <c r="I227" s="18"/>
      <c r="J227" s="18"/>
    </row>
    <row r="228" spans="2:10" s="17" customFormat="1" ht="15.75" thickBot="1" x14ac:dyDescent="0.3">
      <c r="B228" s="989"/>
      <c r="C228" s="990"/>
      <c r="D228" s="990"/>
      <c r="E228" s="991"/>
      <c r="G228" s="190"/>
      <c r="H228" s="18"/>
      <c r="I228" s="18"/>
      <c r="J228" s="18"/>
    </row>
    <row r="229" spans="2:10" s="17" customFormat="1" ht="15.75" thickBot="1" x14ac:dyDescent="0.3">
      <c r="B229" s="989"/>
      <c r="C229" s="990"/>
      <c r="D229" s="990"/>
      <c r="E229" s="991"/>
      <c r="G229" s="190"/>
      <c r="H229" s="18"/>
      <c r="I229" s="18"/>
      <c r="J229" s="18"/>
    </row>
    <row r="230" spans="2:10" s="17" customFormat="1" ht="15" x14ac:dyDescent="0.25">
      <c r="B230" s="1045"/>
      <c r="C230" s="1046"/>
      <c r="D230" s="1046"/>
      <c r="E230" s="1047"/>
      <c r="G230" s="190"/>
      <c r="H230" s="18"/>
      <c r="I230" s="18"/>
      <c r="J230" s="18"/>
    </row>
    <row r="231" spans="2:10" s="17" customFormat="1" ht="15.75" thickBot="1" x14ac:dyDescent="0.3">
      <c r="B231" s="977" t="s">
        <v>331</v>
      </c>
      <c r="C231" s="978"/>
      <c r="D231" s="978"/>
      <c r="E231" s="979"/>
      <c r="G231" s="190"/>
      <c r="H231" s="18"/>
      <c r="I231" s="18"/>
      <c r="J231" s="18"/>
    </row>
    <row r="232" spans="2:10" s="17" customFormat="1" ht="15.75" thickBot="1" x14ac:dyDescent="0.3">
      <c r="B232" s="977"/>
      <c r="C232" s="978"/>
      <c r="D232" s="978"/>
      <c r="E232" s="979"/>
      <c r="G232" s="190"/>
      <c r="H232" s="18"/>
      <c r="I232" s="18"/>
      <c r="J232" s="18"/>
    </row>
    <row r="233" spans="2:10" s="17" customFormat="1" ht="15.75" thickBot="1" x14ac:dyDescent="0.3">
      <c r="B233" s="977"/>
      <c r="C233" s="978"/>
      <c r="D233" s="978"/>
      <c r="E233" s="979"/>
      <c r="G233" s="190"/>
      <c r="H233" s="18"/>
      <c r="I233" s="18"/>
      <c r="J233" s="18"/>
    </row>
    <row r="234" spans="2:10" s="17" customFormat="1" ht="15.75" thickBot="1" x14ac:dyDescent="0.3">
      <c r="B234" s="977"/>
      <c r="C234" s="978"/>
      <c r="D234" s="978"/>
      <c r="E234" s="979"/>
      <c r="G234" s="190"/>
      <c r="H234" s="18"/>
      <c r="I234" s="18"/>
      <c r="J234" s="18"/>
    </row>
    <row r="235" spans="2:10" s="17" customFormat="1" ht="15.75" thickBot="1" x14ac:dyDescent="0.3">
      <c r="B235" s="977"/>
      <c r="C235" s="978"/>
      <c r="D235" s="978"/>
      <c r="E235" s="979"/>
      <c r="G235" s="190"/>
      <c r="H235" s="18"/>
      <c r="I235" s="18"/>
      <c r="J235" s="18"/>
    </row>
    <row r="236" spans="2:10" s="17" customFormat="1" ht="15.75" thickBot="1" x14ac:dyDescent="0.3">
      <c r="B236" s="977"/>
      <c r="C236" s="978"/>
      <c r="D236" s="978"/>
      <c r="E236" s="979"/>
      <c r="G236" s="190"/>
      <c r="H236" s="18"/>
      <c r="I236" s="18"/>
      <c r="J236" s="18"/>
    </row>
    <row r="237" spans="2:10" s="17" customFormat="1" ht="15.75" thickBot="1" x14ac:dyDescent="0.3">
      <c r="B237" s="977"/>
      <c r="C237" s="978"/>
      <c r="D237" s="978"/>
      <c r="E237" s="979"/>
      <c r="G237" s="190"/>
      <c r="H237" s="18"/>
      <c r="I237" s="18"/>
      <c r="J237" s="18"/>
    </row>
    <row r="238" spans="2:10" s="17" customFormat="1" ht="15.75" thickBot="1" x14ac:dyDescent="0.3">
      <c r="B238" s="977"/>
      <c r="C238" s="978"/>
      <c r="D238" s="978"/>
      <c r="E238" s="979"/>
      <c r="G238" s="190"/>
      <c r="H238" s="18"/>
      <c r="I238" s="18"/>
      <c r="J238" s="18"/>
    </row>
    <row r="239" spans="2:10" s="17" customFormat="1" ht="15.75" thickBot="1" x14ac:dyDescent="0.3">
      <c r="B239" s="977"/>
      <c r="C239" s="978"/>
      <c r="D239" s="978"/>
      <c r="E239" s="979"/>
      <c r="G239" s="190"/>
      <c r="H239" s="18"/>
      <c r="I239" s="18"/>
      <c r="J239" s="18"/>
    </row>
    <row r="240" spans="2:10" s="17" customFormat="1" ht="15.75" thickBot="1" x14ac:dyDescent="0.3">
      <c r="B240" s="977"/>
      <c r="C240" s="978"/>
      <c r="D240" s="978"/>
      <c r="E240" s="979"/>
      <c r="G240" s="190"/>
      <c r="H240" s="18"/>
      <c r="I240" s="18"/>
      <c r="J240" s="18"/>
    </row>
    <row r="241" spans="2:10" s="17" customFormat="1" ht="15.75" thickBot="1" x14ac:dyDescent="0.3">
      <c r="B241" s="977"/>
      <c r="C241" s="978"/>
      <c r="D241" s="978"/>
      <c r="E241" s="979"/>
      <c r="G241" s="190"/>
      <c r="H241" s="18"/>
      <c r="I241" s="18"/>
      <c r="J241" s="18"/>
    </row>
    <row r="242" spans="2:10" s="17" customFormat="1" ht="15.75" thickBot="1" x14ac:dyDescent="0.3">
      <c r="B242" s="977"/>
      <c r="C242" s="978"/>
      <c r="D242" s="978"/>
      <c r="E242" s="979"/>
      <c r="G242" s="190"/>
      <c r="H242" s="18"/>
      <c r="I242" s="18"/>
      <c r="J242" s="18"/>
    </row>
    <row r="243" spans="2:10" s="17" customFormat="1" ht="15.75" thickBot="1" x14ac:dyDescent="0.3">
      <c r="B243" s="958"/>
      <c r="C243" s="959"/>
      <c r="D243" s="959"/>
      <c r="E243" s="960"/>
      <c r="G243" s="190"/>
      <c r="H243" s="18"/>
      <c r="I243" s="18"/>
      <c r="J243" s="18"/>
    </row>
    <row r="244" spans="2:10" s="17" customFormat="1" ht="15.75" thickBot="1" x14ac:dyDescent="0.3">
      <c r="B244" s="958"/>
      <c r="C244" s="959"/>
      <c r="D244" s="959"/>
      <c r="E244" s="960"/>
      <c r="G244" s="190"/>
      <c r="H244" s="18"/>
      <c r="I244" s="18"/>
      <c r="J244" s="18"/>
    </row>
    <row r="245" spans="2:10" s="17" customFormat="1" ht="15.75" thickBot="1" x14ac:dyDescent="0.3">
      <c r="B245" s="958"/>
      <c r="C245" s="959"/>
      <c r="D245" s="959"/>
      <c r="E245" s="960"/>
      <c r="G245" s="190"/>
      <c r="H245" s="18"/>
      <c r="I245" s="18"/>
      <c r="J245" s="18"/>
    </row>
    <row r="246" spans="2:10" s="17" customFormat="1" ht="15.75" thickBot="1" x14ac:dyDescent="0.3">
      <c r="B246" s="958"/>
      <c r="C246" s="959"/>
      <c r="D246" s="959"/>
      <c r="E246" s="960"/>
      <c r="G246" s="190"/>
      <c r="H246" s="18"/>
      <c r="I246" s="18"/>
      <c r="J246" s="18"/>
    </row>
    <row r="247" spans="2:10" s="17" customFormat="1" ht="15" customHeight="1" thickBot="1" x14ac:dyDescent="0.3">
      <c r="B247" s="961" t="s">
        <v>90</v>
      </c>
      <c r="C247" s="962"/>
      <c r="D247" s="962"/>
      <c r="E247" s="963"/>
      <c r="G247" s="190"/>
      <c r="H247" s="18"/>
      <c r="I247" s="18"/>
      <c r="J247" s="18"/>
    </row>
    <row r="248" spans="2:10" s="17" customFormat="1" ht="15" customHeight="1" x14ac:dyDescent="0.25">
      <c r="B248" s="971" t="s">
        <v>330</v>
      </c>
      <c r="C248" s="972"/>
      <c r="D248" s="972"/>
      <c r="E248" s="973"/>
      <c r="G248" s="190"/>
      <c r="H248" s="18"/>
      <c r="I248" s="18"/>
      <c r="J248" s="18"/>
    </row>
    <row r="249" spans="2:10" s="17" customFormat="1" ht="15" customHeight="1" x14ac:dyDescent="0.25">
      <c r="B249" s="974"/>
      <c r="C249" s="975"/>
      <c r="D249" s="975"/>
      <c r="E249" s="976"/>
      <c r="G249" s="190"/>
      <c r="H249" s="18"/>
      <c r="I249" s="18"/>
      <c r="J249" s="18"/>
    </row>
    <row r="250" spans="2:10" s="17" customFormat="1" ht="15" x14ac:dyDescent="0.25">
      <c r="B250" s="974"/>
      <c r="C250" s="975"/>
      <c r="D250" s="975"/>
      <c r="E250" s="976"/>
      <c r="G250" s="190"/>
      <c r="H250" s="18"/>
      <c r="I250" s="18"/>
      <c r="J250" s="18"/>
    </row>
    <row r="251" spans="2:10" s="17" customFormat="1" ht="15" x14ac:dyDescent="0.25">
      <c r="B251" s="974"/>
      <c r="C251" s="975"/>
      <c r="D251" s="975"/>
      <c r="E251" s="976"/>
      <c r="G251" s="190"/>
      <c r="H251" s="18"/>
      <c r="I251" s="18"/>
      <c r="J251" s="18"/>
    </row>
    <row r="252" spans="2:10" s="17" customFormat="1" ht="15" x14ac:dyDescent="0.25">
      <c r="B252" s="974"/>
      <c r="C252" s="975"/>
      <c r="D252" s="975"/>
      <c r="E252" s="976"/>
      <c r="G252" s="190"/>
      <c r="H252" s="18"/>
      <c r="I252" s="18"/>
      <c r="J252" s="18"/>
    </row>
    <row r="253" spans="2:10" s="17" customFormat="1" ht="15" x14ac:dyDescent="0.25">
      <c r="B253" s="974"/>
      <c r="C253" s="975"/>
      <c r="D253" s="975"/>
      <c r="E253" s="976"/>
      <c r="G253" s="190"/>
      <c r="H253" s="18"/>
      <c r="I253" s="18"/>
      <c r="J253" s="18"/>
    </row>
    <row r="254" spans="2:10" s="17" customFormat="1" ht="15" x14ac:dyDescent="0.25">
      <c r="B254" s="974"/>
      <c r="C254" s="975"/>
      <c r="D254" s="975"/>
      <c r="E254" s="976"/>
      <c r="G254" s="190"/>
      <c r="H254" s="18"/>
      <c r="I254" s="18"/>
      <c r="J254" s="18"/>
    </row>
    <row r="255" spans="2:10" s="17" customFormat="1" ht="15" x14ac:dyDescent="0.25">
      <c r="B255" s="974"/>
      <c r="C255" s="975"/>
      <c r="D255" s="975"/>
      <c r="E255" s="976"/>
      <c r="G255" s="190"/>
      <c r="H255" s="18"/>
      <c r="I255" s="18"/>
      <c r="J255" s="18"/>
    </row>
    <row r="256" spans="2:10" s="17" customFormat="1" ht="15" x14ac:dyDescent="0.25">
      <c r="B256" s="974"/>
      <c r="C256" s="975"/>
      <c r="D256" s="975"/>
      <c r="E256" s="976"/>
      <c r="G256" s="190"/>
      <c r="H256" s="18"/>
      <c r="I256" s="18"/>
      <c r="J256" s="18"/>
    </row>
    <row r="257" spans="2:10" s="17" customFormat="1" ht="15" x14ac:dyDescent="0.25">
      <c r="B257" s="974"/>
      <c r="C257" s="975"/>
      <c r="D257" s="975"/>
      <c r="E257" s="976"/>
      <c r="G257" s="190"/>
      <c r="H257" s="18"/>
      <c r="I257" s="18"/>
      <c r="J257" s="18"/>
    </row>
    <row r="258" spans="2:10" s="17" customFormat="1" ht="15" x14ac:dyDescent="0.25">
      <c r="B258" s="974"/>
      <c r="C258" s="975"/>
      <c r="D258" s="975"/>
      <c r="E258" s="976"/>
      <c r="G258" s="190"/>
      <c r="H258" s="18"/>
      <c r="I258" s="18"/>
      <c r="J258" s="18"/>
    </row>
    <row r="259" spans="2:10" s="17" customFormat="1" ht="15" x14ac:dyDescent="0.25">
      <c r="B259" s="974"/>
      <c r="C259" s="975"/>
      <c r="D259" s="975"/>
      <c r="E259" s="976"/>
      <c r="G259" s="190"/>
      <c r="H259" s="18"/>
      <c r="I259" s="18"/>
      <c r="J259" s="18"/>
    </row>
    <row r="260" spans="2:10" s="17" customFormat="1" ht="15" x14ac:dyDescent="0.25">
      <c r="B260" s="974"/>
      <c r="C260" s="975"/>
      <c r="D260" s="975"/>
      <c r="E260" s="976"/>
      <c r="G260" s="190"/>
      <c r="H260" s="18"/>
      <c r="I260" s="18"/>
      <c r="J260" s="18"/>
    </row>
    <row r="261" spans="2:10" s="17" customFormat="1" ht="15" x14ac:dyDescent="0.25">
      <c r="B261" s="974"/>
      <c r="C261" s="975"/>
      <c r="D261" s="975"/>
      <c r="E261" s="976"/>
      <c r="G261" s="190"/>
      <c r="H261" s="18"/>
      <c r="I261" s="18"/>
      <c r="J261" s="18"/>
    </row>
    <row r="262" spans="2:10" s="17" customFormat="1" ht="15" x14ac:dyDescent="0.25">
      <c r="B262" s="974"/>
      <c r="C262" s="975"/>
      <c r="D262" s="975"/>
      <c r="E262" s="976"/>
      <c r="G262" s="190"/>
      <c r="H262" s="18"/>
      <c r="I262" s="18"/>
      <c r="J262" s="18"/>
    </row>
    <row r="263" spans="2:10" s="17" customFormat="1" ht="15.75" thickBot="1" x14ac:dyDescent="0.3">
      <c r="B263" s="977"/>
      <c r="C263" s="978"/>
      <c r="D263" s="978"/>
      <c r="E263" s="979"/>
      <c r="G263" s="190"/>
      <c r="H263" s="18"/>
      <c r="I263" s="18"/>
      <c r="J263" s="18"/>
    </row>
    <row r="264" spans="2:10" s="17" customFormat="1" ht="15" customHeight="1" thickBot="1" x14ac:dyDescent="0.3">
      <c r="B264" s="961" t="s">
        <v>91</v>
      </c>
      <c r="C264" s="962"/>
      <c r="D264" s="962"/>
      <c r="E264" s="963"/>
      <c r="G264" s="190"/>
      <c r="H264" s="18"/>
      <c r="I264" s="18"/>
      <c r="J264" s="18"/>
    </row>
    <row r="265" spans="2:10" s="17" customFormat="1" ht="15" customHeight="1" x14ac:dyDescent="0.25">
      <c r="B265" s="971" t="s">
        <v>334</v>
      </c>
      <c r="C265" s="972"/>
      <c r="D265" s="972"/>
      <c r="E265" s="973"/>
      <c r="G265" s="190"/>
      <c r="H265" s="18"/>
      <c r="I265" s="18"/>
      <c r="J265" s="18"/>
    </row>
    <row r="266" spans="2:10" s="17" customFormat="1" ht="15" customHeight="1" x14ac:dyDescent="0.25">
      <c r="B266" s="974"/>
      <c r="C266" s="975"/>
      <c r="D266" s="975"/>
      <c r="E266" s="976"/>
      <c r="G266" s="190"/>
      <c r="H266" s="18"/>
      <c r="I266" s="18"/>
      <c r="J266" s="18"/>
    </row>
    <row r="267" spans="2:10" s="17" customFormat="1" ht="15" customHeight="1" x14ac:dyDescent="0.25">
      <c r="B267" s="974"/>
      <c r="C267" s="975"/>
      <c r="D267" s="975"/>
      <c r="E267" s="976"/>
      <c r="G267" s="190"/>
      <c r="H267" s="18"/>
      <c r="I267" s="18"/>
      <c r="J267" s="18"/>
    </row>
    <row r="268" spans="2:10" s="17" customFormat="1" ht="15" x14ac:dyDescent="0.25">
      <c r="B268" s="974"/>
      <c r="C268" s="975"/>
      <c r="D268" s="975"/>
      <c r="E268" s="976"/>
      <c r="G268" s="190"/>
      <c r="H268" s="18"/>
      <c r="I268" s="18"/>
      <c r="J268" s="18"/>
    </row>
    <row r="269" spans="2:10" s="17" customFormat="1" ht="15" x14ac:dyDescent="0.25">
      <c r="B269" s="974"/>
      <c r="C269" s="975"/>
      <c r="D269" s="975"/>
      <c r="E269" s="976"/>
      <c r="G269" s="190"/>
      <c r="H269" s="18"/>
      <c r="I269" s="18"/>
      <c r="J269" s="18"/>
    </row>
    <row r="270" spans="2:10" s="17" customFormat="1" ht="15" x14ac:dyDescent="0.25">
      <c r="B270" s="1033" t="s">
        <v>332</v>
      </c>
      <c r="C270" s="1034"/>
      <c r="D270" s="1034"/>
      <c r="E270" s="1035"/>
      <c r="G270" s="190"/>
      <c r="H270" s="18"/>
      <c r="I270" s="18"/>
      <c r="J270" s="18"/>
    </row>
    <row r="271" spans="2:10" s="17" customFormat="1" ht="15" x14ac:dyDescent="0.25">
      <c r="B271" s="1033"/>
      <c r="C271" s="1034"/>
      <c r="D271" s="1034"/>
      <c r="E271" s="1035"/>
      <c r="G271" s="190"/>
      <c r="H271" s="18"/>
      <c r="I271" s="18"/>
      <c r="J271" s="18"/>
    </row>
    <row r="272" spans="2:10" s="17" customFormat="1" ht="15" x14ac:dyDescent="0.25">
      <c r="B272" s="1033"/>
      <c r="C272" s="1034"/>
      <c r="D272" s="1034"/>
      <c r="E272" s="1035"/>
      <c r="G272" s="190"/>
      <c r="H272" s="18"/>
      <c r="I272" s="18"/>
      <c r="J272" s="18"/>
    </row>
    <row r="273" spans="2:10" s="17" customFormat="1" ht="15" x14ac:dyDescent="0.25">
      <c r="B273" s="1033"/>
      <c r="C273" s="1034"/>
      <c r="D273" s="1034"/>
      <c r="E273" s="1035"/>
      <c r="G273" s="190"/>
      <c r="H273" s="18"/>
      <c r="I273" s="18"/>
      <c r="J273" s="18"/>
    </row>
    <row r="274" spans="2:10" s="17" customFormat="1" ht="15" x14ac:dyDescent="0.25">
      <c r="B274" s="1033"/>
      <c r="C274" s="1034"/>
      <c r="D274" s="1034"/>
      <c r="E274" s="1035"/>
      <c r="G274" s="190"/>
      <c r="H274" s="18"/>
      <c r="I274" s="18"/>
      <c r="J274" s="18"/>
    </row>
    <row r="275" spans="2:10" s="17" customFormat="1" ht="15" x14ac:dyDescent="0.25">
      <c r="B275" s="1033"/>
      <c r="C275" s="1034"/>
      <c r="D275" s="1034"/>
      <c r="E275" s="1035"/>
      <c r="G275" s="190"/>
      <c r="H275" s="18"/>
      <c r="I275" s="18"/>
      <c r="J275" s="18"/>
    </row>
    <row r="276" spans="2:10" s="17" customFormat="1" ht="15" x14ac:dyDescent="0.25">
      <c r="B276" s="1033"/>
      <c r="C276" s="1034"/>
      <c r="D276" s="1034"/>
      <c r="E276" s="1035"/>
      <c r="G276" s="190"/>
      <c r="H276" s="18"/>
      <c r="I276" s="18"/>
      <c r="J276" s="18"/>
    </row>
    <row r="277" spans="2:10" s="17" customFormat="1" ht="15" x14ac:dyDescent="0.25">
      <c r="B277" s="1033"/>
      <c r="C277" s="1034"/>
      <c r="D277" s="1034"/>
      <c r="E277" s="1035"/>
      <c r="G277" s="190"/>
      <c r="H277" s="18"/>
      <c r="I277" s="18"/>
      <c r="J277" s="18"/>
    </row>
    <row r="278" spans="2:10" s="17" customFormat="1" ht="15" x14ac:dyDescent="0.25">
      <c r="B278" s="1033"/>
      <c r="C278" s="1034"/>
      <c r="D278" s="1034"/>
      <c r="E278" s="1035"/>
      <c r="G278" s="190"/>
      <c r="H278" s="18"/>
      <c r="I278" s="18"/>
      <c r="J278" s="18"/>
    </row>
    <row r="279" spans="2:10" s="17" customFormat="1" ht="15" x14ac:dyDescent="0.25">
      <c r="B279" s="995" t="s">
        <v>333</v>
      </c>
      <c r="C279" s="996"/>
      <c r="D279" s="996"/>
      <c r="E279" s="997"/>
      <c r="G279" s="190"/>
      <c r="H279" s="18"/>
      <c r="I279" s="18"/>
      <c r="J279" s="18"/>
    </row>
    <row r="280" spans="2:10" s="17" customFormat="1" ht="15" x14ac:dyDescent="0.25">
      <c r="B280" s="995"/>
      <c r="C280" s="996"/>
      <c r="D280" s="996"/>
      <c r="E280" s="997"/>
      <c r="G280" s="190"/>
      <c r="H280" s="18"/>
      <c r="I280" s="18"/>
      <c r="J280" s="18"/>
    </row>
    <row r="281" spans="2:10" s="17" customFormat="1" ht="15" x14ac:dyDescent="0.25">
      <c r="B281" s="995"/>
      <c r="C281" s="996"/>
      <c r="D281" s="996"/>
      <c r="E281" s="997"/>
      <c r="G281" s="190"/>
      <c r="H281" s="18"/>
      <c r="I281" s="18"/>
      <c r="J281" s="18"/>
    </row>
    <row r="282" spans="2:10" s="17" customFormat="1" ht="15" x14ac:dyDescent="0.25">
      <c r="B282" s="995"/>
      <c r="C282" s="996"/>
      <c r="D282" s="996"/>
      <c r="E282" s="997"/>
      <c r="G282" s="190"/>
      <c r="H282" s="18"/>
      <c r="I282" s="18"/>
      <c r="J282" s="18"/>
    </row>
    <row r="283" spans="2:10" s="17" customFormat="1" ht="15" x14ac:dyDescent="0.25">
      <c r="B283" s="995"/>
      <c r="C283" s="996"/>
      <c r="D283" s="996"/>
      <c r="E283" s="997"/>
      <c r="G283" s="190"/>
      <c r="H283" s="18"/>
      <c r="I283" s="18"/>
      <c r="J283" s="18"/>
    </row>
    <row r="284" spans="2:10" s="17" customFormat="1" ht="15" x14ac:dyDescent="0.25">
      <c r="B284" s="995"/>
      <c r="C284" s="996"/>
      <c r="D284" s="996"/>
      <c r="E284" s="997"/>
      <c r="G284" s="190"/>
      <c r="H284" s="18"/>
      <c r="I284" s="18"/>
      <c r="J284" s="18"/>
    </row>
    <row r="285" spans="2:10" s="17" customFormat="1" ht="15" x14ac:dyDescent="0.25">
      <c r="B285" s="995"/>
      <c r="C285" s="996"/>
      <c r="D285" s="996"/>
      <c r="E285" s="997"/>
      <c r="G285" s="190"/>
      <c r="H285" s="18"/>
      <c r="I285" s="18"/>
      <c r="J285" s="18"/>
    </row>
    <row r="286" spans="2:10" s="17" customFormat="1" ht="15.75" thickBot="1" x14ac:dyDescent="0.3">
      <c r="B286" s="998"/>
      <c r="C286" s="999"/>
      <c r="D286" s="999"/>
      <c r="E286" s="1000"/>
      <c r="G286" s="190"/>
      <c r="H286" s="18"/>
      <c r="I286" s="18"/>
      <c r="J286" s="18"/>
    </row>
    <row r="287" spans="2:10" s="17" customFormat="1" ht="15.75" thickBot="1" x14ac:dyDescent="0.3">
      <c r="B287" s="59"/>
      <c r="C287" s="59"/>
      <c r="D287" s="59"/>
      <c r="E287" s="59"/>
      <c r="G287" s="190"/>
      <c r="H287" s="18"/>
      <c r="I287" s="18"/>
      <c r="J287" s="18"/>
    </row>
    <row r="288" spans="2:10" s="17" customFormat="1" ht="15.75" thickBot="1" x14ac:dyDescent="0.3">
      <c r="B288" s="400" t="s">
        <v>93</v>
      </c>
      <c r="C288" s="401"/>
      <c r="D288" s="401"/>
      <c r="E288" s="402"/>
      <c r="G288" s="190"/>
      <c r="H288" s="18"/>
      <c r="I288" s="18"/>
      <c r="J288" s="18"/>
    </row>
    <row r="289" spans="2:10" s="17" customFormat="1" ht="15.75" customHeight="1" thickBot="1" x14ac:dyDescent="0.3">
      <c r="B289" s="961" t="s">
        <v>95</v>
      </c>
      <c r="C289" s="962"/>
      <c r="D289" s="962"/>
      <c r="E289" s="963"/>
      <c r="G289" s="190"/>
      <c r="H289" s="18"/>
      <c r="I289" s="18"/>
      <c r="J289" s="18"/>
    </row>
    <row r="290" spans="2:10" s="17" customFormat="1" ht="15" customHeight="1" x14ac:dyDescent="0.25">
      <c r="B290" s="971" t="s">
        <v>337</v>
      </c>
      <c r="C290" s="972"/>
      <c r="D290" s="972"/>
      <c r="E290" s="973"/>
      <c r="G290" s="190"/>
      <c r="H290" s="18"/>
      <c r="I290" s="18"/>
      <c r="J290" s="18"/>
    </row>
    <row r="291" spans="2:10" s="17" customFormat="1" ht="15" x14ac:dyDescent="0.25">
      <c r="B291" s="974"/>
      <c r="C291" s="975"/>
      <c r="D291" s="975"/>
      <c r="E291" s="976"/>
      <c r="G291" s="190"/>
      <c r="H291" s="18"/>
      <c r="I291" s="18"/>
      <c r="J291" s="18"/>
    </row>
    <row r="292" spans="2:10" s="17" customFormat="1" ht="15" x14ac:dyDescent="0.25">
      <c r="B292" s="974"/>
      <c r="C292" s="975"/>
      <c r="D292" s="975"/>
      <c r="E292" s="976"/>
      <c r="G292" s="190"/>
      <c r="H292" s="18"/>
      <c r="I292" s="18"/>
      <c r="J292" s="18"/>
    </row>
    <row r="293" spans="2:10" s="17" customFormat="1" ht="15" x14ac:dyDescent="0.25">
      <c r="B293" s="974"/>
      <c r="C293" s="975"/>
      <c r="D293" s="975"/>
      <c r="E293" s="976"/>
      <c r="G293" s="190"/>
      <c r="H293" s="18"/>
      <c r="I293" s="18"/>
      <c r="J293" s="18"/>
    </row>
    <row r="294" spans="2:10" s="17" customFormat="1" ht="15" x14ac:dyDescent="0.25">
      <c r="B294" s="974"/>
      <c r="C294" s="975"/>
      <c r="D294" s="975"/>
      <c r="E294" s="976"/>
      <c r="G294" s="190"/>
      <c r="H294" s="18"/>
      <c r="I294" s="18"/>
      <c r="J294" s="18"/>
    </row>
    <row r="295" spans="2:10" s="17" customFormat="1" ht="15" x14ac:dyDescent="0.25">
      <c r="B295" s="974"/>
      <c r="C295" s="975"/>
      <c r="D295" s="975"/>
      <c r="E295" s="976"/>
      <c r="G295" s="190"/>
      <c r="H295" s="18"/>
      <c r="I295" s="18"/>
      <c r="J295" s="18"/>
    </row>
    <row r="296" spans="2:10" s="17" customFormat="1" ht="15" x14ac:dyDescent="0.25">
      <c r="B296" s="974"/>
      <c r="C296" s="975"/>
      <c r="D296" s="975"/>
      <c r="E296" s="976"/>
      <c r="G296" s="190"/>
      <c r="H296" s="18"/>
      <c r="I296" s="18"/>
      <c r="J296" s="18"/>
    </row>
    <row r="297" spans="2:10" s="17" customFormat="1" ht="15" x14ac:dyDescent="0.25">
      <c r="B297" s="974"/>
      <c r="C297" s="975"/>
      <c r="D297" s="975"/>
      <c r="E297" s="976"/>
      <c r="G297" s="190"/>
      <c r="H297" s="18"/>
      <c r="I297" s="18"/>
      <c r="J297" s="18"/>
    </row>
    <row r="298" spans="2:10" s="17" customFormat="1" ht="15" x14ac:dyDescent="0.25">
      <c r="B298" s="974"/>
      <c r="C298" s="975"/>
      <c r="D298" s="975"/>
      <c r="E298" s="976"/>
      <c r="G298" s="190"/>
      <c r="H298" s="18"/>
      <c r="I298" s="18"/>
      <c r="J298" s="18"/>
    </row>
    <row r="299" spans="2:10" s="17" customFormat="1" ht="15" x14ac:dyDescent="0.25">
      <c r="B299" s="974"/>
      <c r="C299" s="975"/>
      <c r="D299" s="975"/>
      <c r="E299" s="976"/>
      <c r="G299" s="190"/>
      <c r="H299" s="18"/>
      <c r="I299" s="18"/>
      <c r="J299" s="18"/>
    </row>
    <row r="300" spans="2:10" s="17" customFormat="1" ht="15" x14ac:dyDescent="0.25">
      <c r="B300" s="974"/>
      <c r="C300" s="975"/>
      <c r="D300" s="975"/>
      <c r="E300" s="976"/>
      <c r="G300" s="190"/>
      <c r="H300" s="18"/>
      <c r="I300" s="18"/>
      <c r="J300" s="18"/>
    </row>
    <row r="301" spans="2:10" s="17" customFormat="1" ht="15" x14ac:dyDescent="0.25">
      <c r="B301" s="974"/>
      <c r="C301" s="975"/>
      <c r="D301" s="975"/>
      <c r="E301" s="976"/>
      <c r="G301" s="190"/>
      <c r="H301" s="18"/>
      <c r="I301" s="18"/>
      <c r="J301" s="18"/>
    </row>
    <row r="302" spans="2:10" s="17" customFormat="1" ht="15" x14ac:dyDescent="0.25">
      <c r="B302" s="974"/>
      <c r="C302" s="975"/>
      <c r="D302" s="975"/>
      <c r="E302" s="976"/>
      <c r="G302" s="190"/>
      <c r="H302" s="18"/>
      <c r="I302" s="18"/>
      <c r="J302" s="18"/>
    </row>
    <row r="303" spans="2:10" s="17" customFormat="1" ht="15" x14ac:dyDescent="0.25">
      <c r="B303" s="974"/>
      <c r="C303" s="975"/>
      <c r="D303" s="975"/>
      <c r="E303" s="976"/>
      <c r="G303" s="190"/>
      <c r="H303" s="18"/>
      <c r="I303" s="18"/>
      <c r="J303" s="18"/>
    </row>
    <row r="304" spans="2:10" s="17" customFormat="1" ht="15" x14ac:dyDescent="0.25">
      <c r="B304" s="974"/>
      <c r="C304" s="975"/>
      <c r="D304" s="975"/>
      <c r="E304" s="976"/>
      <c r="G304" s="190"/>
      <c r="H304" s="18"/>
      <c r="I304" s="18"/>
      <c r="J304" s="18"/>
    </row>
    <row r="305" spans="2:10" s="17" customFormat="1" ht="15" x14ac:dyDescent="0.25">
      <c r="B305" s="974"/>
      <c r="C305" s="975"/>
      <c r="D305" s="975"/>
      <c r="E305" s="976"/>
      <c r="G305" s="190"/>
      <c r="H305" s="18"/>
      <c r="I305" s="18"/>
      <c r="J305" s="18"/>
    </row>
    <row r="306" spans="2:10" s="17" customFormat="1" ht="15.75" thickBot="1" x14ac:dyDescent="0.3">
      <c r="B306" s="977"/>
      <c r="C306" s="978"/>
      <c r="D306" s="978"/>
      <c r="E306" s="979"/>
      <c r="G306" s="190"/>
      <c r="H306" s="18"/>
      <c r="I306" s="18"/>
      <c r="J306" s="18"/>
    </row>
    <row r="307" spans="2:10" s="17" customFormat="1" ht="15.75" customHeight="1" thickBot="1" x14ac:dyDescent="0.3">
      <c r="B307" s="961" t="s">
        <v>96</v>
      </c>
      <c r="C307" s="962"/>
      <c r="D307" s="962"/>
      <c r="E307" s="963"/>
      <c r="G307" s="190"/>
      <c r="H307" s="18"/>
      <c r="I307" s="18"/>
      <c r="J307" s="18"/>
    </row>
    <row r="308" spans="2:10" s="17" customFormat="1" ht="15" customHeight="1" x14ac:dyDescent="0.25">
      <c r="B308" s="971" t="s">
        <v>335</v>
      </c>
      <c r="C308" s="972"/>
      <c r="D308" s="972"/>
      <c r="E308" s="973"/>
      <c r="G308" s="190"/>
      <c r="H308" s="18"/>
      <c r="I308" s="18"/>
      <c r="J308" s="18"/>
    </row>
    <row r="309" spans="2:10" s="17" customFormat="1" ht="15" x14ac:dyDescent="0.25">
      <c r="B309" s="974"/>
      <c r="C309" s="975"/>
      <c r="D309" s="975"/>
      <c r="E309" s="976"/>
      <c r="G309" s="190"/>
      <c r="H309" s="18"/>
      <c r="I309" s="18"/>
      <c r="J309" s="18"/>
    </row>
    <row r="310" spans="2:10" s="17" customFormat="1" ht="15" x14ac:dyDescent="0.25">
      <c r="B310" s="974"/>
      <c r="C310" s="975"/>
      <c r="D310" s="975"/>
      <c r="E310" s="976"/>
      <c r="G310" s="190"/>
      <c r="H310" s="18"/>
      <c r="I310" s="18"/>
      <c r="J310" s="18"/>
    </row>
    <row r="311" spans="2:10" s="17" customFormat="1" ht="15.75" thickBot="1" x14ac:dyDescent="0.3">
      <c r="B311" s="977"/>
      <c r="C311" s="978"/>
      <c r="D311" s="978"/>
      <c r="E311" s="979"/>
      <c r="G311" s="190"/>
      <c r="H311" s="18"/>
      <c r="I311" s="18"/>
      <c r="J311" s="18"/>
    </row>
    <row r="312" spans="2:10" s="17" customFormat="1" ht="15" customHeight="1" thickBot="1" x14ac:dyDescent="0.3">
      <c r="B312" s="961" t="s">
        <v>104</v>
      </c>
      <c r="C312" s="962"/>
      <c r="D312" s="962"/>
      <c r="E312" s="963"/>
      <c r="G312" s="190"/>
      <c r="H312" s="18"/>
      <c r="I312" s="18"/>
      <c r="J312" s="18"/>
    </row>
    <row r="313" spans="2:10" s="17" customFormat="1" ht="15" customHeight="1" x14ac:dyDescent="0.25">
      <c r="B313" s="971" t="s">
        <v>364</v>
      </c>
      <c r="C313" s="972"/>
      <c r="D313" s="972"/>
      <c r="E313" s="973"/>
      <c r="G313" s="190"/>
      <c r="H313" s="18"/>
      <c r="I313" s="18"/>
      <c r="J313" s="18"/>
    </row>
    <row r="314" spans="2:10" s="17" customFormat="1" ht="15" x14ac:dyDescent="0.25">
      <c r="B314" s="974"/>
      <c r="C314" s="975"/>
      <c r="D314" s="975"/>
      <c r="E314" s="976"/>
      <c r="G314" s="190"/>
      <c r="H314" s="18"/>
      <c r="I314" s="18"/>
      <c r="J314" s="18"/>
    </row>
    <row r="315" spans="2:10" s="17" customFormat="1" ht="15" x14ac:dyDescent="0.25">
      <c r="B315" s="974"/>
      <c r="C315" s="975"/>
      <c r="D315" s="975"/>
      <c r="E315" s="976"/>
      <c r="G315" s="190"/>
      <c r="H315" s="18"/>
      <c r="I315" s="18"/>
      <c r="J315" s="18"/>
    </row>
    <row r="316" spans="2:10" s="17" customFormat="1" ht="15" x14ac:dyDescent="0.25">
      <c r="B316" s="974"/>
      <c r="C316" s="975"/>
      <c r="D316" s="975"/>
      <c r="E316" s="976"/>
      <c r="G316" s="190"/>
      <c r="H316" s="18"/>
      <c r="I316" s="18"/>
      <c r="J316" s="18"/>
    </row>
    <row r="317" spans="2:10" s="17" customFormat="1" ht="15" x14ac:dyDescent="0.25">
      <c r="B317" s="974"/>
      <c r="C317" s="975"/>
      <c r="D317" s="975"/>
      <c r="E317" s="976"/>
      <c r="G317" s="190"/>
      <c r="H317" s="18"/>
      <c r="I317" s="18"/>
      <c r="J317" s="18"/>
    </row>
    <row r="318" spans="2:10" s="17" customFormat="1" ht="15" x14ac:dyDescent="0.25">
      <c r="B318" s="974"/>
      <c r="C318" s="975"/>
      <c r="D318" s="975"/>
      <c r="E318" s="976"/>
      <c r="G318" s="190"/>
      <c r="H318" s="18"/>
      <c r="I318" s="18"/>
      <c r="J318" s="18"/>
    </row>
    <row r="319" spans="2:10" s="17" customFormat="1" ht="15" x14ac:dyDescent="0.25">
      <c r="B319" s="974"/>
      <c r="C319" s="975"/>
      <c r="D319" s="975"/>
      <c r="E319" s="976"/>
      <c r="G319" s="190"/>
      <c r="H319" s="18"/>
      <c r="I319" s="18"/>
      <c r="J319" s="18"/>
    </row>
    <row r="320" spans="2:10" s="17" customFormat="1" ht="15" x14ac:dyDescent="0.25">
      <c r="B320" s="974"/>
      <c r="C320" s="975"/>
      <c r="D320" s="975"/>
      <c r="E320" s="976"/>
      <c r="G320" s="190"/>
      <c r="H320" s="18"/>
      <c r="I320" s="18"/>
      <c r="J320" s="18"/>
    </row>
    <row r="321" spans="2:10" s="17" customFormat="1" ht="15.75" thickBot="1" x14ac:dyDescent="0.3">
      <c r="B321" s="1027"/>
      <c r="C321" s="1028"/>
      <c r="D321" s="1028"/>
      <c r="E321" s="1029"/>
      <c r="G321" s="190"/>
      <c r="H321" s="18"/>
      <c r="I321" s="18"/>
      <c r="J321" s="18"/>
    </row>
    <row r="322" spans="2:10" s="17" customFormat="1" ht="15.75" thickBot="1" x14ac:dyDescent="0.3">
      <c r="B322" s="1030"/>
      <c r="C322" s="1031"/>
      <c r="D322" s="1031"/>
      <c r="E322" s="1032"/>
      <c r="G322" s="190"/>
      <c r="H322" s="18"/>
      <c r="I322" s="18"/>
      <c r="J322" s="18"/>
    </row>
    <row r="323" spans="2:10" s="17" customFormat="1" ht="15.75" thickBot="1" x14ac:dyDescent="0.3">
      <c r="B323" s="1030"/>
      <c r="C323" s="1031"/>
      <c r="D323" s="1031"/>
      <c r="E323" s="1032"/>
      <c r="G323" s="190"/>
      <c r="H323" s="18"/>
      <c r="I323" s="18"/>
      <c r="J323" s="18"/>
    </row>
    <row r="324" spans="2:10" s="17" customFormat="1" ht="15.75" thickBot="1" x14ac:dyDescent="0.3">
      <c r="B324" s="1030"/>
      <c r="C324" s="1031"/>
      <c r="D324" s="1031"/>
      <c r="E324" s="1032"/>
      <c r="G324" s="190"/>
      <c r="H324" s="18"/>
      <c r="I324" s="18"/>
      <c r="J324" s="18"/>
    </row>
    <row r="325" spans="2:10" s="17" customFormat="1" ht="15.75" thickBot="1" x14ac:dyDescent="0.3">
      <c r="B325" s="1030"/>
      <c r="C325" s="1031"/>
      <c r="D325" s="1031"/>
      <c r="E325" s="1032"/>
      <c r="G325" s="190"/>
      <c r="H325" s="18"/>
      <c r="I325" s="18"/>
      <c r="J325" s="18"/>
    </row>
    <row r="326" spans="2:10" s="17" customFormat="1" ht="15.75" thickBot="1" x14ac:dyDescent="0.3">
      <c r="B326" s="1030"/>
      <c r="C326" s="1031"/>
      <c r="D326" s="1031"/>
      <c r="E326" s="1032"/>
      <c r="G326" s="190"/>
      <c r="H326" s="18"/>
      <c r="I326" s="18"/>
      <c r="J326" s="18"/>
    </row>
    <row r="327" spans="2:10" s="17" customFormat="1" ht="15.75" thickBot="1" x14ac:dyDescent="0.3">
      <c r="B327" s="1030"/>
      <c r="C327" s="1031"/>
      <c r="D327" s="1031"/>
      <c r="E327" s="1032"/>
      <c r="G327" s="190"/>
      <c r="H327" s="18"/>
      <c r="I327" s="18"/>
      <c r="J327" s="18"/>
    </row>
    <row r="328" spans="2:10" s="17" customFormat="1" ht="15.75" thickBot="1" x14ac:dyDescent="0.3">
      <c r="B328" s="1030"/>
      <c r="C328" s="1031"/>
      <c r="D328" s="1031"/>
      <c r="E328" s="1032"/>
      <c r="G328" s="190"/>
      <c r="H328" s="18"/>
      <c r="I328" s="18"/>
      <c r="J328" s="18"/>
    </row>
    <row r="329" spans="2:10" s="17" customFormat="1" ht="15.75" thickBot="1" x14ac:dyDescent="0.3">
      <c r="B329" s="1030"/>
      <c r="C329" s="1031"/>
      <c r="D329" s="1031"/>
      <c r="E329" s="1032"/>
      <c r="G329" s="190"/>
      <c r="H329" s="18"/>
      <c r="I329" s="18"/>
      <c r="J329" s="18"/>
    </row>
    <row r="330" spans="2:10" s="17" customFormat="1" ht="15.75" thickBot="1" x14ac:dyDescent="0.3">
      <c r="B330" s="1030"/>
      <c r="C330" s="1031"/>
      <c r="D330" s="1031"/>
      <c r="E330" s="1032"/>
      <c r="G330" s="190"/>
      <c r="H330" s="18"/>
      <c r="I330" s="18"/>
      <c r="J330" s="18"/>
    </row>
    <row r="331" spans="2:10" s="17" customFormat="1" ht="15.75" thickBot="1" x14ac:dyDescent="0.3">
      <c r="B331" s="1030"/>
      <c r="C331" s="1031"/>
      <c r="D331" s="1031"/>
      <c r="E331" s="1032"/>
      <c r="G331" s="190"/>
      <c r="H331" s="18"/>
      <c r="I331" s="18"/>
      <c r="J331" s="18"/>
    </row>
    <row r="332" spans="2:10" s="17" customFormat="1" ht="15.75" thickBot="1" x14ac:dyDescent="0.3">
      <c r="B332" s="1030"/>
      <c r="C332" s="1031"/>
      <c r="D332" s="1031"/>
      <c r="E332" s="1032"/>
      <c r="G332" s="190"/>
      <c r="H332" s="18"/>
      <c r="I332" s="18"/>
      <c r="J332" s="18"/>
    </row>
    <row r="333" spans="2:10" s="17" customFormat="1" ht="15.75" thickBot="1" x14ac:dyDescent="0.3">
      <c r="B333" s="1030"/>
      <c r="C333" s="1031"/>
      <c r="D333" s="1031"/>
      <c r="E333" s="1032"/>
      <c r="G333" s="190"/>
      <c r="H333" s="18"/>
      <c r="I333" s="18"/>
      <c r="J333" s="18"/>
    </row>
    <row r="334" spans="2:10" s="17" customFormat="1" ht="15.75" thickBot="1" x14ac:dyDescent="0.3">
      <c r="B334" s="1030"/>
      <c r="C334" s="1031"/>
      <c r="D334" s="1031"/>
      <c r="E334" s="1032"/>
      <c r="G334" s="190"/>
      <c r="H334" s="18"/>
      <c r="I334" s="18"/>
      <c r="J334" s="18"/>
    </row>
    <row r="335" spans="2:10" s="17" customFormat="1" ht="15.75" thickBot="1" x14ac:dyDescent="0.3">
      <c r="B335" s="1030"/>
      <c r="C335" s="1031"/>
      <c r="D335" s="1031"/>
      <c r="E335" s="1032"/>
      <c r="G335" s="190"/>
      <c r="H335" s="18"/>
      <c r="I335" s="18"/>
      <c r="J335" s="18"/>
    </row>
    <row r="336" spans="2:10" s="17" customFormat="1" ht="15.75" thickBot="1" x14ac:dyDescent="0.3">
      <c r="B336" s="1030"/>
      <c r="C336" s="1031"/>
      <c r="D336" s="1031"/>
      <c r="E336" s="1032"/>
      <c r="G336" s="190"/>
      <c r="H336" s="18"/>
      <c r="I336" s="18"/>
      <c r="J336" s="18"/>
    </row>
    <row r="337" spans="2:10" s="17" customFormat="1" ht="15.75" thickBot="1" x14ac:dyDescent="0.3">
      <c r="B337" s="1030"/>
      <c r="C337" s="1031"/>
      <c r="D337" s="1031"/>
      <c r="E337" s="1032"/>
      <c r="G337" s="190"/>
      <c r="H337" s="18"/>
      <c r="I337" s="18"/>
      <c r="J337" s="18"/>
    </row>
    <row r="338" spans="2:10" s="17" customFormat="1" ht="15" customHeight="1" thickBot="1" x14ac:dyDescent="0.3">
      <c r="B338" s="961" t="s">
        <v>105</v>
      </c>
      <c r="C338" s="962"/>
      <c r="D338" s="962"/>
      <c r="E338" s="963"/>
      <c r="G338" s="190"/>
      <c r="H338" s="18"/>
      <c r="I338" s="18"/>
      <c r="J338" s="18"/>
    </row>
    <row r="339" spans="2:10" s="17" customFormat="1" ht="15" customHeight="1" x14ac:dyDescent="0.25">
      <c r="B339" s="971" t="s">
        <v>336</v>
      </c>
      <c r="C339" s="972"/>
      <c r="D339" s="972"/>
      <c r="E339" s="973"/>
      <c r="G339" s="190"/>
      <c r="H339" s="18"/>
      <c r="I339" s="18"/>
      <c r="J339" s="18"/>
    </row>
    <row r="340" spans="2:10" s="17" customFormat="1" ht="15" customHeight="1" x14ac:dyDescent="0.25">
      <c r="B340" s="974"/>
      <c r="C340" s="975"/>
      <c r="D340" s="975"/>
      <c r="E340" s="976"/>
      <c r="G340" s="190"/>
      <c r="H340" s="18"/>
      <c r="I340" s="18"/>
      <c r="J340" s="18"/>
    </row>
    <row r="341" spans="2:10" s="17" customFormat="1" ht="15.75" customHeight="1" thickBot="1" x14ac:dyDescent="0.3">
      <c r="B341" s="977"/>
      <c r="C341" s="978"/>
      <c r="D341" s="978"/>
      <c r="E341" s="979"/>
      <c r="G341" s="190"/>
      <c r="H341" s="18"/>
      <c r="I341" s="18"/>
      <c r="J341" s="18"/>
    </row>
    <row r="342" spans="2:10" s="17" customFormat="1" ht="15" customHeight="1" thickBot="1" x14ac:dyDescent="0.3">
      <c r="B342" s="59"/>
      <c r="C342" s="59"/>
      <c r="D342" s="59"/>
      <c r="E342" s="59"/>
      <c r="G342" s="190"/>
      <c r="H342" s="18"/>
      <c r="I342" s="18"/>
      <c r="J342" s="18"/>
    </row>
    <row r="343" spans="2:10" s="17" customFormat="1" ht="15" customHeight="1" thickBot="1" x14ac:dyDescent="0.3">
      <c r="B343" s="400" t="s">
        <v>114</v>
      </c>
      <c r="C343" s="401"/>
      <c r="D343" s="401"/>
      <c r="E343" s="402"/>
      <c r="G343" s="190"/>
      <c r="H343" s="18"/>
      <c r="I343" s="18"/>
      <c r="J343" s="18"/>
    </row>
    <row r="344" spans="2:10" s="17" customFormat="1" ht="15" customHeight="1" x14ac:dyDescent="0.25">
      <c r="B344" s="971" t="s">
        <v>338</v>
      </c>
      <c r="C344" s="972"/>
      <c r="D344" s="972"/>
      <c r="E344" s="973"/>
      <c r="G344" s="190"/>
      <c r="H344" s="18"/>
      <c r="I344" s="18"/>
      <c r="J344" s="18"/>
    </row>
    <row r="345" spans="2:10" s="17" customFormat="1" ht="15" customHeight="1" x14ac:dyDescent="0.25">
      <c r="B345" s="974"/>
      <c r="C345" s="975"/>
      <c r="D345" s="975"/>
      <c r="E345" s="976"/>
      <c r="G345" s="190"/>
      <c r="H345" s="18"/>
      <c r="I345" s="18"/>
      <c r="J345" s="18"/>
    </row>
    <row r="346" spans="2:10" s="17" customFormat="1" ht="15" customHeight="1" x14ac:dyDescent="0.25">
      <c r="B346" s="974"/>
      <c r="C346" s="975"/>
      <c r="D346" s="975"/>
      <c r="E346" s="976"/>
      <c r="G346" s="190"/>
      <c r="H346" s="18"/>
      <c r="I346" s="18"/>
      <c r="J346" s="18"/>
    </row>
    <row r="347" spans="2:10" s="17" customFormat="1" ht="15" customHeight="1" x14ac:dyDescent="0.25">
      <c r="B347" s="974"/>
      <c r="C347" s="975"/>
      <c r="D347" s="975"/>
      <c r="E347" s="976"/>
      <c r="G347" s="190"/>
      <c r="H347" s="18"/>
      <c r="I347" s="18"/>
      <c r="J347" s="18"/>
    </row>
    <row r="348" spans="2:10" s="17" customFormat="1" ht="15" customHeight="1" x14ac:dyDescent="0.25">
      <c r="B348" s="974"/>
      <c r="C348" s="975"/>
      <c r="D348" s="975"/>
      <c r="E348" s="976"/>
      <c r="G348" s="190"/>
      <c r="H348" s="18"/>
      <c r="I348" s="18"/>
      <c r="J348" s="18"/>
    </row>
    <row r="349" spans="2:10" s="17" customFormat="1" ht="15" customHeight="1" thickBot="1" x14ac:dyDescent="0.3">
      <c r="B349" s="977"/>
      <c r="C349" s="978"/>
      <c r="D349" s="978"/>
      <c r="E349" s="979"/>
      <c r="G349" s="190"/>
      <c r="H349" s="18"/>
      <c r="I349" s="18"/>
      <c r="J349" s="18"/>
    </row>
    <row r="350" spans="2:10" s="17" customFormat="1" ht="15.75" thickBot="1" x14ac:dyDescent="0.3">
      <c r="B350" s="961" t="s">
        <v>115</v>
      </c>
      <c r="C350" s="962"/>
      <c r="D350" s="962"/>
      <c r="E350" s="963"/>
      <c r="G350" s="190"/>
      <c r="H350" s="18"/>
      <c r="I350" s="18"/>
      <c r="J350" s="18"/>
    </row>
    <row r="351" spans="2:10" s="17" customFormat="1" ht="15" customHeight="1" x14ac:dyDescent="0.25">
      <c r="B351" s="971" t="s">
        <v>339</v>
      </c>
      <c r="C351" s="972"/>
      <c r="D351" s="972"/>
      <c r="E351" s="973"/>
      <c r="G351" s="190"/>
      <c r="H351" s="18"/>
      <c r="I351" s="18"/>
      <c r="J351" s="18"/>
    </row>
    <row r="352" spans="2:10" s="17" customFormat="1" ht="15" x14ac:dyDescent="0.25">
      <c r="B352" s="974"/>
      <c r="C352" s="975"/>
      <c r="D352" s="975"/>
      <c r="E352" s="976"/>
      <c r="G352" s="190"/>
      <c r="H352" s="18"/>
      <c r="I352" s="18"/>
      <c r="J352" s="18"/>
    </row>
    <row r="353" spans="2:10" s="17" customFormat="1" ht="15" x14ac:dyDescent="0.25">
      <c r="B353" s="974"/>
      <c r="C353" s="975"/>
      <c r="D353" s="975"/>
      <c r="E353" s="976"/>
      <c r="G353" s="190"/>
      <c r="H353" s="18"/>
      <c r="I353" s="18"/>
      <c r="J353" s="18"/>
    </row>
    <row r="354" spans="2:10" s="17" customFormat="1" ht="15" x14ac:dyDescent="0.25">
      <c r="B354" s="974"/>
      <c r="C354" s="975"/>
      <c r="D354" s="975"/>
      <c r="E354" s="976"/>
      <c r="G354" s="190"/>
      <c r="H354" s="18"/>
      <c r="I354" s="18"/>
      <c r="J354" s="18"/>
    </row>
    <row r="355" spans="2:10" s="17" customFormat="1" ht="15" x14ac:dyDescent="0.25">
      <c r="B355" s="974"/>
      <c r="C355" s="975"/>
      <c r="D355" s="975"/>
      <c r="E355" s="976"/>
      <c r="G355" s="190"/>
      <c r="H355" s="18"/>
      <c r="I355" s="18"/>
      <c r="J355" s="18"/>
    </row>
    <row r="356" spans="2:10" s="17" customFormat="1" ht="15" x14ac:dyDescent="0.25">
      <c r="B356" s="974"/>
      <c r="C356" s="975"/>
      <c r="D356" s="975"/>
      <c r="E356" s="976"/>
      <c r="G356" s="190"/>
      <c r="H356" s="18"/>
      <c r="I356" s="18"/>
      <c r="J356" s="18"/>
    </row>
    <row r="357" spans="2:10" s="17" customFormat="1" ht="15" x14ac:dyDescent="0.25">
      <c r="B357" s="974"/>
      <c r="C357" s="975"/>
      <c r="D357" s="975"/>
      <c r="E357" s="976"/>
      <c r="G357" s="190"/>
      <c r="H357" s="18"/>
      <c r="I357" s="18"/>
      <c r="J357" s="18"/>
    </row>
    <row r="358" spans="2:10" s="17" customFormat="1" ht="15" x14ac:dyDescent="0.25">
      <c r="B358" s="974"/>
      <c r="C358" s="975"/>
      <c r="D358" s="975"/>
      <c r="E358" s="976"/>
      <c r="G358" s="190"/>
      <c r="H358" s="18"/>
      <c r="I358" s="18"/>
      <c r="J358" s="18"/>
    </row>
    <row r="359" spans="2:10" s="17" customFormat="1" ht="15" x14ac:dyDescent="0.25">
      <c r="B359" s="974"/>
      <c r="C359" s="975"/>
      <c r="D359" s="975"/>
      <c r="E359" s="976"/>
      <c r="G359" s="190"/>
      <c r="H359" s="18"/>
      <c r="I359" s="18"/>
      <c r="J359" s="18"/>
    </row>
    <row r="360" spans="2:10" s="17" customFormat="1" ht="15" x14ac:dyDescent="0.25">
      <c r="B360" s="974"/>
      <c r="C360" s="975"/>
      <c r="D360" s="975"/>
      <c r="E360" s="976"/>
      <c r="G360" s="190"/>
      <c r="H360" s="18"/>
      <c r="I360" s="18"/>
      <c r="J360" s="18"/>
    </row>
    <row r="361" spans="2:10" s="17" customFormat="1" ht="15.75" thickBot="1" x14ac:dyDescent="0.3">
      <c r="B361" s="977"/>
      <c r="C361" s="978"/>
      <c r="D361" s="978"/>
      <c r="E361" s="979"/>
      <c r="G361" s="190"/>
      <c r="H361" s="18"/>
      <c r="I361" s="18"/>
      <c r="J361" s="18"/>
    </row>
    <row r="362" spans="2:10" s="17" customFormat="1" ht="15.75" thickBot="1" x14ac:dyDescent="0.3">
      <c r="B362" s="961" t="s">
        <v>125</v>
      </c>
      <c r="C362" s="962"/>
      <c r="D362" s="962"/>
      <c r="E362" s="963"/>
      <c r="G362" s="190"/>
      <c r="H362" s="18"/>
      <c r="I362" s="18"/>
      <c r="J362" s="18"/>
    </row>
    <row r="363" spans="2:10" s="17" customFormat="1" ht="15" customHeight="1" x14ac:dyDescent="0.25">
      <c r="B363" s="971" t="s">
        <v>340</v>
      </c>
      <c r="C363" s="972"/>
      <c r="D363" s="972"/>
      <c r="E363" s="973"/>
      <c r="G363" s="190"/>
      <c r="H363" s="18"/>
      <c r="I363" s="18"/>
      <c r="J363" s="18"/>
    </row>
    <row r="364" spans="2:10" s="17" customFormat="1" ht="15" x14ac:dyDescent="0.25">
      <c r="B364" s="974"/>
      <c r="C364" s="975"/>
      <c r="D364" s="975"/>
      <c r="E364" s="976"/>
      <c r="G364" s="190"/>
      <c r="H364" s="18"/>
      <c r="I364" s="18"/>
      <c r="J364" s="18"/>
    </row>
    <row r="365" spans="2:10" s="17" customFormat="1" ht="15" x14ac:dyDescent="0.25">
      <c r="B365" s="974"/>
      <c r="C365" s="975"/>
      <c r="D365" s="975"/>
      <c r="E365" s="976"/>
      <c r="G365" s="190"/>
      <c r="H365" s="18"/>
      <c r="I365" s="18"/>
      <c r="J365" s="18"/>
    </row>
    <row r="366" spans="2:10" s="17" customFormat="1" ht="15" x14ac:dyDescent="0.25">
      <c r="B366" s="974"/>
      <c r="C366" s="975"/>
      <c r="D366" s="975"/>
      <c r="E366" s="976"/>
      <c r="G366" s="190"/>
      <c r="H366" s="18"/>
      <c r="I366" s="18"/>
      <c r="J366" s="18"/>
    </row>
    <row r="367" spans="2:10" s="17" customFormat="1" ht="15" x14ac:dyDescent="0.25">
      <c r="B367" s="974"/>
      <c r="C367" s="975"/>
      <c r="D367" s="975"/>
      <c r="E367" s="976"/>
      <c r="G367" s="190"/>
      <c r="H367" s="18"/>
      <c r="I367" s="18"/>
      <c r="J367" s="18"/>
    </row>
    <row r="368" spans="2:10" s="17" customFormat="1" ht="15" x14ac:dyDescent="0.25">
      <c r="B368" s="974"/>
      <c r="C368" s="975"/>
      <c r="D368" s="975"/>
      <c r="E368" s="976"/>
      <c r="G368" s="190"/>
      <c r="H368" s="18"/>
      <c r="I368" s="18"/>
      <c r="J368" s="18"/>
    </row>
    <row r="369" spans="2:10" s="17" customFormat="1" ht="15" x14ac:dyDescent="0.25">
      <c r="B369" s="974"/>
      <c r="C369" s="975"/>
      <c r="D369" s="975"/>
      <c r="E369" s="976"/>
      <c r="G369" s="190"/>
      <c r="H369" s="18"/>
      <c r="I369" s="18"/>
      <c r="J369" s="18"/>
    </row>
    <row r="370" spans="2:10" s="17" customFormat="1" ht="15" x14ac:dyDescent="0.25">
      <c r="B370" s="974"/>
      <c r="C370" s="975"/>
      <c r="D370" s="975"/>
      <c r="E370" s="976"/>
      <c r="G370" s="190"/>
      <c r="H370" s="18"/>
      <c r="I370" s="18"/>
      <c r="J370" s="18"/>
    </row>
    <row r="371" spans="2:10" s="17" customFormat="1" ht="15" x14ac:dyDescent="0.25">
      <c r="B371" s="974"/>
      <c r="C371" s="975"/>
      <c r="D371" s="975"/>
      <c r="E371" s="976"/>
      <c r="G371" s="190"/>
      <c r="H371" s="18"/>
      <c r="I371" s="18"/>
      <c r="J371" s="18"/>
    </row>
    <row r="372" spans="2:10" s="17" customFormat="1" ht="15" x14ac:dyDescent="0.25">
      <c r="B372" s="974"/>
      <c r="C372" s="975"/>
      <c r="D372" s="975"/>
      <c r="E372" s="976"/>
      <c r="G372" s="190"/>
      <c r="H372" s="18"/>
      <c r="I372" s="18"/>
      <c r="J372" s="18"/>
    </row>
    <row r="373" spans="2:10" s="17" customFormat="1" ht="15" x14ac:dyDescent="0.25">
      <c r="B373" s="974"/>
      <c r="C373" s="975"/>
      <c r="D373" s="975"/>
      <c r="E373" s="976"/>
      <c r="G373" s="190"/>
      <c r="H373" s="18"/>
      <c r="I373" s="18"/>
      <c r="J373" s="18"/>
    </row>
    <row r="374" spans="2:10" s="17" customFormat="1" ht="15" x14ac:dyDescent="0.25">
      <c r="B374" s="974"/>
      <c r="C374" s="975"/>
      <c r="D374" s="975"/>
      <c r="E374" s="976"/>
      <c r="G374" s="190"/>
      <c r="H374" s="18"/>
      <c r="I374" s="18"/>
      <c r="J374" s="18"/>
    </row>
    <row r="375" spans="2:10" s="17" customFormat="1" ht="15" x14ac:dyDescent="0.25">
      <c r="B375" s="974"/>
      <c r="C375" s="975"/>
      <c r="D375" s="975"/>
      <c r="E375" s="976"/>
      <c r="G375" s="190"/>
      <c r="H375" s="18"/>
      <c r="I375" s="18"/>
      <c r="J375" s="18"/>
    </row>
    <row r="376" spans="2:10" s="17" customFormat="1" ht="15" x14ac:dyDescent="0.25">
      <c r="B376" s="974"/>
      <c r="C376" s="975"/>
      <c r="D376" s="975"/>
      <c r="E376" s="976"/>
      <c r="G376" s="190"/>
      <c r="H376" s="18"/>
      <c r="I376" s="18"/>
      <c r="J376" s="18"/>
    </row>
    <row r="377" spans="2:10" s="17" customFormat="1" ht="15" x14ac:dyDescent="0.25">
      <c r="B377" s="974"/>
      <c r="C377" s="975"/>
      <c r="D377" s="975"/>
      <c r="E377" s="976"/>
      <c r="G377" s="190"/>
      <c r="H377" s="18"/>
      <c r="I377" s="18"/>
      <c r="J377" s="18"/>
    </row>
    <row r="378" spans="2:10" s="17" customFormat="1" ht="15" x14ac:dyDescent="0.25">
      <c r="B378" s="974"/>
      <c r="C378" s="975"/>
      <c r="D378" s="975"/>
      <c r="E378" s="976"/>
      <c r="G378" s="190"/>
      <c r="H378" s="18"/>
      <c r="I378" s="18"/>
      <c r="J378" s="18"/>
    </row>
    <row r="379" spans="2:10" s="17" customFormat="1" ht="15" x14ac:dyDescent="0.25">
      <c r="B379" s="974"/>
      <c r="C379" s="975"/>
      <c r="D379" s="975"/>
      <c r="E379" s="976"/>
      <c r="G379" s="190"/>
      <c r="H379" s="18"/>
      <c r="I379" s="18"/>
      <c r="J379" s="18"/>
    </row>
    <row r="380" spans="2:10" s="17" customFormat="1" ht="15" x14ac:dyDescent="0.25">
      <c r="B380" s="974"/>
      <c r="C380" s="975"/>
      <c r="D380" s="975"/>
      <c r="E380" s="976"/>
      <c r="G380" s="190"/>
      <c r="H380" s="18"/>
      <c r="I380" s="18"/>
      <c r="J380" s="18"/>
    </row>
    <row r="381" spans="2:10" s="17" customFormat="1" ht="15.75" thickBot="1" x14ac:dyDescent="0.3">
      <c r="B381" s="977"/>
      <c r="C381" s="978"/>
      <c r="D381" s="978"/>
      <c r="E381" s="979"/>
      <c r="G381" s="190"/>
      <c r="H381" s="18"/>
      <c r="I381" s="18"/>
      <c r="J381" s="18"/>
    </row>
    <row r="382" spans="2:10" s="17" customFormat="1" ht="15" customHeight="1" x14ac:dyDescent="0.25">
      <c r="B382" s="971" t="s">
        <v>341</v>
      </c>
      <c r="C382" s="972"/>
      <c r="D382" s="972"/>
      <c r="E382" s="973"/>
      <c r="G382" s="190"/>
      <c r="H382" s="18"/>
      <c r="I382" s="18"/>
      <c r="J382" s="18"/>
    </row>
    <row r="383" spans="2:10" s="17" customFormat="1" ht="15" x14ac:dyDescent="0.25">
      <c r="B383" s="974"/>
      <c r="C383" s="975"/>
      <c r="D383" s="975"/>
      <c r="E383" s="976"/>
      <c r="G383" s="190"/>
      <c r="H383" s="18"/>
      <c r="I383" s="18"/>
      <c r="J383" s="18"/>
    </row>
    <row r="384" spans="2:10" s="17" customFormat="1" ht="15" x14ac:dyDescent="0.25">
      <c r="B384" s="974"/>
      <c r="C384" s="975"/>
      <c r="D384" s="975"/>
      <c r="E384" s="976"/>
      <c r="G384" s="190"/>
      <c r="H384" s="18"/>
      <c r="I384" s="18"/>
      <c r="J384" s="18"/>
    </row>
    <row r="385" spans="2:10" s="17" customFormat="1" ht="15" x14ac:dyDescent="0.25">
      <c r="B385" s="974"/>
      <c r="C385" s="975"/>
      <c r="D385" s="975"/>
      <c r="E385" s="976"/>
      <c r="G385" s="190"/>
      <c r="H385" s="18"/>
      <c r="I385" s="18"/>
      <c r="J385" s="18"/>
    </row>
    <row r="386" spans="2:10" s="17" customFormat="1" ht="15" x14ac:dyDescent="0.25">
      <c r="B386" s="974"/>
      <c r="C386" s="975"/>
      <c r="D386" s="975"/>
      <c r="E386" s="976"/>
      <c r="G386" s="190"/>
      <c r="H386" s="18"/>
      <c r="I386" s="18"/>
      <c r="J386" s="18"/>
    </row>
    <row r="387" spans="2:10" s="17" customFormat="1" ht="15" x14ac:dyDescent="0.25">
      <c r="B387" s="974"/>
      <c r="C387" s="975"/>
      <c r="D387" s="975"/>
      <c r="E387" s="976"/>
      <c r="G387" s="190"/>
      <c r="H387" s="18"/>
      <c r="I387" s="18"/>
      <c r="J387" s="18"/>
    </row>
    <row r="388" spans="2:10" s="17" customFormat="1" ht="15" x14ac:dyDescent="0.25">
      <c r="B388" s="974"/>
      <c r="C388" s="975"/>
      <c r="D388" s="975"/>
      <c r="E388" s="976"/>
      <c r="G388" s="190"/>
      <c r="H388" s="18"/>
      <c r="I388" s="18"/>
      <c r="J388" s="18"/>
    </row>
    <row r="389" spans="2:10" s="17" customFormat="1" ht="15" x14ac:dyDescent="0.25">
      <c r="B389" s="974"/>
      <c r="C389" s="975"/>
      <c r="D389" s="975"/>
      <c r="E389" s="976"/>
      <c r="G389" s="190"/>
      <c r="H389" s="18"/>
      <c r="I389" s="18"/>
      <c r="J389" s="18"/>
    </row>
    <row r="390" spans="2:10" s="17" customFormat="1" ht="15" x14ac:dyDescent="0.25">
      <c r="B390" s="974"/>
      <c r="C390" s="975"/>
      <c r="D390" s="975"/>
      <c r="E390" s="976"/>
      <c r="G390" s="190"/>
      <c r="H390" s="18"/>
      <c r="I390" s="18"/>
      <c r="J390" s="18"/>
    </row>
    <row r="391" spans="2:10" s="17" customFormat="1" ht="15" x14ac:dyDescent="0.25">
      <c r="B391" s="974"/>
      <c r="C391" s="975"/>
      <c r="D391" s="975"/>
      <c r="E391" s="976"/>
      <c r="G391" s="190"/>
      <c r="H391" s="18"/>
      <c r="I391" s="18"/>
      <c r="J391" s="18"/>
    </row>
    <row r="392" spans="2:10" s="17" customFormat="1" ht="15" x14ac:dyDescent="0.25">
      <c r="B392" s="974"/>
      <c r="C392" s="975"/>
      <c r="D392" s="975"/>
      <c r="E392" s="976"/>
      <c r="G392" s="190"/>
      <c r="H392" s="18"/>
      <c r="I392" s="18"/>
      <c r="J392" s="18"/>
    </row>
    <row r="393" spans="2:10" s="17" customFormat="1" ht="15.75" thickBot="1" x14ac:dyDescent="0.3">
      <c r="B393" s="977"/>
      <c r="C393" s="978"/>
      <c r="D393" s="978"/>
      <c r="E393" s="979"/>
      <c r="G393" s="190"/>
      <c r="H393" s="18"/>
      <c r="I393" s="18"/>
      <c r="J393" s="18"/>
    </row>
    <row r="394" spans="2:10" s="17" customFormat="1" ht="15" customHeight="1" thickBot="1" x14ac:dyDescent="0.3">
      <c r="B394" s="958" t="s">
        <v>367</v>
      </c>
      <c r="C394" s="959"/>
      <c r="D394" s="959"/>
      <c r="E394" s="960"/>
      <c r="G394" s="190"/>
      <c r="H394" s="18"/>
      <c r="I394" s="18"/>
      <c r="J394" s="18"/>
    </row>
    <row r="395" spans="2:10" s="17" customFormat="1" ht="15.75" thickBot="1" x14ac:dyDescent="0.3">
      <c r="B395" s="958"/>
      <c r="C395" s="959"/>
      <c r="D395" s="959"/>
      <c r="E395" s="960"/>
      <c r="G395" s="190"/>
      <c r="H395" s="18"/>
      <c r="I395" s="18"/>
      <c r="J395" s="18"/>
    </row>
    <row r="396" spans="2:10" s="17" customFormat="1" ht="15.75" thickBot="1" x14ac:dyDescent="0.3">
      <c r="B396" s="958"/>
      <c r="C396" s="959"/>
      <c r="D396" s="959"/>
      <c r="E396" s="960"/>
      <c r="G396" s="190"/>
      <c r="H396" s="18"/>
      <c r="I396" s="18"/>
      <c r="J396" s="18"/>
    </row>
    <row r="397" spans="2:10" s="17" customFormat="1" ht="15.75" thickBot="1" x14ac:dyDescent="0.3">
      <c r="B397" s="958"/>
      <c r="C397" s="959"/>
      <c r="D397" s="959"/>
      <c r="E397" s="960"/>
      <c r="G397" s="190"/>
      <c r="H397" s="18"/>
      <c r="I397" s="18"/>
      <c r="J397" s="18"/>
    </row>
    <row r="398" spans="2:10" s="17" customFormat="1" ht="15.75" customHeight="1" thickBot="1" x14ac:dyDescent="0.3">
      <c r="B398" s="958"/>
      <c r="C398" s="959"/>
      <c r="D398" s="959"/>
      <c r="E398" s="960"/>
      <c r="G398" s="190"/>
      <c r="H398" s="18"/>
      <c r="I398" s="18"/>
      <c r="J398" s="18"/>
    </row>
    <row r="399" spans="2:10" s="17" customFormat="1" ht="15.75" thickBot="1" x14ac:dyDescent="0.3">
      <c r="B399" s="958"/>
      <c r="C399" s="959"/>
      <c r="D399" s="959"/>
      <c r="E399" s="960"/>
      <c r="G399" s="190"/>
      <c r="H399" s="18"/>
      <c r="I399" s="18"/>
      <c r="J399" s="18"/>
    </row>
    <row r="400" spans="2:10" s="17" customFormat="1" ht="15.75" customHeight="1" thickBot="1" x14ac:dyDescent="0.3">
      <c r="B400" s="958"/>
      <c r="C400" s="959"/>
      <c r="D400" s="959"/>
      <c r="E400" s="960"/>
      <c r="G400" s="190"/>
      <c r="H400" s="18"/>
      <c r="I400" s="18"/>
      <c r="J400" s="18"/>
    </row>
    <row r="401" spans="2:10" s="17" customFormat="1" ht="15" customHeight="1" thickBot="1" x14ac:dyDescent="0.3">
      <c r="B401" s="958"/>
      <c r="C401" s="959"/>
      <c r="D401" s="959"/>
      <c r="E401" s="960"/>
      <c r="G401" s="190"/>
      <c r="H401" s="18"/>
      <c r="I401" s="18"/>
      <c r="J401" s="18"/>
    </row>
    <row r="402" spans="2:10" s="17" customFormat="1" ht="15" customHeight="1" thickBot="1" x14ac:dyDescent="0.3">
      <c r="B402" s="958"/>
      <c r="C402" s="959"/>
      <c r="D402" s="959"/>
      <c r="E402" s="960"/>
      <c r="G402" s="190"/>
      <c r="H402" s="18"/>
      <c r="I402" s="18"/>
      <c r="J402" s="18"/>
    </row>
    <row r="403" spans="2:10" s="17" customFormat="1" ht="15" customHeight="1" thickBot="1" x14ac:dyDescent="0.3">
      <c r="B403" s="958"/>
      <c r="C403" s="959"/>
      <c r="D403" s="959"/>
      <c r="E403" s="960"/>
      <c r="G403" s="190"/>
      <c r="H403" s="18"/>
      <c r="I403" s="18"/>
      <c r="J403" s="18"/>
    </row>
    <row r="404" spans="2:10" s="17" customFormat="1" ht="15.75" customHeight="1" thickBot="1" x14ac:dyDescent="0.3">
      <c r="B404" s="958"/>
      <c r="C404" s="959"/>
      <c r="D404" s="959"/>
      <c r="E404" s="960"/>
      <c r="G404" s="190"/>
      <c r="H404" s="18"/>
      <c r="I404" s="18"/>
      <c r="J404" s="18"/>
    </row>
    <row r="405" spans="2:10" s="17" customFormat="1" ht="15.75" customHeight="1" thickBot="1" x14ac:dyDescent="0.3">
      <c r="B405" s="958"/>
      <c r="C405" s="959"/>
      <c r="D405" s="959"/>
      <c r="E405" s="960"/>
      <c r="G405" s="190"/>
      <c r="H405" s="18"/>
      <c r="I405" s="18"/>
      <c r="J405" s="18"/>
    </row>
    <row r="406" spans="2:10" s="17" customFormat="1" ht="15.75" thickBot="1" x14ac:dyDescent="0.3">
      <c r="B406" s="958"/>
      <c r="C406" s="959"/>
      <c r="D406" s="959"/>
      <c r="E406" s="960"/>
      <c r="G406" s="190"/>
      <c r="H406" s="18"/>
      <c r="I406" s="18"/>
      <c r="J406" s="18"/>
    </row>
    <row r="407" spans="2:10" s="17" customFormat="1" ht="15" customHeight="1" thickBot="1" x14ac:dyDescent="0.3">
      <c r="B407" s="958"/>
      <c r="C407" s="959"/>
      <c r="D407" s="959"/>
      <c r="E407" s="960"/>
      <c r="G407" s="190"/>
      <c r="H407" s="18"/>
      <c r="I407" s="18"/>
      <c r="J407" s="18"/>
    </row>
    <row r="408" spans="2:10" s="17" customFormat="1" ht="15.75" thickBot="1" x14ac:dyDescent="0.3">
      <c r="B408" s="958"/>
      <c r="C408" s="959"/>
      <c r="D408" s="959"/>
      <c r="E408" s="960"/>
      <c r="G408" s="190"/>
      <c r="H408" s="18"/>
      <c r="I408" s="18"/>
      <c r="J408" s="18"/>
    </row>
    <row r="409" spans="2:10" s="17" customFormat="1" ht="15.75" thickBot="1" x14ac:dyDescent="0.3">
      <c r="B409" s="958"/>
      <c r="C409" s="959"/>
      <c r="D409" s="959"/>
      <c r="E409" s="960"/>
      <c r="G409" s="190"/>
      <c r="H409" s="18"/>
      <c r="I409" s="18"/>
      <c r="J409" s="18"/>
    </row>
    <row r="410" spans="2:10" s="17" customFormat="1" ht="15.75" thickBot="1" x14ac:dyDescent="0.3">
      <c r="B410" s="958"/>
      <c r="C410" s="959"/>
      <c r="D410" s="959"/>
      <c r="E410" s="960"/>
      <c r="G410" s="190"/>
      <c r="H410" s="18"/>
      <c r="I410" s="18"/>
      <c r="J410" s="18"/>
    </row>
    <row r="411" spans="2:10" s="17" customFormat="1" ht="15.75" thickBot="1" x14ac:dyDescent="0.3">
      <c r="B411" s="958"/>
      <c r="C411" s="959"/>
      <c r="D411" s="959"/>
      <c r="E411" s="960"/>
      <c r="G411" s="190"/>
      <c r="H411" s="18"/>
      <c r="I411" s="18"/>
      <c r="J411" s="18"/>
    </row>
    <row r="412" spans="2:10" s="17" customFormat="1" ht="15.75" thickBot="1" x14ac:dyDescent="0.3">
      <c r="B412" s="958"/>
      <c r="C412" s="959"/>
      <c r="D412" s="959"/>
      <c r="E412" s="960"/>
      <c r="G412" s="190"/>
      <c r="H412" s="18"/>
      <c r="I412" s="18"/>
      <c r="J412" s="18"/>
    </row>
    <row r="413" spans="2:10" s="17" customFormat="1" ht="15.75" thickBot="1" x14ac:dyDescent="0.3">
      <c r="B413" s="958"/>
      <c r="C413" s="959"/>
      <c r="D413" s="959"/>
      <c r="E413" s="960"/>
      <c r="G413" s="190"/>
      <c r="H413" s="18"/>
      <c r="I413" s="18"/>
      <c r="J413" s="18"/>
    </row>
    <row r="414" spans="2:10" s="17" customFormat="1" ht="15" customHeight="1" x14ac:dyDescent="0.25">
      <c r="B414" s="971" t="s">
        <v>342</v>
      </c>
      <c r="C414" s="972"/>
      <c r="D414" s="972"/>
      <c r="E414" s="973"/>
      <c r="G414" s="190"/>
      <c r="H414" s="18"/>
      <c r="I414" s="18"/>
      <c r="J414" s="18"/>
    </row>
    <row r="415" spans="2:10" s="17" customFormat="1" ht="15" customHeight="1" x14ac:dyDescent="0.25">
      <c r="B415" s="974"/>
      <c r="C415" s="975"/>
      <c r="D415" s="975"/>
      <c r="E415" s="976"/>
      <c r="G415" s="190"/>
      <c r="H415" s="18"/>
      <c r="I415" s="18"/>
      <c r="J415" s="18"/>
    </row>
    <row r="416" spans="2:10" s="17" customFormat="1" ht="15" customHeight="1" x14ac:dyDescent="0.25">
      <c r="B416" s="974"/>
      <c r="C416" s="975"/>
      <c r="D416" s="975"/>
      <c r="E416" s="976"/>
      <c r="G416" s="190"/>
      <c r="H416" s="18"/>
      <c r="I416" s="18"/>
      <c r="J416" s="18"/>
    </row>
    <row r="417" spans="2:10" s="17" customFormat="1" ht="15" customHeight="1" x14ac:dyDescent="0.25">
      <c r="B417" s="974"/>
      <c r="C417" s="975"/>
      <c r="D417" s="975"/>
      <c r="E417" s="976"/>
      <c r="G417" s="190"/>
      <c r="H417" s="18"/>
      <c r="I417" s="18"/>
      <c r="J417" s="18"/>
    </row>
    <row r="418" spans="2:10" s="17" customFormat="1" ht="15" customHeight="1" x14ac:dyDescent="0.25">
      <c r="B418" s="974"/>
      <c r="C418" s="975"/>
      <c r="D418" s="975"/>
      <c r="E418" s="976"/>
      <c r="G418" s="190"/>
      <c r="H418" s="18"/>
      <c r="I418" s="18"/>
      <c r="J418" s="18"/>
    </row>
    <row r="419" spans="2:10" s="17" customFormat="1" ht="15" customHeight="1" x14ac:dyDescent="0.25">
      <c r="B419" s="974"/>
      <c r="C419" s="975"/>
      <c r="D419" s="975"/>
      <c r="E419" s="976"/>
      <c r="G419" s="190"/>
      <c r="H419" s="18"/>
      <c r="I419" s="18"/>
      <c r="J419" s="18"/>
    </row>
    <row r="420" spans="2:10" s="17" customFormat="1" ht="15" customHeight="1" x14ac:dyDescent="0.25">
      <c r="B420" s="974"/>
      <c r="C420" s="975"/>
      <c r="D420" s="975"/>
      <c r="E420" s="976"/>
      <c r="G420" s="190"/>
      <c r="H420" s="18"/>
      <c r="I420" s="18"/>
      <c r="J420" s="18"/>
    </row>
    <row r="421" spans="2:10" s="17" customFormat="1" ht="15" customHeight="1" x14ac:dyDescent="0.25">
      <c r="B421" s="974"/>
      <c r="C421" s="975"/>
      <c r="D421" s="975"/>
      <c r="E421" s="976"/>
      <c r="G421" s="190"/>
      <c r="H421" s="18"/>
      <c r="I421" s="18"/>
      <c r="J421" s="18"/>
    </row>
    <row r="422" spans="2:10" s="17" customFormat="1" ht="15" customHeight="1" x14ac:dyDescent="0.25">
      <c r="B422" s="974"/>
      <c r="C422" s="975"/>
      <c r="D422" s="975"/>
      <c r="E422" s="976"/>
      <c r="G422" s="190"/>
      <c r="H422" s="18"/>
      <c r="I422" s="18"/>
      <c r="J422" s="18"/>
    </row>
    <row r="423" spans="2:10" s="17" customFormat="1" ht="15" customHeight="1" x14ac:dyDescent="0.25">
      <c r="B423" s="974"/>
      <c r="C423" s="975"/>
      <c r="D423" s="975"/>
      <c r="E423" s="976"/>
      <c r="G423" s="190"/>
      <c r="H423" s="18"/>
      <c r="I423" s="18"/>
      <c r="J423" s="18"/>
    </row>
    <row r="424" spans="2:10" s="17" customFormat="1" ht="15" customHeight="1" x14ac:dyDescent="0.25">
      <c r="B424" s="974"/>
      <c r="C424" s="975"/>
      <c r="D424" s="975"/>
      <c r="E424" s="976"/>
      <c r="G424" s="190"/>
      <c r="H424" s="18"/>
      <c r="I424" s="18"/>
      <c r="J424" s="18"/>
    </row>
    <row r="425" spans="2:10" s="17" customFormat="1" ht="15" customHeight="1" x14ac:dyDescent="0.25">
      <c r="B425" s="974"/>
      <c r="C425" s="975"/>
      <c r="D425" s="975"/>
      <c r="E425" s="976"/>
      <c r="G425" s="190"/>
      <c r="H425" s="18"/>
      <c r="I425" s="18"/>
      <c r="J425" s="18"/>
    </row>
    <row r="426" spans="2:10" s="17" customFormat="1" ht="15" customHeight="1" x14ac:dyDescent="0.25">
      <c r="B426" s="974"/>
      <c r="C426" s="975"/>
      <c r="D426" s="975"/>
      <c r="E426" s="976"/>
      <c r="G426" s="190"/>
      <c r="H426" s="18"/>
      <c r="I426" s="18"/>
      <c r="J426" s="18"/>
    </row>
    <row r="427" spans="2:10" s="17" customFormat="1" ht="15" x14ac:dyDescent="0.25">
      <c r="B427" s="974"/>
      <c r="C427" s="975"/>
      <c r="D427" s="975"/>
      <c r="E427" s="976"/>
      <c r="G427" s="190"/>
      <c r="H427" s="18"/>
      <c r="I427" s="18"/>
      <c r="J427" s="18"/>
    </row>
    <row r="428" spans="2:10" s="17" customFormat="1" ht="15" x14ac:dyDescent="0.25">
      <c r="B428" s="974"/>
      <c r="C428" s="975"/>
      <c r="D428" s="975"/>
      <c r="E428" s="976"/>
      <c r="G428" s="190"/>
      <c r="H428" s="18"/>
      <c r="I428" s="18"/>
      <c r="J428" s="18"/>
    </row>
    <row r="429" spans="2:10" s="17" customFormat="1" ht="15" x14ac:dyDescent="0.25">
      <c r="B429" s="974"/>
      <c r="C429" s="975"/>
      <c r="D429" s="975"/>
      <c r="E429" s="976"/>
      <c r="G429" s="190"/>
      <c r="H429" s="18"/>
      <c r="I429" s="18"/>
      <c r="J429" s="18"/>
    </row>
    <row r="430" spans="2:10" s="17" customFormat="1" ht="15" x14ac:dyDescent="0.25">
      <c r="B430" s="974"/>
      <c r="C430" s="975"/>
      <c r="D430" s="975"/>
      <c r="E430" s="976"/>
      <c r="G430" s="190"/>
      <c r="H430" s="18"/>
      <c r="I430" s="18"/>
      <c r="J430" s="18"/>
    </row>
    <row r="431" spans="2:10" s="17" customFormat="1" ht="15.75" thickBot="1" x14ac:dyDescent="0.3">
      <c r="B431" s="977"/>
      <c r="C431" s="978"/>
      <c r="D431" s="978"/>
      <c r="E431" s="979"/>
      <c r="G431" s="190"/>
      <c r="H431" s="18"/>
      <c r="I431" s="18"/>
      <c r="J431" s="18"/>
    </row>
    <row r="432" spans="2:10" s="17" customFormat="1" ht="15" customHeight="1" x14ac:dyDescent="0.25">
      <c r="B432" s="971" t="s">
        <v>343</v>
      </c>
      <c r="C432" s="972"/>
      <c r="D432" s="972"/>
      <c r="E432" s="973"/>
      <c r="G432" s="190"/>
      <c r="H432" s="18"/>
      <c r="I432" s="18"/>
      <c r="J432" s="18"/>
    </row>
    <row r="433" spans="2:10" s="17" customFormat="1" ht="15" x14ac:dyDescent="0.25">
      <c r="B433" s="974"/>
      <c r="C433" s="975"/>
      <c r="D433" s="975"/>
      <c r="E433" s="976"/>
      <c r="G433" s="190"/>
      <c r="H433" s="18"/>
      <c r="I433" s="18"/>
      <c r="J433" s="18"/>
    </row>
    <row r="434" spans="2:10" s="17" customFormat="1" ht="15" x14ac:dyDescent="0.25">
      <c r="B434" s="974"/>
      <c r="C434" s="975"/>
      <c r="D434" s="975"/>
      <c r="E434" s="976"/>
      <c r="G434" s="190"/>
      <c r="H434" s="18"/>
      <c r="I434" s="18"/>
      <c r="J434" s="18"/>
    </row>
    <row r="435" spans="2:10" s="17" customFormat="1" ht="15" x14ac:dyDescent="0.25">
      <c r="B435" s="974"/>
      <c r="C435" s="975"/>
      <c r="D435" s="975"/>
      <c r="E435" s="976"/>
      <c r="G435" s="190"/>
      <c r="H435" s="18"/>
      <c r="I435" s="18"/>
      <c r="J435" s="18"/>
    </row>
    <row r="436" spans="2:10" s="17" customFormat="1" ht="15" x14ac:dyDescent="0.25">
      <c r="B436" s="974"/>
      <c r="C436" s="975"/>
      <c r="D436" s="975"/>
      <c r="E436" s="976"/>
      <c r="G436" s="190"/>
      <c r="H436" s="18"/>
      <c r="I436" s="18"/>
      <c r="J436" s="18"/>
    </row>
    <row r="437" spans="2:10" s="17" customFormat="1" ht="15" x14ac:dyDescent="0.25">
      <c r="B437" s="974"/>
      <c r="C437" s="975"/>
      <c r="D437" s="975"/>
      <c r="E437" s="976"/>
      <c r="G437" s="190"/>
      <c r="H437" s="18"/>
      <c r="I437" s="18"/>
      <c r="J437" s="18"/>
    </row>
    <row r="438" spans="2:10" s="17" customFormat="1" ht="15" x14ac:dyDescent="0.25">
      <c r="B438" s="974"/>
      <c r="C438" s="975"/>
      <c r="D438" s="975"/>
      <c r="E438" s="976"/>
      <c r="G438" s="190"/>
      <c r="H438" s="18"/>
      <c r="I438" s="18"/>
      <c r="J438" s="18"/>
    </row>
    <row r="439" spans="2:10" s="17" customFormat="1" ht="15" x14ac:dyDescent="0.25">
      <c r="B439" s="974"/>
      <c r="C439" s="975"/>
      <c r="D439" s="975"/>
      <c r="E439" s="976"/>
      <c r="G439" s="190"/>
      <c r="H439" s="18"/>
      <c r="I439" s="18"/>
      <c r="J439" s="18"/>
    </row>
    <row r="440" spans="2:10" s="17" customFormat="1" ht="15" x14ac:dyDescent="0.25">
      <c r="B440" s="974"/>
      <c r="C440" s="975"/>
      <c r="D440" s="975"/>
      <c r="E440" s="976"/>
      <c r="G440" s="190"/>
      <c r="H440" s="18"/>
      <c r="I440" s="18"/>
      <c r="J440" s="18"/>
    </row>
    <row r="441" spans="2:10" s="17" customFormat="1" ht="15" x14ac:dyDescent="0.25">
      <c r="B441" s="974"/>
      <c r="C441" s="975"/>
      <c r="D441" s="975"/>
      <c r="E441" s="976"/>
      <c r="G441" s="190"/>
      <c r="H441" s="18"/>
      <c r="I441" s="18"/>
      <c r="J441" s="18"/>
    </row>
    <row r="442" spans="2:10" s="17" customFormat="1" ht="15.75" thickBot="1" x14ac:dyDescent="0.3">
      <c r="B442" s="977"/>
      <c r="C442" s="978"/>
      <c r="D442" s="978"/>
      <c r="E442" s="979"/>
      <c r="G442" s="190"/>
      <c r="H442" s="18"/>
      <c r="I442" s="18"/>
      <c r="J442" s="18"/>
    </row>
    <row r="443" spans="2:10" s="17" customFormat="1" ht="15" x14ac:dyDescent="0.25">
      <c r="B443" s="971" t="s">
        <v>344</v>
      </c>
      <c r="C443" s="972"/>
      <c r="D443" s="972"/>
      <c r="E443" s="973"/>
      <c r="G443" s="190"/>
      <c r="H443" s="18"/>
      <c r="I443" s="18"/>
      <c r="J443" s="18"/>
    </row>
    <row r="444" spans="2:10" s="17" customFormat="1" ht="15" x14ac:dyDescent="0.25">
      <c r="B444" s="974"/>
      <c r="C444" s="975"/>
      <c r="D444" s="975"/>
      <c r="E444" s="976"/>
      <c r="G444" s="190"/>
      <c r="H444" s="18"/>
      <c r="I444" s="18"/>
      <c r="J444" s="18"/>
    </row>
    <row r="445" spans="2:10" s="17" customFormat="1" ht="15" x14ac:dyDescent="0.25">
      <c r="B445" s="974"/>
      <c r="C445" s="975"/>
      <c r="D445" s="975"/>
      <c r="E445" s="976"/>
      <c r="G445" s="190"/>
      <c r="H445" s="18"/>
      <c r="I445" s="18"/>
      <c r="J445" s="18"/>
    </row>
    <row r="446" spans="2:10" s="17" customFormat="1" ht="15" x14ac:dyDescent="0.25">
      <c r="B446" s="974"/>
      <c r="C446" s="975"/>
      <c r="D446" s="975"/>
      <c r="E446" s="976"/>
      <c r="G446" s="190"/>
      <c r="H446" s="18"/>
      <c r="I446" s="18"/>
      <c r="J446" s="18"/>
    </row>
    <row r="447" spans="2:10" s="17" customFormat="1" ht="15" x14ac:dyDescent="0.25">
      <c r="B447" s="974"/>
      <c r="C447" s="975"/>
      <c r="D447" s="975"/>
      <c r="E447" s="976"/>
      <c r="G447" s="190"/>
      <c r="H447" s="18"/>
      <c r="I447" s="18"/>
      <c r="J447" s="18"/>
    </row>
    <row r="448" spans="2:10" s="17" customFormat="1" ht="15" x14ac:dyDescent="0.25">
      <c r="B448" s="974"/>
      <c r="C448" s="975"/>
      <c r="D448" s="975"/>
      <c r="E448" s="976"/>
      <c r="G448" s="190"/>
      <c r="H448" s="18"/>
      <c r="I448" s="18"/>
      <c r="J448" s="18"/>
    </row>
    <row r="449" spans="2:10" s="17" customFormat="1" ht="15" x14ac:dyDescent="0.25">
      <c r="B449" s="974"/>
      <c r="C449" s="975"/>
      <c r="D449" s="975"/>
      <c r="E449" s="976"/>
      <c r="G449" s="190"/>
      <c r="H449" s="18"/>
      <c r="I449" s="18"/>
      <c r="J449" s="18"/>
    </row>
    <row r="450" spans="2:10" s="17" customFormat="1" ht="15" x14ac:dyDescent="0.25">
      <c r="B450" s="974"/>
      <c r="C450" s="975"/>
      <c r="D450" s="975"/>
      <c r="E450" s="976"/>
      <c r="G450" s="190"/>
      <c r="H450" s="18"/>
      <c r="I450" s="18"/>
      <c r="J450" s="18"/>
    </row>
    <row r="451" spans="2:10" s="17" customFormat="1" ht="15" x14ac:dyDescent="0.25">
      <c r="B451" s="974"/>
      <c r="C451" s="975"/>
      <c r="D451" s="975"/>
      <c r="E451" s="976"/>
      <c r="G451" s="190"/>
      <c r="H451" s="18"/>
      <c r="I451" s="18"/>
      <c r="J451" s="18"/>
    </row>
    <row r="452" spans="2:10" s="17" customFormat="1" ht="15" x14ac:dyDescent="0.25">
      <c r="B452" s="974"/>
      <c r="C452" s="975"/>
      <c r="D452" s="975"/>
      <c r="E452" s="976"/>
      <c r="G452" s="190"/>
      <c r="H452" s="18"/>
      <c r="I452" s="18"/>
      <c r="J452" s="18"/>
    </row>
    <row r="453" spans="2:10" s="17" customFormat="1" ht="15" x14ac:dyDescent="0.25">
      <c r="B453" s="974"/>
      <c r="C453" s="975"/>
      <c r="D453" s="975"/>
      <c r="E453" s="976"/>
      <c r="G453" s="190"/>
      <c r="H453" s="18"/>
      <c r="I453" s="18"/>
      <c r="J453" s="18"/>
    </row>
    <row r="454" spans="2:10" s="17" customFormat="1" ht="15" x14ac:dyDescent="0.25">
      <c r="B454" s="974"/>
      <c r="C454" s="975"/>
      <c r="D454" s="975"/>
      <c r="E454" s="976"/>
      <c r="G454" s="190"/>
      <c r="H454" s="18"/>
      <c r="I454" s="18"/>
      <c r="J454" s="18"/>
    </row>
    <row r="455" spans="2:10" s="17" customFormat="1" ht="15" x14ac:dyDescent="0.25">
      <c r="B455" s="974"/>
      <c r="C455" s="975"/>
      <c r="D455" s="975"/>
      <c r="E455" s="976"/>
      <c r="G455" s="190"/>
      <c r="H455" s="18"/>
      <c r="I455" s="18"/>
      <c r="J455" s="18"/>
    </row>
    <row r="456" spans="2:10" s="17" customFormat="1" ht="15" x14ac:dyDescent="0.25">
      <c r="B456" s="974"/>
      <c r="C456" s="975"/>
      <c r="D456" s="975"/>
      <c r="E456" s="976"/>
      <c r="G456" s="190"/>
      <c r="H456" s="18"/>
      <c r="I456" s="18"/>
      <c r="J456" s="18"/>
    </row>
    <row r="457" spans="2:10" s="17" customFormat="1" ht="15" x14ac:dyDescent="0.25">
      <c r="B457" s="974"/>
      <c r="C457" s="975"/>
      <c r="D457" s="975"/>
      <c r="E457" s="976"/>
      <c r="G457" s="190"/>
      <c r="H457" s="18"/>
      <c r="I457" s="18"/>
      <c r="J457" s="18"/>
    </row>
    <row r="458" spans="2:10" s="17" customFormat="1" ht="15" x14ac:dyDescent="0.25">
      <c r="B458" s="974"/>
      <c r="C458" s="975"/>
      <c r="D458" s="975"/>
      <c r="E458" s="976"/>
      <c r="G458" s="190"/>
      <c r="H458" s="18"/>
      <c r="I458" s="18"/>
      <c r="J458" s="18"/>
    </row>
    <row r="459" spans="2:10" s="17" customFormat="1" ht="15" x14ac:dyDescent="0.25">
      <c r="B459" s="974"/>
      <c r="C459" s="975"/>
      <c r="D459" s="975"/>
      <c r="E459" s="976"/>
      <c r="G459" s="190"/>
      <c r="H459" s="18"/>
      <c r="I459" s="18"/>
      <c r="J459" s="18"/>
    </row>
    <row r="460" spans="2:10" s="17" customFormat="1" ht="15" x14ac:dyDescent="0.25">
      <c r="B460" s="974"/>
      <c r="C460" s="975"/>
      <c r="D460" s="975"/>
      <c r="E460" s="976"/>
      <c r="G460" s="190"/>
      <c r="H460" s="18"/>
      <c r="I460" s="18"/>
      <c r="J460" s="18"/>
    </row>
    <row r="461" spans="2:10" s="17" customFormat="1" ht="15" x14ac:dyDescent="0.25">
      <c r="B461" s="974"/>
      <c r="C461" s="975"/>
      <c r="D461" s="975"/>
      <c r="E461" s="976"/>
      <c r="G461" s="190"/>
      <c r="H461" s="18"/>
      <c r="I461" s="18"/>
      <c r="J461" s="18"/>
    </row>
    <row r="462" spans="2:10" s="17" customFormat="1" ht="15.75" thickBot="1" x14ac:dyDescent="0.3">
      <c r="B462" s="977"/>
      <c r="C462" s="978"/>
      <c r="D462" s="978"/>
      <c r="E462" s="979"/>
      <c r="G462" s="190"/>
      <c r="H462" s="18"/>
      <c r="I462" s="18"/>
      <c r="J462" s="18"/>
    </row>
    <row r="463" spans="2:10" s="17" customFormat="1" ht="15.75" thickBot="1" x14ac:dyDescent="0.3">
      <c r="B463" s="958" t="s">
        <v>345</v>
      </c>
      <c r="C463" s="959"/>
      <c r="D463" s="959"/>
      <c r="E463" s="960"/>
      <c r="G463" s="190"/>
      <c r="H463" s="18"/>
      <c r="I463" s="18"/>
      <c r="J463" s="18"/>
    </row>
    <row r="464" spans="2:10" s="17" customFormat="1" ht="15.75" thickBot="1" x14ac:dyDescent="0.3">
      <c r="B464" s="958"/>
      <c r="C464" s="959"/>
      <c r="D464" s="959"/>
      <c r="E464" s="960"/>
      <c r="G464" s="190"/>
      <c r="H464" s="18"/>
      <c r="I464" s="18"/>
      <c r="J464" s="18"/>
    </row>
    <row r="465" spans="2:10" s="17" customFormat="1" ht="15.75" thickBot="1" x14ac:dyDescent="0.3">
      <c r="B465" s="958"/>
      <c r="C465" s="959"/>
      <c r="D465" s="959"/>
      <c r="E465" s="960"/>
      <c r="G465" s="190"/>
      <c r="H465" s="18"/>
      <c r="I465" s="18"/>
      <c r="J465" s="18"/>
    </row>
    <row r="466" spans="2:10" s="17" customFormat="1" ht="15.75" thickBot="1" x14ac:dyDescent="0.3">
      <c r="B466" s="958"/>
      <c r="C466" s="959"/>
      <c r="D466" s="959"/>
      <c r="E466" s="960"/>
      <c r="G466" s="190"/>
      <c r="H466" s="18"/>
      <c r="I466" s="18"/>
      <c r="J466" s="18"/>
    </row>
    <row r="467" spans="2:10" s="17" customFormat="1" ht="15.75" thickBot="1" x14ac:dyDescent="0.3">
      <c r="B467" s="958"/>
      <c r="C467" s="959"/>
      <c r="D467" s="959"/>
      <c r="E467" s="960"/>
      <c r="G467" s="190"/>
      <c r="H467" s="18"/>
      <c r="I467" s="18"/>
      <c r="J467" s="18"/>
    </row>
    <row r="468" spans="2:10" s="17" customFormat="1" ht="15.75" thickBot="1" x14ac:dyDescent="0.3">
      <c r="B468" s="958"/>
      <c r="C468" s="959"/>
      <c r="D468" s="959"/>
      <c r="E468" s="960"/>
      <c r="G468" s="190"/>
      <c r="H468" s="18"/>
      <c r="I468" s="18"/>
      <c r="J468" s="18"/>
    </row>
    <row r="469" spans="2:10" s="17" customFormat="1" ht="15.75" thickBot="1" x14ac:dyDescent="0.3">
      <c r="B469" s="958"/>
      <c r="C469" s="959"/>
      <c r="D469" s="959"/>
      <c r="E469" s="960"/>
      <c r="G469" s="190"/>
      <c r="H469" s="18"/>
      <c r="I469" s="18"/>
      <c r="J469" s="18"/>
    </row>
    <row r="470" spans="2:10" s="17" customFormat="1" ht="15.75" thickBot="1" x14ac:dyDescent="0.3">
      <c r="B470" s="958"/>
      <c r="C470" s="959"/>
      <c r="D470" s="959"/>
      <c r="E470" s="960"/>
      <c r="G470" s="190"/>
      <c r="H470" s="18"/>
      <c r="I470" s="18"/>
      <c r="J470" s="18"/>
    </row>
    <row r="471" spans="2:10" s="17" customFormat="1" ht="15.75" thickBot="1" x14ac:dyDescent="0.3">
      <c r="B471" s="958"/>
      <c r="C471" s="959"/>
      <c r="D471" s="959"/>
      <c r="E471" s="960"/>
      <c r="G471" s="190"/>
      <c r="H471" s="18"/>
      <c r="I471" s="18"/>
      <c r="J471" s="18"/>
    </row>
    <row r="472" spans="2:10" s="17" customFormat="1" ht="15.75" thickBot="1" x14ac:dyDescent="0.3">
      <c r="B472" s="958"/>
      <c r="C472" s="959"/>
      <c r="D472" s="959"/>
      <c r="E472" s="960"/>
      <c r="G472" s="190"/>
      <c r="H472" s="18"/>
      <c r="I472" s="18"/>
      <c r="J472" s="18"/>
    </row>
    <row r="473" spans="2:10" s="17" customFormat="1" ht="15.75" thickBot="1" x14ac:dyDescent="0.3">
      <c r="B473" s="958"/>
      <c r="C473" s="959"/>
      <c r="D473" s="959"/>
      <c r="E473" s="960"/>
      <c r="G473" s="190"/>
      <c r="H473" s="18"/>
      <c r="I473" s="18"/>
      <c r="J473" s="18"/>
    </row>
    <row r="474" spans="2:10" s="17" customFormat="1" ht="15.75" thickBot="1" x14ac:dyDescent="0.3">
      <c r="B474" s="958"/>
      <c r="C474" s="959"/>
      <c r="D474" s="959"/>
      <c r="E474" s="960"/>
      <c r="G474" s="190"/>
      <c r="H474" s="18"/>
      <c r="I474" s="18"/>
      <c r="J474" s="18"/>
    </row>
    <row r="475" spans="2:10" s="17" customFormat="1" ht="15.75" thickBot="1" x14ac:dyDescent="0.3">
      <c r="B475" s="958"/>
      <c r="C475" s="959"/>
      <c r="D475" s="959"/>
      <c r="E475" s="960"/>
      <c r="G475" s="190"/>
      <c r="H475" s="18"/>
      <c r="I475" s="18"/>
      <c r="J475" s="18"/>
    </row>
    <row r="476" spans="2:10" s="17" customFormat="1" ht="15.75" thickBot="1" x14ac:dyDescent="0.3">
      <c r="B476" s="958"/>
      <c r="C476" s="959"/>
      <c r="D476" s="959"/>
      <c r="E476" s="960"/>
      <c r="G476" s="190"/>
      <c r="H476" s="18"/>
      <c r="I476" s="18"/>
      <c r="J476" s="18"/>
    </row>
    <row r="477" spans="2:10" s="17" customFormat="1" ht="15.75" thickBot="1" x14ac:dyDescent="0.3">
      <c r="B477" s="958"/>
      <c r="C477" s="959"/>
      <c r="D477" s="959"/>
      <c r="E477" s="960"/>
      <c r="G477" s="190"/>
      <c r="H477" s="18"/>
      <c r="I477" s="18"/>
      <c r="J477" s="18"/>
    </row>
    <row r="478" spans="2:10" s="17" customFormat="1" ht="15.75" thickBot="1" x14ac:dyDescent="0.3">
      <c r="B478" s="958"/>
      <c r="C478" s="959"/>
      <c r="D478" s="959"/>
      <c r="E478" s="960"/>
      <c r="G478" s="190"/>
      <c r="H478" s="18"/>
      <c r="I478" s="18"/>
      <c r="J478" s="18"/>
    </row>
    <row r="479" spans="2:10" s="17" customFormat="1" ht="15.75" thickBot="1" x14ac:dyDescent="0.3">
      <c r="B479" s="958"/>
      <c r="C479" s="959"/>
      <c r="D479" s="959"/>
      <c r="E479" s="960"/>
      <c r="G479" s="190"/>
      <c r="H479" s="18"/>
      <c r="I479" s="18"/>
      <c r="J479" s="18"/>
    </row>
    <row r="480" spans="2:10" s="17" customFormat="1" ht="15.75" thickBot="1" x14ac:dyDescent="0.3">
      <c r="B480" s="958"/>
      <c r="C480" s="959"/>
      <c r="D480" s="959"/>
      <c r="E480" s="960"/>
      <c r="G480" s="190"/>
      <c r="H480" s="18"/>
      <c r="I480" s="18"/>
      <c r="J480" s="18"/>
    </row>
    <row r="481" spans="2:10" s="17" customFormat="1" ht="15.75" thickBot="1" x14ac:dyDescent="0.3">
      <c r="B481" s="961" t="s">
        <v>158</v>
      </c>
      <c r="C481" s="962"/>
      <c r="D481" s="962"/>
      <c r="E481" s="963"/>
      <c r="G481" s="190"/>
      <c r="H481" s="18"/>
      <c r="I481" s="18"/>
      <c r="J481" s="18"/>
    </row>
    <row r="482" spans="2:10" s="17" customFormat="1" ht="15" customHeight="1" thickBot="1" x14ac:dyDescent="0.3">
      <c r="B482" s="958" t="s">
        <v>165</v>
      </c>
      <c r="C482" s="959"/>
      <c r="D482" s="959"/>
      <c r="E482" s="960"/>
      <c r="G482" s="190"/>
      <c r="H482" s="18"/>
      <c r="I482" s="18"/>
      <c r="J482" s="18"/>
    </row>
    <row r="483" spans="2:10" s="17" customFormat="1" ht="15.75" thickBot="1" x14ac:dyDescent="0.3">
      <c r="B483" s="958"/>
      <c r="C483" s="959"/>
      <c r="D483" s="959"/>
      <c r="E483" s="960"/>
      <c r="G483" s="190"/>
      <c r="H483" s="18"/>
      <c r="I483" s="18"/>
      <c r="J483" s="18"/>
    </row>
    <row r="484" spans="2:10" s="17" customFormat="1" ht="15.75" thickBot="1" x14ac:dyDescent="0.3">
      <c r="B484" s="958"/>
      <c r="C484" s="959"/>
      <c r="D484" s="959"/>
      <c r="E484" s="960"/>
      <c r="G484" s="190"/>
      <c r="H484" s="18"/>
      <c r="I484" s="18"/>
      <c r="J484" s="18"/>
    </row>
    <row r="485" spans="2:10" s="17" customFormat="1" ht="15.75" thickBot="1" x14ac:dyDescent="0.3">
      <c r="B485" s="958"/>
      <c r="C485" s="959"/>
      <c r="D485" s="959"/>
      <c r="E485" s="960"/>
      <c r="G485" s="190"/>
      <c r="H485" s="18"/>
      <c r="I485" s="18"/>
      <c r="J485" s="18"/>
    </row>
    <row r="486" spans="2:10" s="17" customFormat="1" ht="15" customHeight="1" thickBot="1" x14ac:dyDescent="0.3">
      <c r="B486" s="961" t="s">
        <v>166</v>
      </c>
      <c r="C486" s="962"/>
      <c r="D486" s="962"/>
      <c r="E486" s="963"/>
      <c r="G486" s="190"/>
      <c r="H486" s="18"/>
      <c r="I486" s="18"/>
      <c r="J486" s="18"/>
    </row>
    <row r="487" spans="2:10" s="17" customFormat="1" ht="15" thickBot="1" x14ac:dyDescent="0.25">
      <c r="B487" s="958" t="s">
        <v>346</v>
      </c>
      <c r="C487" s="959"/>
      <c r="D487" s="959"/>
      <c r="E487" s="960"/>
      <c r="G487" s="195"/>
      <c r="H487" s="18"/>
      <c r="I487" s="18"/>
      <c r="J487" s="18"/>
    </row>
    <row r="488" spans="2:10" s="17" customFormat="1" ht="15.75" thickBot="1" x14ac:dyDescent="0.3">
      <c r="B488" s="958"/>
      <c r="C488" s="959"/>
      <c r="D488" s="959"/>
      <c r="E488" s="960"/>
      <c r="G488" s="190"/>
      <c r="H488" s="18"/>
      <c r="I488" s="18"/>
      <c r="J488" s="18"/>
    </row>
    <row r="489" spans="2:10" s="17" customFormat="1" ht="15.75" thickBot="1" x14ac:dyDescent="0.3">
      <c r="B489" s="958"/>
      <c r="C489" s="959"/>
      <c r="D489" s="959"/>
      <c r="E489" s="960"/>
      <c r="G489" s="190"/>
      <c r="H489" s="18"/>
      <c r="I489" s="18"/>
      <c r="J489" s="18"/>
    </row>
    <row r="490" spans="2:10" s="17" customFormat="1" ht="15.75" thickBot="1" x14ac:dyDescent="0.3">
      <c r="B490" s="958"/>
      <c r="C490" s="959"/>
      <c r="D490" s="959"/>
      <c r="E490" s="960"/>
      <c r="G490" s="190"/>
      <c r="H490" s="18"/>
      <c r="I490" s="18"/>
      <c r="J490" s="18"/>
    </row>
    <row r="491" spans="2:10" s="17" customFormat="1" ht="15.75" thickBot="1" x14ac:dyDescent="0.3">
      <c r="B491" s="958"/>
      <c r="C491" s="959"/>
      <c r="D491" s="959"/>
      <c r="E491" s="960"/>
      <c r="G491" s="190"/>
      <c r="H491" s="18"/>
      <c r="I491" s="18"/>
      <c r="J491" s="18"/>
    </row>
    <row r="492" spans="2:10" s="17" customFormat="1" ht="15.75" thickBot="1" x14ac:dyDescent="0.3">
      <c r="B492" s="958"/>
      <c r="C492" s="959"/>
      <c r="D492" s="959"/>
      <c r="E492" s="960"/>
      <c r="G492" s="190"/>
      <c r="H492" s="18"/>
      <c r="I492" s="18"/>
      <c r="J492" s="18"/>
    </row>
    <row r="493" spans="2:10" s="17" customFormat="1" ht="15.75" thickBot="1" x14ac:dyDescent="0.3">
      <c r="B493" s="958"/>
      <c r="C493" s="959"/>
      <c r="D493" s="959"/>
      <c r="E493" s="960"/>
      <c r="G493" s="190"/>
      <c r="H493" s="18"/>
      <c r="I493" s="18"/>
      <c r="J493" s="18"/>
    </row>
    <row r="494" spans="2:10" s="17" customFormat="1" ht="15.75" thickBot="1" x14ac:dyDescent="0.3">
      <c r="B494" s="958"/>
      <c r="C494" s="959"/>
      <c r="D494" s="959"/>
      <c r="E494" s="960"/>
      <c r="G494" s="190"/>
      <c r="H494" s="18"/>
      <c r="I494" s="18"/>
      <c r="J494" s="18"/>
    </row>
    <row r="495" spans="2:10" s="17" customFormat="1" ht="15.75" thickBot="1" x14ac:dyDescent="0.3">
      <c r="B495" s="958"/>
      <c r="C495" s="959"/>
      <c r="D495" s="959"/>
      <c r="E495" s="960"/>
      <c r="G495" s="190"/>
      <c r="H495" s="18"/>
      <c r="I495" s="18"/>
      <c r="J495" s="18"/>
    </row>
    <row r="496" spans="2:10" s="17" customFormat="1" ht="15.75" thickBot="1" x14ac:dyDescent="0.3">
      <c r="B496" s="958"/>
      <c r="C496" s="959"/>
      <c r="D496" s="959"/>
      <c r="E496" s="960"/>
      <c r="G496" s="190"/>
      <c r="H496" s="18"/>
      <c r="I496" s="18"/>
      <c r="J496" s="18"/>
    </row>
    <row r="497" spans="2:10" s="17" customFormat="1" ht="15.75" thickBot="1" x14ac:dyDescent="0.3">
      <c r="B497" s="958"/>
      <c r="C497" s="959"/>
      <c r="D497" s="959"/>
      <c r="E497" s="960"/>
      <c r="G497" s="190"/>
      <c r="H497" s="18"/>
      <c r="I497" s="18"/>
      <c r="J497" s="18"/>
    </row>
    <row r="498" spans="2:10" s="17" customFormat="1" ht="15.75" thickBot="1" x14ac:dyDescent="0.3">
      <c r="B498" s="958"/>
      <c r="C498" s="959"/>
      <c r="D498" s="959"/>
      <c r="E498" s="960"/>
      <c r="G498" s="190"/>
      <c r="H498" s="18"/>
      <c r="I498" s="18"/>
      <c r="J498" s="18"/>
    </row>
    <row r="499" spans="2:10" s="17" customFormat="1" ht="15.75" thickBot="1" x14ac:dyDescent="0.3">
      <c r="B499" s="958"/>
      <c r="C499" s="959"/>
      <c r="D499" s="959"/>
      <c r="E499" s="960"/>
      <c r="G499" s="190"/>
      <c r="H499" s="18"/>
      <c r="I499" s="18"/>
      <c r="J499" s="18"/>
    </row>
    <row r="500" spans="2:10" s="17" customFormat="1" ht="15.75" thickBot="1" x14ac:dyDescent="0.3">
      <c r="B500" s="958"/>
      <c r="C500" s="959"/>
      <c r="D500" s="959"/>
      <c r="E500" s="960"/>
      <c r="G500" s="190"/>
      <c r="H500" s="41"/>
      <c r="I500" s="18"/>
      <c r="J500" s="18"/>
    </row>
    <row r="501" spans="2:10" s="17" customFormat="1" ht="15" customHeight="1" thickBot="1" x14ac:dyDescent="0.3">
      <c r="B501" s="961" t="s">
        <v>177</v>
      </c>
      <c r="C501" s="962"/>
      <c r="D501" s="962"/>
      <c r="E501" s="963"/>
      <c r="G501" s="190"/>
      <c r="H501" s="18"/>
      <c r="I501" s="18"/>
      <c r="J501" s="18"/>
    </row>
    <row r="502" spans="2:10" s="17" customFormat="1" ht="15" customHeight="1" thickBot="1" x14ac:dyDescent="0.3">
      <c r="B502" s="958" t="s">
        <v>347</v>
      </c>
      <c r="C502" s="959"/>
      <c r="D502" s="959"/>
      <c r="E502" s="960"/>
      <c r="G502" s="190"/>
      <c r="H502" s="18"/>
      <c r="I502" s="18"/>
      <c r="J502" s="18"/>
    </row>
    <row r="503" spans="2:10" s="17" customFormat="1" ht="15.75" thickBot="1" x14ac:dyDescent="0.3">
      <c r="B503" s="958"/>
      <c r="C503" s="959"/>
      <c r="D503" s="959"/>
      <c r="E503" s="960"/>
      <c r="G503" s="190"/>
      <c r="H503" s="18"/>
      <c r="I503" s="18"/>
      <c r="J503" s="18"/>
    </row>
    <row r="504" spans="2:10" s="17" customFormat="1" ht="15.75" thickBot="1" x14ac:dyDescent="0.3">
      <c r="B504" s="958"/>
      <c r="C504" s="959"/>
      <c r="D504" s="959"/>
      <c r="E504" s="960"/>
      <c r="G504" s="190"/>
      <c r="H504" s="18"/>
      <c r="I504" s="18"/>
      <c r="J504" s="18"/>
    </row>
    <row r="505" spans="2:10" s="17" customFormat="1" ht="15.75" thickBot="1" x14ac:dyDescent="0.3">
      <c r="B505" s="958"/>
      <c r="C505" s="959"/>
      <c r="D505" s="959"/>
      <c r="E505" s="960"/>
      <c r="G505" s="190"/>
      <c r="H505" s="18"/>
      <c r="I505" s="18"/>
      <c r="J505" s="18"/>
    </row>
    <row r="506" spans="2:10" s="17" customFormat="1" ht="15.75" thickBot="1" x14ac:dyDescent="0.3">
      <c r="B506" s="958"/>
      <c r="C506" s="959"/>
      <c r="D506" s="959"/>
      <c r="E506" s="960"/>
      <c r="G506" s="190"/>
      <c r="H506" s="18"/>
      <c r="I506" s="18"/>
      <c r="J506" s="18"/>
    </row>
    <row r="507" spans="2:10" s="17" customFormat="1" ht="15.75" thickBot="1" x14ac:dyDescent="0.3">
      <c r="B507" s="958"/>
      <c r="C507" s="959"/>
      <c r="D507" s="959"/>
      <c r="E507" s="960"/>
      <c r="G507" s="190"/>
      <c r="H507" s="18"/>
      <c r="I507" s="18"/>
      <c r="J507" s="18"/>
    </row>
    <row r="508" spans="2:10" s="17" customFormat="1" ht="15.75" thickBot="1" x14ac:dyDescent="0.3">
      <c r="B508" s="958"/>
      <c r="C508" s="959"/>
      <c r="D508" s="959"/>
      <c r="E508" s="960"/>
      <c r="G508" s="190"/>
      <c r="H508" s="18"/>
      <c r="I508" s="18"/>
      <c r="J508" s="18"/>
    </row>
    <row r="509" spans="2:10" s="17" customFormat="1" ht="15.75" thickBot="1" x14ac:dyDescent="0.3">
      <c r="B509" s="958"/>
      <c r="C509" s="959"/>
      <c r="D509" s="959"/>
      <c r="E509" s="960"/>
      <c r="G509" s="190"/>
      <c r="H509" s="18"/>
      <c r="I509" s="18"/>
      <c r="J509" s="18"/>
    </row>
    <row r="510" spans="2:10" s="17" customFormat="1" ht="15.75" thickBot="1" x14ac:dyDescent="0.3">
      <c r="B510" s="958"/>
      <c r="C510" s="959"/>
      <c r="D510" s="959"/>
      <c r="E510" s="960"/>
      <c r="G510" s="190"/>
      <c r="H510" s="18"/>
      <c r="I510" s="18"/>
      <c r="J510" s="18"/>
    </row>
    <row r="511" spans="2:10" s="17" customFormat="1" ht="15.75" thickBot="1" x14ac:dyDescent="0.3">
      <c r="B511" s="958"/>
      <c r="C511" s="959"/>
      <c r="D511" s="959"/>
      <c r="E511" s="960"/>
      <c r="G511" s="190"/>
      <c r="H511" s="18"/>
      <c r="I511" s="18"/>
      <c r="J511" s="18"/>
    </row>
    <row r="512" spans="2:10" s="17" customFormat="1" ht="15.75" thickBot="1" x14ac:dyDescent="0.3">
      <c r="B512" s="958"/>
      <c r="C512" s="959"/>
      <c r="D512" s="959"/>
      <c r="E512" s="960"/>
      <c r="G512" s="190"/>
      <c r="H512" s="18"/>
      <c r="I512" s="18"/>
      <c r="J512" s="18"/>
    </row>
    <row r="513" spans="2:10" s="17" customFormat="1" ht="15.75" thickBot="1" x14ac:dyDescent="0.3">
      <c r="B513" s="958"/>
      <c r="C513" s="959"/>
      <c r="D513" s="959"/>
      <c r="E513" s="960"/>
      <c r="G513" s="190"/>
      <c r="H513" s="18"/>
      <c r="I513" s="18"/>
      <c r="J513" s="18"/>
    </row>
    <row r="514" spans="2:10" s="17" customFormat="1" ht="15.75" thickBot="1" x14ac:dyDescent="0.3">
      <c r="B514" s="958"/>
      <c r="C514" s="959"/>
      <c r="D514" s="959"/>
      <c r="E514" s="960"/>
      <c r="G514" s="190"/>
      <c r="H514" s="18"/>
      <c r="I514" s="18"/>
      <c r="J514" s="18"/>
    </row>
    <row r="515" spans="2:10" s="17" customFormat="1" ht="15.75" thickBot="1" x14ac:dyDescent="0.3">
      <c r="B515" s="958"/>
      <c r="C515" s="959"/>
      <c r="D515" s="959"/>
      <c r="E515" s="960"/>
      <c r="G515" s="190"/>
      <c r="H515" s="18"/>
      <c r="I515" s="18"/>
      <c r="J515" s="18"/>
    </row>
    <row r="516" spans="2:10" s="17" customFormat="1" ht="15" customHeight="1" thickBot="1" x14ac:dyDescent="0.3">
      <c r="B516" s="961" t="s">
        <v>183</v>
      </c>
      <c r="C516" s="962"/>
      <c r="D516" s="962"/>
      <c r="E516" s="963"/>
      <c r="G516" s="190"/>
      <c r="H516" s="18"/>
      <c r="I516" s="18"/>
      <c r="J516" s="18"/>
    </row>
    <row r="517" spans="2:10" s="17" customFormat="1" ht="15" customHeight="1" thickBot="1" x14ac:dyDescent="0.3">
      <c r="B517" s="958" t="s">
        <v>192</v>
      </c>
      <c r="C517" s="959"/>
      <c r="D517" s="959"/>
      <c r="E517" s="960"/>
      <c r="G517" s="190"/>
      <c r="H517" s="18"/>
      <c r="I517" s="18"/>
      <c r="J517" s="18"/>
    </row>
    <row r="518" spans="2:10" s="17" customFormat="1" ht="15" customHeight="1" thickBot="1" x14ac:dyDescent="0.3">
      <c r="B518" s="958"/>
      <c r="C518" s="959"/>
      <c r="D518" s="959"/>
      <c r="E518" s="960"/>
      <c r="G518" s="190"/>
      <c r="H518" s="18"/>
      <c r="I518" s="18"/>
      <c r="J518" s="18"/>
    </row>
    <row r="519" spans="2:10" s="17" customFormat="1" ht="15.75" thickBot="1" x14ac:dyDescent="0.3">
      <c r="B519" s="958"/>
      <c r="C519" s="959"/>
      <c r="D519" s="959"/>
      <c r="E519" s="960"/>
      <c r="G519" s="190"/>
      <c r="H519" s="18"/>
      <c r="I519" s="18"/>
      <c r="J519" s="18"/>
    </row>
    <row r="520" spans="2:10" s="17" customFormat="1" ht="15.75" thickBot="1" x14ac:dyDescent="0.3">
      <c r="B520" s="958"/>
      <c r="C520" s="959"/>
      <c r="D520" s="959"/>
      <c r="E520" s="960"/>
      <c r="G520" s="190"/>
      <c r="H520" s="18"/>
      <c r="I520" s="18"/>
      <c r="J520" s="18"/>
    </row>
    <row r="521" spans="2:10" s="17" customFormat="1" ht="15.75" thickBot="1" x14ac:dyDescent="0.3">
      <c r="B521" s="958"/>
      <c r="C521" s="959"/>
      <c r="D521" s="959"/>
      <c r="E521" s="960"/>
      <c r="G521" s="190"/>
      <c r="H521" s="18"/>
      <c r="I521" s="18"/>
      <c r="J521" s="18"/>
    </row>
    <row r="522" spans="2:10" s="17" customFormat="1" ht="15.75" thickBot="1" x14ac:dyDescent="0.3">
      <c r="B522" s="958"/>
      <c r="C522" s="959"/>
      <c r="D522" s="959"/>
      <c r="E522" s="960"/>
      <c r="G522" s="190"/>
      <c r="H522" s="18"/>
      <c r="I522" s="18"/>
      <c r="J522" s="18"/>
    </row>
    <row r="523" spans="2:10" s="17" customFormat="1" ht="15.75" thickBot="1" x14ac:dyDescent="0.3">
      <c r="B523" s="958"/>
      <c r="C523" s="959"/>
      <c r="D523" s="959"/>
      <c r="E523" s="960"/>
      <c r="G523" s="190"/>
      <c r="H523" s="18"/>
      <c r="I523" s="18"/>
      <c r="J523" s="18"/>
    </row>
    <row r="524" spans="2:10" s="17" customFormat="1" ht="15.75" thickBot="1" x14ac:dyDescent="0.3">
      <c r="B524" s="958"/>
      <c r="C524" s="959"/>
      <c r="D524" s="959"/>
      <c r="E524" s="960"/>
      <c r="G524" s="190"/>
      <c r="H524" s="18"/>
      <c r="I524" s="18"/>
      <c r="J524" s="18"/>
    </row>
    <row r="525" spans="2:10" s="17" customFormat="1" ht="15.75" thickBot="1" x14ac:dyDescent="0.3">
      <c r="B525" s="958"/>
      <c r="C525" s="959"/>
      <c r="D525" s="959"/>
      <c r="E525" s="960"/>
      <c r="G525" s="190"/>
      <c r="H525" s="18"/>
      <c r="I525" s="18"/>
      <c r="J525" s="18"/>
    </row>
    <row r="526" spans="2:10" s="17" customFormat="1" ht="15.75" thickBot="1" x14ac:dyDescent="0.3">
      <c r="B526" s="958"/>
      <c r="C526" s="959"/>
      <c r="D526" s="959"/>
      <c r="E526" s="960"/>
      <c r="G526" s="190"/>
      <c r="H526" s="18"/>
      <c r="I526" s="18"/>
      <c r="J526" s="18"/>
    </row>
    <row r="527" spans="2:10" s="17" customFormat="1" ht="15.75" thickBot="1" x14ac:dyDescent="0.3">
      <c r="B527" s="958"/>
      <c r="C527" s="959"/>
      <c r="D527" s="959"/>
      <c r="E527" s="960"/>
      <c r="G527" s="190"/>
      <c r="H527" s="18"/>
      <c r="I527" s="18"/>
      <c r="J527" s="18"/>
    </row>
    <row r="528" spans="2:10" s="17" customFormat="1" ht="15.75" thickBot="1" x14ac:dyDescent="0.3">
      <c r="B528" s="958"/>
      <c r="C528" s="959"/>
      <c r="D528" s="959"/>
      <c r="E528" s="960"/>
      <c r="G528" s="190"/>
      <c r="H528" s="18"/>
      <c r="I528" s="18"/>
      <c r="J528" s="18"/>
    </row>
    <row r="529" spans="2:10" s="17" customFormat="1" ht="15.75" thickBot="1" x14ac:dyDescent="0.3">
      <c r="B529" s="958"/>
      <c r="C529" s="959"/>
      <c r="D529" s="959"/>
      <c r="E529" s="960"/>
      <c r="G529" s="190"/>
      <c r="H529" s="18"/>
      <c r="I529" s="18"/>
      <c r="J529" s="18"/>
    </row>
    <row r="530" spans="2:10" s="17" customFormat="1" ht="15.75" thickBot="1" x14ac:dyDescent="0.3">
      <c r="B530" s="958"/>
      <c r="C530" s="959"/>
      <c r="D530" s="959"/>
      <c r="E530" s="960"/>
      <c r="G530" s="190"/>
      <c r="H530" s="18"/>
      <c r="I530" s="18"/>
      <c r="J530" s="18"/>
    </row>
    <row r="531" spans="2:10" s="17" customFormat="1" ht="15.75" thickBot="1" x14ac:dyDescent="0.3">
      <c r="B531" s="958"/>
      <c r="C531" s="959"/>
      <c r="D531" s="959"/>
      <c r="E531" s="960"/>
      <c r="G531" s="190"/>
      <c r="H531" s="18"/>
      <c r="I531" s="18"/>
      <c r="J531" s="18"/>
    </row>
    <row r="532" spans="2:10" s="17" customFormat="1" ht="15.75" thickBot="1" x14ac:dyDescent="0.3">
      <c r="B532" s="958"/>
      <c r="C532" s="959"/>
      <c r="D532" s="959"/>
      <c r="E532" s="960"/>
      <c r="G532" s="190"/>
      <c r="H532" s="18"/>
      <c r="I532" s="18"/>
      <c r="J532" s="18"/>
    </row>
    <row r="533" spans="2:10" s="17" customFormat="1" ht="15.75" thickBot="1" x14ac:dyDescent="0.3">
      <c r="B533" s="958"/>
      <c r="C533" s="959"/>
      <c r="D533" s="959"/>
      <c r="E533" s="960"/>
      <c r="G533" s="190"/>
      <c r="H533" s="18"/>
      <c r="I533" s="18"/>
      <c r="J533" s="18"/>
    </row>
    <row r="534" spans="2:10" s="17" customFormat="1" ht="15.75" thickBot="1" x14ac:dyDescent="0.3">
      <c r="B534" s="958"/>
      <c r="C534" s="959"/>
      <c r="D534" s="959"/>
      <c r="E534" s="960"/>
      <c r="G534" s="190"/>
      <c r="H534" s="18"/>
      <c r="I534" s="18"/>
      <c r="J534" s="18"/>
    </row>
    <row r="535" spans="2:10" s="17" customFormat="1" ht="15.75" thickBot="1" x14ac:dyDescent="0.3">
      <c r="B535" s="958"/>
      <c r="C535" s="959"/>
      <c r="D535" s="959"/>
      <c r="E535" s="960"/>
      <c r="G535" s="190"/>
      <c r="H535" s="18"/>
      <c r="I535" s="18"/>
      <c r="J535" s="18"/>
    </row>
    <row r="536" spans="2:10" s="17" customFormat="1" ht="15.75" thickBot="1" x14ac:dyDescent="0.3">
      <c r="B536" s="958"/>
      <c r="C536" s="959"/>
      <c r="D536" s="959"/>
      <c r="E536" s="960"/>
      <c r="G536" s="190"/>
      <c r="H536" s="18"/>
      <c r="I536" s="18"/>
      <c r="J536" s="18"/>
    </row>
    <row r="537" spans="2:10" s="17" customFormat="1" ht="15.75" thickBot="1" x14ac:dyDescent="0.3">
      <c r="B537" s="961" t="s">
        <v>193</v>
      </c>
      <c r="C537" s="962"/>
      <c r="D537" s="962"/>
      <c r="E537" s="963"/>
      <c r="G537" s="190"/>
      <c r="H537" s="18"/>
      <c r="I537" s="18"/>
      <c r="J537" s="18"/>
    </row>
    <row r="538" spans="2:10" s="17" customFormat="1" ht="15.75" thickBot="1" x14ac:dyDescent="0.3">
      <c r="B538" s="958" t="s">
        <v>350</v>
      </c>
      <c r="C538" s="959"/>
      <c r="D538" s="959"/>
      <c r="E538" s="960"/>
      <c r="G538" s="190"/>
      <c r="H538" s="18"/>
      <c r="I538" s="18"/>
      <c r="J538" s="18"/>
    </row>
    <row r="539" spans="2:10" s="17" customFormat="1" ht="15.75" thickBot="1" x14ac:dyDescent="0.3">
      <c r="B539" s="958"/>
      <c r="C539" s="959"/>
      <c r="D539" s="959"/>
      <c r="E539" s="960"/>
      <c r="G539" s="190"/>
      <c r="H539" s="18"/>
      <c r="I539" s="18"/>
      <c r="J539" s="18"/>
    </row>
    <row r="540" spans="2:10" s="17" customFormat="1" ht="15.75" thickBot="1" x14ac:dyDescent="0.3">
      <c r="B540" s="958"/>
      <c r="C540" s="959"/>
      <c r="D540" s="959"/>
      <c r="E540" s="960"/>
      <c r="G540" s="190"/>
      <c r="H540" s="18"/>
      <c r="I540" s="18"/>
      <c r="J540" s="18"/>
    </row>
    <row r="541" spans="2:10" s="17" customFormat="1" ht="15.75" thickBot="1" x14ac:dyDescent="0.3">
      <c r="B541" s="958"/>
      <c r="C541" s="959"/>
      <c r="D541" s="959"/>
      <c r="E541" s="960"/>
      <c r="G541" s="190"/>
      <c r="H541" s="18"/>
      <c r="I541" s="18"/>
      <c r="J541" s="18"/>
    </row>
    <row r="542" spans="2:10" s="17" customFormat="1" ht="15.75" thickBot="1" x14ac:dyDescent="0.3">
      <c r="B542" s="958"/>
      <c r="C542" s="959"/>
      <c r="D542" s="959"/>
      <c r="E542" s="960"/>
      <c r="G542" s="190"/>
      <c r="H542" s="18"/>
      <c r="I542" s="18"/>
      <c r="J542" s="18"/>
    </row>
    <row r="543" spans="2:10" s="17" customFormat="1" ht="15.75" thickBot="1" x14ac:dyDescent="0.3">
      <c r="B543" s="958"/>
      <c r="C543" s="959"/>
      <c r="D543" s="959"/>
      <c r="E543" s="960"/>
      <c r="G543" s="190"/>
      <c r="H543" s="18"/>
      <c r="I543" s="18"/>
      <c r="J543" s="18"/>
    </row>
    <row r="544" spans="2:10" s="17" customFormat="1" ht="15.75" thickBot="1" x14ac:dyDescent="0.3">
      <c r="B544" s="958"/>
      <c r="C544" s="959"/>
      <c r="D544" s="959"/>
      <c r="E544" s="960"/>
      <c r="G544" s="190"/>
      <c r="H544" s="18"/>
      <c r="I544" s="18"/>
      <c r="J544" s="18"/>
    </row>
    <row r="545" spans="2:10" s="17" customFormat="1" ht="15.75" thickBot="1" x14ac:dyDescent="0.3">
      <c r="B545" s="958"/>
      <c r="C545" s="959"/>
      <c r="D545" s="959"/>
      <c r="E545" s="960"/>
      <c r="G545" s="190"/>
      <c r="H545" s="18"/>
      <c r="I545" s="18"/>
      <c r="J545" s="18"/>
    </row>
    <row r="546" spans="2:10" s="17" customFormat="1" ht="15.75" thickBot="1" x14ac:dyDescent="0.3">
      <c r="B546" s="958"/>
      <c r="C546" s="959"/>
      <c r="D546" s="959"/>
      <c r="E546" s="960"/>
      <c r="G546" s="190"/>
      <c r="H546" s="18"/>
      <c r="I546" s="18"/>
      <c r="J546" s="18"/>
    </row>
    <row r="547" spans="2:10" s="17" customFormat="1" ht="15.75" thickBot="1" x14ac:dyDescent="0.3">
      <c r="B547" s="958"/>
      <c r="C547" s="959"/>
      <c r="D547" s="959"/>
      <c r="E547" s="960"/>
      <c r="G547" s="190"/>
      <c r="H547" s="18"/>
      <c r="I547" s="18"/>
      <c r="J547" s="18"/>
    </row>
    <row r="548" spans="2:10" s="17" customFormat="1" ht="15.75" thickBot="1" x14ac:dyDescent="0.3">
      <c r="B548" s="958"/>
      <c r="C548" s="959"/>
      <c r="D548" s="959"/>
      <c r="E548" s="960"/>
      <c r="G548" s="190"/>
      <c r="H548" s="18"/>
      <c r="I548" s="18"/>
      <c r="J548" s="18"/>
    </row>
    <row r="549" spans="2:10" s="17" customFormat="1" ht="15.75" thickBot="1" x14ac:dyDescent="0.3">
      <c r="B549" s="961" t="s">
        <v>209</v>
      </c>
      <c r="C549" s="962"/>
      <c r="D549" s="962"/>
      <c r="E549" s="963"/>
      <c r="G549" s="190"/>
      <c r="H549" s="18"/>
      <c r="I549" s="18"/>
      <c r="J549" s="18"/>
    </row>
    <row r="550" spans="2:10" s="17" customFormat="1" ht="15.75" thickBot="1" x14ac:dyDescent="0.3">
      <c r="B550" s="1011" t="s">
        <v>210</v>
      </c>
      <c r="C550" s="1012"/>
      <c r="D550" s="1012"/>
      <c r="E550" s="1013"/>
      <c r="G550" s="190"/>
      <c r="H550" s="18"/>
      <c r="I550" s="18"/>
      <c r="J550" s="18"/>
    </row>
    <row r="551" spans="2:10" s="17" customFormat="1" ht="15.75" thickBot="1" x14ac:dyDescent="0.3">
      <c r="B551" s="1011"/>
      <c r="C551" s="1012"/>
      <c r="D551" s="1012"/>
      <c r="E551" s="1013"/>
      <c r="G551" s="190"/>
      <c r="H551" s="18"/>
      <c r="I551" s="18"/>
      <c r="J551" s="18"/>
    </row>
    <row r="552" spans="2:10" s="17" customFormat="1" ht="15.75" thickBot="1" x14ac:dyDescent="0.3">
      <c r="B552" s="1011"/>
      <c r="C552" s="1012"/>
      <c r="D552" s="1012"/>
      <c r="E552" s="1013"/>
      <c r="G552" s="190"/>
      <c r="H552" s="18"/>
      <c r="I552" s="18"/>
      <c r="J552" s="18"/>
    </row>
    <row r="553" spans="2:10" s="17" customFormat="1" ht="15.75" thickBot="1" x14ac:dyDescent="0.3">
      <c r="B553" s="1011"/>
      <c r="C553" s="1012"/>
      <c r="D553" s="1012"/>
      <c r="E553" s="1013"/>
      <c r="G553" s="190"/>
      <c r="H553" s="18"/>
      <c r="I553" s="18"/>
      <c r="J553" s="18"/>
    </row>
    <row r="554" spans="2:10" s="17" customFormat="1" ht="15.75" thickBot="1" x14ac:dyDescent="0.3">
      <c r="B554" s="1011"/>
      <c r="C554" s="1012"/>
      <c r="D554" s="1012"/>
      <c r="E554" s="1013"/>
      <c r="G554" s="190"/>
      <c r="H554" s="18"/>
      <c r="I554" s="18"/>
      <c r="J554" s="18"/>
    </row>
    <row r="555" spans="2:10" s="17" customFormat="1" ht="15.75" thickBot="1" x14ac:dyDescent="0.3">
      <c r="B555" s="1011"/>
      <c r="C555" s="1012"/>
      <c r="D555" s="1012"/>
      <c r="E555" s="1013"/>
      <c r="G555" s="190"/>
      <c r="H555" s="18"/>
      <c r="I555" s="18"/>
      <c r="J555" s="18"/>
    </row>
    <row r="556" spans="2:10" s="17" customFormat="1" ht="15.75" thickBot="1" x14ac:dyDescent="0.3">
      <c r="B556" s="1011"/>
      <c r="C556" s="1012"/>
      <c r="D556" s="1012"/>
      <c r="E556" s="1013"/>
      <c r="G556" s="190"/>
      <c r="H556" s="18"/>
      <c r="I556" s="18"/>
      <c r="J556" s="18"/>
    </row>
    <row r="557" spans="2:10" s="17" customFormat="1" ht="15" customHeight="1" thickBot="1" x14ac:dyDescent="0.3">
      <c r="B557" s="961" t="s">
        <v>213</v>
      </c>
      <c r="C557" s="962"/>
      <c r="D557" s="962"/>
      <c r="E557" s="963"/>
      <c r="G557" s="190"/>
      <c r="H557" s="18"/>
      <c r="I557" s="18"/>
      <c r="J557" s="18"/>
    </row>
    <row r="558" spans="2:10" s="17" customFormat="1" ht="15.75" thickBot="1" x14ac:dyDescent="0.3">
      <c r="B558" s="958" t="s">
        <v>228</v>
      </c>
      <c r="C558" s="959"/>
      <c r="D558" s="959"/>
      <c r="E558" s="960"/>
      <c r="G558" s="190"/>
      <c r="H558" s="18"/>
      <c r="I558" s="18"/>
      <c r="J558" s="18"/>
    </row>
    <row r="559" spans="2:10" s="17" customFormat="1" ht="15.75" thickBot="1" x14ac:dyDescent="0.3">
      <c r="B559" s="958"/>
      <c r="C559" s="959"/>
      <c r="D559" s="959"/>
      <c r="E559" s="960"/>
      <c r="G559" s="190"/>
      <c r="H559" s="18"/>
      <c r="I559" s="18"/>
      <c r="J559" s="18"/>
    </row>
    <row r="560" spans="2:10" s="17" customFormat="1" ht="15.75" thickBot="1" x14ac:dyDescent="0.3">
      <c r="B560" s="958"/>
      <c r="C560" s="959"/>
      <c r="D560" s="959"/>
      <c r="E560" s="960"/>
      <c r="G560" s="190"/>
      <c r="H560" s="18"/>
      <c r="I560" s="18"/>
      <c r="J560" s="18"/>
    </row>
    <row r="561" spans="2:10" s="17" customFormat="1" ht="15.75" thickBot="1" x14ac:dyDescent="0.3">
      <c r="B561" s="958"/>
      <c r="C561" s="959"/>
      <c r="D561" s="959"/>
      <c r="E561" s="960"/>
      <c r="G561" s="190"/>
      <c r="H561" s="18"/>
      <c r="I561" s="18"/>
      <c r="J561" s="18"/>
    </row>
    <row r="562" spans="2:10" s="17" customFormat="1" ht="15.75" thickBot="1" x14ac:dyDescent="0.3">
      <c r="B562" s="958"/>
      <c r="C562" s="959"/>
      <c r="D562" s="959"/>
      <c r="E562" s="960"/>
      <c r="G562" s="190"/>
      <c r="H562" s="18"/>
      <c r="I562" s="18"/>
      <c r="J562" s="18"/>
    </row>
    <row r="563" spans="2:10" s="17" customFormat="1" ht="15.75" thickBot="1" x14ac:dyDescent="0.3">
      <c r="B563" s="958"/>
      <c r="C563" s="959"/>
      <c r="D563" s="959"/>
      <c r="E563" s="960"/>
      <c r="G563" s="190"/>
      <c r="H563" s="18"/>
      <c r="I563" s="18"/>
      <c r="J563" s="18"/>
    </row>
    <row r="564" spans="2:10" s="17" customFormat="1" ht="15.75" thickBot="1" x14ac:dyDescent="0.3">
      <c r="B564" s="961" t="s">
        <v>229</v>
      </c>
      <c r="C564" s="962"/>
      <c r="D564" s="962"/>
      <c r="E564" s="963"/>
      <c r="G564" s="190"/>
      <c r="H564" s="18"/>
      <c r="I564" s="18"/>
      <c r="J564" s="18"/>
    </row>
    <row r="565" spans="2:10" s="17" customFormat="1" ht="15.75" thickBot="1" x14ac:dyDescent="0.3">
      <c r="B565" s="958" t="s">
        <v>351</v>
      </c>
      <c r="C565" s="959"/>
      <c r="D565" s="959"/>
      <c r="E565" s="960"/>
      <c r="G565" s="190"/>
      <c r="H565" s="18"/>
      <c r="I565" s="18"/>
      <c r="J565" s="18"/>
    </row>
    <row r="566" spans="2:10" s="17" customFormat="1" ht="15.75" thickBot="1" x14ac:dyDescent="0.3">
      <c r="B566" s="958"/>
      <c r="C566" s="959"/>
      <c r="D566" s="959"/>
      <c r="E566" s="960"/>
      <c r="G566" s="190"/>
      <c r="H566" s="18"/>
      <c r="I566" s="18"/>
      <c r="J566" s="18"/>
    </row>
    <row r="567" spans="2:10" s="17" customFormat="1" ht="15.75" thickBot="1" x14ac:dyDescent="0.3">
      <c r="B567" s="958"/>
      <c r="C567" s="959"/>
      <c r="D567" s="959"/>
      <c r="E567" s="960"/>
      <c r="G567" s="190"/>
      <c r="H567" s="18"/>
      <c r="I567" s="18"/>
      <c r="J567" s="18"/>
    </row>
    <row r="568" spans="2:10" s="17" customFormat="1" ht="15.75" thickBot="1" x14ac:dyDescent="0.3">
      <c r="B568" s="958"/>
      <c r="C568" s="959"/>
      <c r="D568" s="959"/>
      <c r="E568" s="960"/>
      <c r="G568" s="190"/>
      <c r="H568" s="18"/>
      <c r="I568" s="18"/>
      <c r="J568" s="18"/>
    </row>
    <row r="569" spans="2:10" s="17" customFormat="1" ht="15.75" thickBot="1" x14ac:dyDescent="0.3">
      <c r="B569" s="958"/>
      <c r="C569" s="959"/>
      <c r="D569" s="959"/>
      <c r="E569" s="960"/>
      <c r="G569" s="190"/>
      <c r="H569" s="18"/>
      <c r="I569" s="18"/>
      <c r="J569" s="18"/>
    </row>
    <row r="570" spans="2:10" s="17" customFormat="1" ht="15.75" thickBot="1" x14ac:dyDescent="0.3">
      <c r="B570" s="958"/>
      <c r="C570" s="959"/>
      <c r="D570" s="959"/>
      <c r="E570" s="960"/>
      <c r="G570" s="190"/>
      <c r="H570" s="18"/>
      <c r="I570" s="18"/>
      <c r="J570" s="18"/>
    </row>
    <row r="571" spans="2:10" s="17" customFormat="1" ht="15.75" thickBot="1" x14ac:dyDescent="0.3">
      <c r="B571" s="958"/>
      <c r="C571" s="959"/>
      <c r="D571" s="959"/>
      <c r="E571" s="960"/>
      <c r="G571" s="190"/>
      <c r="H571" s="18"/>
      <c r="I571" s="18"/>
      <c r="J571" s="18"/>
    </row>
    <row r="572" spans="2:10" s="17" customFormat="1" ht="15.75" thickBot="1" x14ac:dyDescent="0.3">
      <c r="B572" s="958"/>
      <c r="C572" s="959"/>
      <c r="D572" s="959"/>
      <c r="E572" s="960"/>
      <c r="G572" s="190"/>
      <c r="H572" s="18"/>
      <c r="I572" s="18"/>
      <c r="J572" s="18"/>
    </row>
    <row r="573" spans="2:10" s="17" customFormat="1" ht="15.75" thickBot="1" x14ac:dyDescent="0.3">
      <c r="B573" s="958"/>
      <c r="C573" s="959"/>
      <c r="D573" s="959"/>
      <c r="E573" s="960"/>
      <c r="G573" s="190"/>
      <c r="H573" s="18"/>
      <c r="I573" s="18"/>
      <c r="J573" s="18"/>
    </row>
    <row r="574" spans="2:10" s="17" customFormat="1" ht="15.75" thickBot="1" x14ac:dyDescent="0.3">
      <c r="B574" s="958"/>
      <c r="C574" s="959"/>
      <c r="D574" s="959"/>
      <c r="E574" s="960"/>
      <c r="G574" s="190"/>
      <c r="H574" s="18"/>
      <c r="I574" s="18"/>
      <c r="J574" s="18"/>
    </row>
    <row r="575" spans="2:10" s="17" customFormat="1" ht="15.75" thickBot="1" x14ac:dyDescent="0.3">
      <c r="B575" s="958"/>
      <c r="C575" s="959"/>
      <c r="D575" s="959"/>
      <c r="E575" s="960"/>
      <c r="G575" s="190"/>
      <c r="H575" s="18"/>
      <c r="I575" s="18"/>
      <c r="J575" s="18"/>
    </row>
    <row r="576" spans="2:10" s="17" customFormat="1" ht="15.75" thickBot="1" x14ac:dyDescent="0.3">
      <c r="B576" s="958"/>
      <c r="C576" s="959"/>
      <c r="D576" s="959"/>
      <c r="E576" s="960"/>
      <c r="G576" s="190"/>
      <c r="H576" s="18"/>
      <c r="I576" s="18"/>
      <c r="J576" s="18"/>
    </row>
    <row r="577" spans="2:10" s="17" customFormat="1" ht="15.75" thickBot="1" x14ac:dyDescent="0.3">
      <c r="B577" s="958"/>
      <c r="C577" s="959"/>
      <c r="D577" s="959"/>
      <c r="E577" s="960"/>
      <c r="G577" s="190"/>
      <c r="H577" s="18"/>
      <c r="I577" s="18"/>
      <c r="J577" s="18"/>
    </row>
    <row r="578" spans="2:10" s="17" customFormat="1" ht="15.75" thickBot="1" x14ac:dyDescent="0.3">
      <c r="B578" s="958"/>
      <c r="C578" s="959"/>
      <c r="D578" s="959"/>
      <c r="E578" s="960"/>
      <c r="G578" s="190"/>
      <c r="H578" s="18"/>
      <c r="I578" s="18"/>
      <c r="J578" s="18"/>
    </row>
    <row r="579" spans="2:10" s="17" customFormat="1" ht="15.75" thickBot="1" x14ac:dyDescent="0.3">
      <c r="B579" s="958"/>
      <c r="C579" s="959"/>
      <c r="D579" s="959"/>
      <c r="E579" s="960"/>
      <c r="G579" s="190"/>
      <c r="H579" s="18"/>
      <c r="I579" s="18"/>
      <c r="J579" s="18"/>
    </row>
    <row r="580" spans="2:10" s="17" customFormat="1" ht="15.75" thickBot="1" x14ac:dyDescent="0.3">
      <c r="B580" s="958"/>
      <c r="C580" s="959"/>
      <c r="D580" s="959"/>
      <c r="E580" s="960"/>
      <c r="G580" s="190"/>
      <c r="H580" s="18"/>
      <c r="I580" s="18"/>
      <c r="J580" s="18"/>
    </row>
    <row r="581" spans="2:10" s="17" customFormat="1" ht="15.75" thickBot="1" x14ac:dyDescent="0.3">
      <c r="B581" s="958"/>
      <c r="C581" s="959"/>
      <c r="D581" s="959"/>
      <c r="E581" s="960"/>
      <c r="G581" s="190"/>
      <c r="H581" s="18"/>
      <c r="I581" s="18"/>
      <c r="J581" s="18"/>
    </row>
    <row r="582" spans="2:10" s="17" customFormat="1" ht="15.75" thickBot="1" x14ac:dyDescent="0.3">
      <c r="B582" s="958"/>
      <c r="C582" s="959"/>
      <c r="D582" s="959"/>
      <c r="E582" s="960"/>
      <c r="G582" s="190"/>
      <c r="H582" s="18"/>
      <c r="I582" s="18"/>
      <c r="J582" s="18"/>
    </row>
    <row r="583" spans="2:10" s="17" customFormat="1" ht="15.75" thickBot="1" x14ac:dyDescent="0.3">
      <c r="B583" s="958"/>
      <c r="C583" s="959"/>
      <c r="D583" s="959"/>
      <c r="E583" s="960"/>
      <c r="G583" s="190"/>
      <c r="H583" s="18"/>
      <c r="I583" s="18"/>
      <c r="J583" s="18"/>
    </row>
    <row r="584" spans="2:10" s="17" customFormat="1" ht="15.75" thickBot="1" x14ac:dyDescent="0.3">
      <c r="B584" s="958"/>
      <c r="C584" s="959"/>
      <c r="D584" s="959"/>
      <c r="E584" s="960"/>
      <c r="G584" s="190"/>
      <c r="H584" s="18"/>
      <c r="I584" s="18"/>
      <c r="J584" s="18"/>
    </row>
    <row r="585" spans="2:10" s="17" customFormat="1" ht="15.75" thickBot="1" x14ac:dyDescent="0.3">
      <c r="B585" s="958"/>
      <c r="C585" s="959"/>
      <c r="D585" s="959"/>
      <c r="E585" s="960"/>
      <c r="G585" s="190"/>
      <c r="H585" s="18"/>
      <c r="I585" s="18"/>
      <c r="J585" s="18"/>
    </row>
    <row r="586" spans="2:10" s="17" customFormat="1" ht="15.75" thickBot="1" x14ac:dyDescent="0.3">
      <c r="B586" s="958"/>
      <c r="C586" s="959"/>
      <c r="D586" s="959"/>
      <c r="E586" s="960"/>
      <c r="G586" s="190"/>
      <c r="H586" s="18"/>
      <c r="I586" s="18"/>
      <c r="J586" s="18"/>
    </row>
    <row r="587" spans="2:10" s="17" customFormat="1" ht="15.75" thickBot="1" x14ac:dyDescent="0.3">
      <c r="B587" s="958"/>
      <c r="C587" s="959"/>
      <c r="D587" s="959"/>
      <c r="E587" s="960"/>
      <c r="G587" s="190"/>
      <c r="H587" s="18"/>
      <c r="I587" s="18"/>
      <c r="J587" s="18"/>
    </row>
    <row r="588" spans="2:10" s="17" customFormat="1" ht="15.75" thickBot="1" x14ac:dyDescent="0.3">
      <c r="B588" s="958"/>
      <c r="C588" s="959"/>
      <c r="D588" s="959"/>
      <c r="E588" s="960"/>
      <c r="G588" s="190"/>
      <c r="H588" s="18"/>
      <c r="I588" s="18"/>
      <c r="J588" s="18"/>
    </row>
    <row r="589" spans="2:10" s="17" customFormat="1" ht="15.75" thickBot="1" x14ac:dyDescent="0.3">
      <c r="B589" s="958"/>
      <c r="C589" s="959"/>
      <c r="D589" s="959"/>
      <c r="E589" s="960"/>
      <c r="G589" s="190"/>
      <c r="H589" s="18"/>
      <c r="I589" s="18"/>
      <c r="J589" s="18"/>
    </row>
    <row r="590" spans="2:10" s="17" customFormat="1" ht="15.75" thickBot="1" x14ac:dyDescent="0.3">
      <c r="B590" s="958"/>
      <c r="C590" s="959"/>
      <c r="D590" s="959"/>
      <c r="E590" s="960"/>
      <c r="G590" s="190"/>
      <c r="H590" s="18"/>
      <c r="I590" s="18"/>
      <c r="J590" s="18"/>
    </row>
    <row r="591" spans="2:10" s="17" customFormat="1" ht="15.75" thickBot="1" x14ac:dyDescent="0.3">
      <c r="B591" s="958"/>
      <c r="C591" s="959"/>
      <c r="D591" s="959"/>
      <c r="E591" s="960"/>
      <c r="G591" s="190"/>
      <c r="H591" s="18"/>
      <c r="I591" s="18"/>
      <c r="J591" s="18"/>
    </row>
    <row r="592" spans="2:10" s="17" customFormat="1" ht="15.75" thickBot="1" x14ac:dyDescent="0.3">
      <c r="B592" s="961" t="s">
        <v>235</v>
      </c>
      <c r="C592" s="962"/>
      <c r="D592" s="962"/>
      <c r="E592" s="963"/>
      <c r="G592" s="190"/>
      <c r="H592" s="18"/>
      <c r="I592" s="18"/>
      <c r="J592" s="18"/>
    </row>
    <row r="593" spans="2:10" s="17" customFormat="1" ht="15.75" thickBot="1" x14ac:dyDescent="0.3">
      <c r="B593" s="958" t="s">
        <v>363</v>
      </c>
      <c r="C593" s="959"/>
      <c r="D593" s="959"/>
      <c r="E593" s="960"/>
      <c r="G593" s="190"/>
      <c r="H593" s="18"/>
      <c r="I593" s="18"/>
      <c r="J593" s="18"/>
    </row>
    <row r="594" spans="2:10" s="17" customFormat="1" ht="15.75" thickBot="1" x14ac:dyDescent="0.3">
      <c r="B594" s="958"/>
      <c r="C594" s="959"/>
      <c r="D594" s="959"/>
      <c r="E594" s="960"/>
      <c r="G594" s="190"/>
      <c r="H594" s="18"/>
      <c r="I594" s="18"/>
      <c r="J594" s="18"/>
    </row>
    <row r="595" spans="2:10" s="17" customFormat="1" ht="15.75" thickBot="1" x14ac:dyDescent="0.3">
      <c r="B595" s="958"/>
      <c r="C595" s="959"/>
      <c r="D595" s="959"/>
      <c r="E595" s="960"/>
      <c r="G595" s="190"/>
      <c r="H595" s="18"/>
      <c r="I595" s="18"/>
      <c r="J595" s="18"/>
    </row>
    <row r="596" spans="2:10" s="17" customFormat="1" ht="15.75" thickBot="1" x14ac:dyDescent="0.3">
      <c r="B596" s="958"/>
      <c r="C596" s="959"/>
      <c r="D596" s="959"/>
      <c r="E596" s="960"/>
      <c r="G596" s="190"/>
      <c r="H596" s="18"/>
      <c r="I596" s="18"/>
      <c r="J596" s="18"/>
    </row>
    <row r="597" spans="2:10" s="17" customFormat="1" ht="15.75" thickBot="1" x14ac:dyDescent="0.3">
      <c r="B597" s="958"/>
      <c r="C597" s="959"/>
      <c r="D597" s="959"/>
      <c r="E597" s="960"/>
      <c r="G597" s="190"/>
      <c r="H597" s="18"/>
      <c r="I597" s="18"/>
      <c r="J597" s="18"/>
    </row>
    <row r="598" spans="2:10" s="17" customFormat="1" ht="15.75" thickBot="1" x14ac:dyDescent="0.3">
      <c r="B598" s="958"/>
      <c r="C598" s="959"/>
      <c r="D598" s="959"/>
      <c r="E598" s="960"/>
      <c r="G598" s="190"/>
      <c r="H598" s="18"/>
      <c r="I598" s="18"/>
      <c r="J598" s="18"/>
    </row>
    <row r="599" spans="2:10" s="17" customFormat="1" ht="15.75" thickBot="1" x14ac:dyDescent="0.3">
      <c r="B599" s="958"/>
      <c r="C599" s="959"/>
      <c r="D599" s="959"/>
      <c r="E599" s="960"/>
      <c r="G599" s="190"/>
      <c r="H599" s="18"/>
      <c r="I599" s="18"/>
      <c r="J599" s="18"/>
    </row>
    <row r="600" spans="2:10" s="17" customFormat="1" ht="15.75" thickBot="1" x14ac:dyDescent="0.3">
      <c r="B600" s="958"/>
      <c r="C600" s="959"/>
      <c r="D600" s="959"/>
      <c r="E600" s="960"/>
      <c r="G600" s="190"/>
      <c r="H600" s="18"/>
      <c r="I600" s="18"/>
      <c r="J600" s="18"/>
    </row>
    <row r="601" spans="2:10" s="17" customFormat="1" ht="15.75" thickBot="1" x14ac:dyDescent="0.3">
      <c r="B601" s="958"/>
      <c r="C601" s="959"/>
      <c r="D601" s="959"/>
      <c r="E601" s="960"/>
      <c r="G601" s="190"/>
      <c r="H601" s="18"/>
      <c r="I601" s="18"/>
      <c r="J601" s="18"/>
    </row>
    <row r="602" spans="2:10" s="17" customFormat="1" ht="15.75" thickBot="1" x14ac:dyDescent="0.3">
      <c r="B602" s="958"/>
      <c r="C602" s="959"/>
      <c r="D602" s="959"/>
      <c r="E602" s="960"/>
      <c r="G602" s="190"/>
      <c r="H602" s="18"/>
      <c r="I602" s="18"/>
      <c r="J602" s="18"/>
    </row>
    <row r="603" spans="2:10" s="17" customFormat="1" ht="15.75" thickBot="1" x14ac:dyDescent="0.3">
      <c r="B603" s="958"/>
      <c r="C603" s="959"/>
      <c r="D603" s="959"/>
      <c r="E603" s="960"/>
      <c r="G603" s="190"/>
      <c r="H603" s="18"/>
      <c r="I603" s="18"/>
      <c r="J603" s="18"/>
    </row>
    <row r="604" spans="2:10" s="17" customFormat="1" ht="15.75" thickBot="1" x14ac:dyDescent="0.3">
      <c r="B604" s="958"/>
      <c r="C604" s="959"/>
      <c r="D604" s="959"/>
      <c r="E604" s="960"/>
      <c r="G604" s="190"/>
      <c r="H604" s="18"/>
      <c r="I604" s="18"/>
      <c r="J604" s="18"/>
    </row>
    <row r="605" spans="2:10" s="17" customFormat="1" ht="15.75" thickBot="1" x14ac:dyDescent="0.3">
      <c r="B605" s="958"/>
      <c r="C605" s="959"/>
      <c r="D605" s="959"/>
      <c r="E605" s="960"/>
      <c r="G605" s="190"/>
      <c r="H605" s="18"/>
      <c r="I605" s="18"/>
      <c r="J605" s="18"/>
    </row>
    <row r="606" spans="2:10" s="17" customFormat="1" ht="15.75" thickBot="1" x14ac:dyDescent="0.3">
      <c r="B606" s="958"/>
      <c r="C606" s="959"/>
      <c r="D606" s="959"/>
      <c r="E606" s="960"/>
      <c r="G606" s="190"/>
      <c r="H606" s="18"/>
      <c r="I606" s="18"/>
      <c r="J606" s="18"/>
    </row>
    <row r="607" spans="2:10" s="17" customFormat="1" ht="15.75" thickBot="1" x14ac:dyDescent="0.3">
      <c r="B607" s="958"/>
      <c r="C607" s="959"/>
      <c r="D607" s="959"/>
      <c r="E607" s="960"/>
      <c r="G607" s="190"/>
      <c r="H607" s="18"/>
      <c r="I607" s="18"/>
      <c r="J607" s="18"/>
    </row>
    <row r="608" spans="2:10" s="17" customFormat="1" ht="15.75" thickBot="1" x14ac:dyDescent="0.3">
      <c r="B608" s="958"/>
      <c r="C608" s="959"/>
      <c r="D608" s="959"/>
      <c r="E608" s="960"/>
      <c r="G608" s="190"/>
      <c r="H608" s="18"/>
      <c r="I608" s="18"/>
      <c r="J608" s="18"/>
    </row>
    <row r="609" spans="2:10" s="17" customFormat="1" ht="15.75" customHeight="1" thickBot="1" x14ac:dyDescent="0.3">
      <c r="B609" s="961" t="s">
        <v>252</v>
      </c>
      <c r="C609" s="962"/>
      <c r="D609" s="962"/>
      <c r="E609" s="963"/>
      <c r="G609" s="190"/>
      <c r="H609" s="18"/>
      <c r="I609" s="18"/>
      <c r="J609" s="18"/>
    </row>
    <row r="610" spans="2:10" s="17" customFormat="1" ht="14.25" customHeight="1" thickBot="1" x14ac:dyDescent="0.25">
      <c r="B610" s="958" t="s">
        <v>268</v>
      </c>
      <c r="C610" s="959"/>
      <c r="D610" s="959"/>
      <c r="E610" s="960"/>
      <c r="G610" s="196"/>
      <c r="H610" s="136"/>
      <c r="I610" s="18"/>
      <c r="J610" s="18"/>
    </row>
    <row r="611" spans="2:10" s="17" customFormat="1" ht="14.25" customHeight="1" thickBot="1" x14ac:dyDescent="0.25">
      <c r="B611" s="958"/>
      <c r="C611" s="959"/>
      <c r="D611" s="959"/>
      <c r="E611" s="960"/>
      <c r="G611" s="196"/>
      <c r="H611" s="136"/>
      <c r="I611" s="18"/>
      <c r="J611" s="18"/>
    </row>
    <row r="612" spans="2:10" s="17" customFormat="1" ht="14.25" customHeight="1" thickBot="1" x14ac:dyDescent="0.25">
      <c r="B612" s="958"/>
      <c r="C612" s="959"/>
      <c r="D612" s="959"/>
      <c r="E612" s="960"/>
      <c r="G612" s="196"/>
      <c r="H612" s="136"/>
      <c r="I612" s="18"/>
      <c r="J612" s="18"/>
    </row>
    <row r="613" spans="2:10" s="17" customFormat="1" ht="14.25" customHeight="1" thickBot="1" x14ac:dyDescent="0.25">
      <c r="B613" s="961" t="s">
        <v>269</v>
      </c>
      <c r="C613" s="962"/>
      <c r="D613" s="962"/>
      <c r="E613" s="963"/>
      <c r="G613" s="196"/>
      <c r="H613" s="136"/>
      <c r="I613" s="18"/>
      <c r="J613" s="18"/>
    </row>
    <row r="614" spans="2:10" s="17" customFormat="1" ht="14.25" customHeight="1" thickBot="1" x14ac:dyDescent="0.25">
      <c r="B614" s="958" t="s">
        <v>352</v>
      </c>
      <c r="C614" s="959"/>
      <c r="D614" s="959"/>
      <c r="E614" s="960"/>
      <c r="G614" s="196"/>
      <c r="H614" s="136"/>
      <c r="I614" s="18"/>
      <c r="J614" s="18"/>
    </row>
    <row r="615" spans="2:10" s="17" customFormat="1" ht="14.25" customHeight="1" thickBot="1" x14ac:dyDescent="0.25">
      <c r="B615" s="958"/>
      <c r="C615" s="959"/>
      <c r="D615" s="959"/>
      <c r="E615" s="960"/>
      <c r="G615" s="196"/>
      <c r="H615" s="136"/>
      <c r="I615" s="18"/>
      <c r="J615" s="18"/>
    </row>
    <row r="616" spans="2:10" s="17" customFormat="1" ht="14.25" customHeight="1" thickBot="1" x14ac:dyDescent="0.25">
      <c r="B616" s="958"/>
      <c r="C616" s="959"/>
      <c r="D616" s="959"/>
      <c r="E616" s="960"/>
      <c r="G616" s="196"/>
      <c r="H616" s="136"/>
      <c r="I616" s="18"/>
      <c r="J616" s="18"/>
    </row>
    <row r="617" spans="2:10" s="17" customFormat="1" ht="14.25" customHeight="1" thickBot="1" x14ac:dyDescent="0.25">
      <c r="B617" s="958"/>
      <c r="C617" s="959"/>
      <c r="D617" s="959"/>
      <c r="E617" s="960"/>
      <c r="G617" s="196"/>
      <c r="H617" s="136"/>
      <c r="I617" s="18"/>
      <c r="J617" s="18"/>
    </row>
    <row r="618" spans="2:10" s="17" customFormat="1" ht="14.25" customHeight="1" thickBot="1" x14ac:dyDescent="0.25">
      <c r="B618" s="958"/>
      <c r="C618" s="959"/>
      <c r="D618" s="959"/>
      <c r="E618" s="960"/>
      <c r="G618" s="196"/>
      <c r="H618" s="136"/>
      <c r="I618" s="18"/>
      <c r="J618" s="18"/>
    </row>
    <row r="619" spans="2:10" s="17" customFormat="1" ht="14.25" customHeight="1" thickBot="1" x14ac:dyDescent="0.25">
      <c r="B619" s="958"/>
      <c r="C619" s="959"/>
      <c r="D619" s="959"/>
      <c r="E619" s="960"/>
      <c r="G619" s="196"/>
      <c r="H619" s="136"/>
      <c r="I619" s="18"/>
      <c r="J619" s="18"/>
    </row>
    <row r="620" spans="2:10" s="17" customFormat="1" ht="14.25" customHeight="1" thickBot="1" x14ac:dyDescent="0.25">
      <c r="B620" s="958"/>
      <c r="C620" s="959"/>
      <c r="D620" s="959"/>
      <c r="E620" s="960"/>
      <c r="G620" s="196"/>
      <c r="H620" s="136"/>
      <c r="I620" s="18"/>
      <c r="J620" s="18"/>
    </row>
    <row r="621" spans="2:10" s="17" customFormat="1" ht="14.25" customHeight="1" thickBot="1" x14ac:dyDescent="0.25">
      <c r="B621" s="958"/>
      <c r="C621" s="959"/>
      <c r="D621" s="959"/>
      <c r="E621" s="960"/>
      <c r="G621" s="196"/>
      <c r="H621" s="136"/>
      <c r="I621" s="18"/>
      <c r="J621" s="18"/>
    </row>
    <row r="622" spans="2:10" s="17" customFormat="1" ht="14.25" customHeight="1" thickBot="1" x14ac:dyDescent="0.25">
      <c r="B622" s="958"/>
      <c r="C622" s="959"/>
      <c r="D622" s="959"/>
      <c r="E622" s="960"/>
      <c r="G622" s="196"/>
      <c r="H622" s="136"/>
      <c r="I622" s="18"/>
      <c r="J622" s="18"/>
    </row>
    <row r="623" spans="2:10" s="17" customFormat="1" ht="14.25" customHeight="1" thickBot="1" x14ac:dyDescent="0.25">
      <c r="B623" s="958"/>
      <c r="C623" s="959"/>
      <c r="D623" s="959"/>
      <c r="E623" s="960"/>
      <c r="G623" s="196"/>
      <c r="H623" s="136"/>
      <c r="I623" s="18"/>
      <c r="J623" s="18"/>
    </row>
    <row r="624" spans="2:10" s="17" customFormat="1" ht="15" thickBot="1" x14ac:dyDescent="0.25">
      <c r="B624" s="958"/>
      <c r="C624" s="959"/>
      <c r="D624" s="959"/>
      <c r="E624" s="960"/>
      <c r="G624" s="196"/>
      <c r="H624" s="136"/>
      <c r="I624" s="18"/>
      <c r="J624" s="18"/>
    </row>
    <row r="625" spans="2:10" s="17" customFormat="1" ht="15" thickBot="1" x14ac:dyDescent="0.25">
      <c r="B625" s="958"/>
      <c r="C625" s="959"/>
      <c r="D625" s="959"/>
      <c r="E625" s="960"/>
      <c r="G625" s="196"/>
      <c r="H625" s="136"/>
      <c r="I625" s="18"/>
      <c r="J625" s="18"/>
    </row>
    <row r="626" spans="2:10" s="17" customFormat="1" ht="15" thickBot="1" x14ac:dyDescent="0.25">
      <c r="B626" s="958"/>
      <c r="C626" s="959"/>
      <c r="D626" s="959"/>
      <c r="E626" s="960"/>
      <c r="G626" s="196"/>
      <c r="H626" s="182"/>
      <c r="I626" s="18"/>
      <c r="J626" s="18"/>
    </row>
    <row r="627" spans="2:10" s="17" customFormat="1" ht="15" thickBot="1" x14ac:dyDescent="0.25">
      <c r="B627" s="958"/>
      <c r="C627" s="959"/>
      <c r="D627" s="959"/>
      <c r="E627" s="960"/>
      <c r="G627" s="196"/>
      <c r="H627" s="182"/>
      <c r="I627" s="18"/>
      <c r="J627" s="18"/>
    </row>
    <row r="628" spans="2:10" s="17" customFormat="1" ht="15" thickBot="1" x14ac:dyDescent="0.25">
      <c r="B628" s="958"/>
      <c r="C628" s="959"/>
      <c r="D628" s="959"/>
      <c r="E628" s="960"/>
      <c r="G628" s="196"/>
      <c r="H628" s="182"/>
      <c r="I628" s="18"/>
      <c r="J628" s="18"/>
    </row>
    <row r="629" spans="2:10" s="17" customFormat="1" ht="15" thickBot="1" x14ac:dyDescent="0.25">
      <c r="B629" s="958"/>
      <c r="C629" s="959"/>
      <c r="D629" s="959"/>
      <c r="E629" s="960"/>
      <c r="G629" s="196"/>
      <c r="H629" s="136"/>
      <c r="I629" s="18"/>
      <c r="J629" s="18"/>
    </row>
    <row r="630" spans="2:10" s="17" customFormat="1" ht="15" thickBot="1" x14ac:dyDescent="0.25">
      <c r="B630" s="958"/>
      <c r="C630" s="959"/>
      <c r="D630" s="959"/>
      <c r="E630" s="960"/>
      <c r="G630" s="196"/>
      <c r="H630" s="136"/>
      <c r="I630" s="18"/>
      <c r="J630" s="18"/>
    </row>
    <row r="631" spans="2:10" s="17" customFormat="1" ht="15" thickBot="1" x14ac:dyDescent="0.25">
      <c r="B631" s="958"/>
      <c r="C631" s="959"/>
      <c r="D631" s="959"/>
      <c r="E631" s="960"/>
      <c r="G631" s="196"/>
      <c r="H631" s="136"/>
      <c r="I631" s="18"/>
      <c r="J631" s="18"/>
    </row>
    <row r="632" spans="2:10" s="17" customFormat="1" ht="15" thickBot="1" x14ac:dyDescent="0.25">
      <c r="B632" s="958"/>
      <c r="C632" s="959"/>
      <c r="D632" s="959"/>
      <c r="E632" s="960"/>
      <c r="G632" s="196"/>
      <c r="H632" s="136"/>
      <c r="I632" s="18"/>
      <c r="J632" s="18"/>
    </row>
    <row r="633" spans="2:10" s="17" customFormat="1" ht="15" thickBot="1" x14ac:dyDescent="0.25">
      <c r="B633" s="958"/>
      <c r="C633" s="959"/>
      <c r="D633" s="959"/>
      <c r="E633" s="960"/>
      <c r="G633" s="196"/>
      <c r="H633" s="136"/>
      <c r="I633" s="18"/>
      <c r="J633" s="18"/>
    </row>
    <row r="634" spans="2:10" s="17" customFormat="1" ht="15" thickBot="1" x14ac:dyDescent="0.25">
      <c r="B634" s="958"/>
      <c r="C634" s="959"/>
      <c r="D634" s="959"/>
      <c r="E634" s="960"/>
      <c r="G634" s="196"/>
      <c r="H634" s="136"/>
      <c r="I634" s="18"/>
      <c r="J634" s="18"/>
    </row>
    <row r="635" spans="2:10" s="17" customFormat="1" ht="15" thickBot="1" x14ac:dyDescent="0.25">
      <c r="B635" s="958"/>
      <c r="C635" s="959"/>
      <c r="D635" s="959"/>
      <c r="E635" s="960"/>
      <c r="G635" s="196"/>
      <c r="H635" s="136"/>
      <c r="I635" s="18"/>
      <c r="J635" s="18"/>
    </row>
    <row r="636" spans="2:10" s="17" customFormat="1" ht="14.25" customHeight="1" thickBot="1" x14ac:dyDescent="0.25">
      <c r="B636" s="958"/>
      <c r="C636" s="959"/>
      <c r="D636" s="959"/>
      <c r="E636" s="960"/>
      <c r="G636" s="196"/>
      <c r="H636" s="136"/>
      <c r="I636" s="18"/>
      <c r="J636" s="18"/>
    </row>
    <row r="637" spans="2:10" s="17" customFormat="1" ht="14.25" customHeight="1" thickBot="1" x14ac:dyDescent="0.25">
      <c r="B637" s="958"/>
      <c r="C637" s="959"/>
      <c r="D637" s="959"/>
      <c r="E637" s="960"/>
      <c r="G637" s="196"/>
      <c r="H637" s="136"/>
      <c r="I637" s="18"/>
      <c r="J637" s="18"/>
    </row>
    <row r="638" spans="2:10" s="17" customFormat="1" ht="14.25" customHeight="1" thickBot="1" x14ac:dyDescent="0.25">
      <c r="B638" s="958"/>
      <c r="C638" s="959"/>
      <c r="D638" s="959"/>
      <c r="E638" s="960"/>
      <c r="G638" s="196"/>
      <c r="H638" s="136"/>
      <c r="I638" s="18"/>
      <c r="J638" s="18"/>
    </row>
    <row r="639" spans="2:10" s="17" customFormat="1" ht="15" thickBot="1" x14ac:dyDescent="0.25">
      <c r="B639" s="958"/>
      <c r="C639" s="959"/>
      <c r="D639" s="959"/>
      <c r="E639" s="960"/>
      <c r="G639" s="197"/>
    </row>
    <row r="640" spans="2:10" s="17" customFormat="1" ht="15" thickBot="1" x14ac:dyDescent="0.25">
      <c r="B640" s="958" t="s">
        <v>353</v>
      </c>
      <c r="C640" s="959"/>
      <c r="D640" s="959"/>
      <c r="E640" s="960"/>
      <c r="G640" s="193"/>
    </row>
    <row r="641" spans="2:7" s="17" customFormat="1" ht="15" thickBot="1" x14ac:dyDescent="0.25">
      <c r="B641" s="958"/>
      <c r="C641" s="959"/>
      <c r="D641" s="959"/>
      <c r="E641" s="960"/>
      <c r="G641" s="193"/>
    </row>
    <row r="642" spans="2:7" s="17" customFormat="1" ht="15" thickBot="1" x14ac:dyDescent="0.25">
      <c r="B642" s="958"/>
      <c r="C642" s="959"/>
      <c r="D642" s="959"/>
      <c r="E642" s="960"/>
      <c r="G642" s="193"/>
    </row>
    <row r="643" spans="2:7" s="17" customFormat="1" ht="15" thickBot="1" x14ac:dyDescent="0.25">
      <c r="B643" s="958"/>
      <c r="C643" s="959"/>
      <c r="D643" s="959"/>
      <c r="E643" s="960"/>
      <c r="G643" s="193"/>
    </row>
    <row r="644" spans="2:7" s="17" customFormat="1" ht="15" thickBot="1" x14ac:dyDescent="0.25">
      <c r="B644" s="958"/>
      <c r="C644" s="959"/>
      <c r="D644" s="959"/>
      <c r="E644" s="960"/>
      <c r="G644" s="193"/>
    </row>
    <row r="645" spans="2:7" s="17" customFormat="1" ht="15" thickBot="1" x14ac:dyDescent="0.25">
      <c r="B645" s="958"/>
      <c r="C645" s="959"/>
      <c r="D645" s="959"/>
      <c r="E645" s="960"/>
      <c r="G645" s="193"/>
    </row>
    <row r="646" spans="2:7" s="17" customFormat="1" ht="15" thickBot="1" x14ac:dyDescent="0.25">
      <c r="B646" s="958"/>
      <c r="C646" s="959"/>
      <c r="D646" s="959"/>
      <c r="E646" s="960"/>
      <c r="G646" s="193"/>
    </row>
    <row r="647" spans="2:7" s="17" customFormat="1" ht="15" thickBot="1" x14ac:dyDescent="0.25">
      <c r="B647" s="958"/>
      <c r="C647" s="959"/>
      <c r="D647" s="959"/>
      <c r="E647" s="960"/>
      <c r="G647" s="193"/>
    </row>
    <row r="648" spans="2:7" s="17" customFormat="1" ht="15" thickBot="1" x14ac:dyDescent="0.25">
      <c r="B648" s="958"/>
      <c r="C648" s="959"/>
      <c r="D648" s="959"/>
      <c r="E648" s="960"/>
      <c r="G648" s="193"/>
    </row>
    <row r="649" spans="2:7" s="17" customFormat="1" ht="15" thickBot="1" x14ac:dyDescent="0.25">
      <c r="B649" s="958"/>
      <c r="C649" s="959"/>
      <c r="D649" s="959"/>
      <c r="E649" s="960"/>
      <c r="G649" s="193"/>
    </row>
    <row r="650" spans="2:7" s="17" customFormat="1" ht="15" thickBot="1" x14ac:dyDescent="0.25">
      <c r="B650" s="958"/>
      <c r="C650" s="959"/>
      <c r="D650" s="959"/>
      <c r="E650" s="960"/>
      <c r="G650" s="193"/>
    </row>
    <row r="651" spans="2:7" s="17" customFormat="1" ht="15" thickBot="1" x14ac:dyDescent="0.25">
      <c r="B651" s="958"/>
      <c r="C651" s="959"/>
      <c r="D651" s="959"/>
      <c r="E651" s="960"/>
      <c r="G651" s="193"/>
    </row>
    <row r="652" spans="2:7" s="17" customFormat="1" ht="15" thickBot="1" x14ac:dyDescent="0.25">
      <c r="B652" s="958"/>
      <c r="C652" s="959"/>
      <c r="D652" s="959"/>
      <c r="E652" s="960"/>
      <c r="G652" s="193"/>
    </row>
    <row r="653" spans="2:7" s="17" customFormat="1" ht="15" thickBot="1" x14ac:dyDescent="0.25">
      <c r="B653" s="958"/>
      <c r="C653" s="959"/>
      <c r="D653" s="959"/>
      <c r="E653" s="960"/>
      <c r="G653" s="193"/>
    </row>
    <row r="654" spans="2:7" s="17" customFormat="1" ht="15" thickBot="1" x14ac:dyDescent="0.25">
      <c r="B654" s="958"/>
      <c r="C654" s="959"/>
      <c r="D654" s="959"/>
      <c r="E654" s="960"/>
      <c r="G654" s="193"/>
    </row>
    <row r="655" spans="2:7" s="17" customFormat="1" ht="15" thickBot="1" x14ac:dyDescent="0.25">
      <c r="B655" s="958"/>
      <c r="C655" s="959"/>
      <c r="D655" s="959"/>
      <c r="E655" s="960"/>
      <c r="G655" s="193"/>
    </row>
    <row r="656" spans="2:7" s="17" customFormat="1" ht="15" thickBot="1" x14ac:dyDescent="0.25">
      <c r="B656" s="958"/>
      <c r="C656" s="959"/>
      <c r="D656" s="959"/>
      <c r="E656" s="960"/>
      <c r="G656" s="193"/>
    </row>
    <row r="657" spans="2:7" s="17" customFormat="1" ht="15" thickBot="1" x14ac:dyDescent="0.25">
      <c r="B657" s="958"/>
      <c r="C657" s="959"/>
      <c r="D657" s="959"/>
      <c r="E657" s="960"/>
      <c r="G657" s="193"/>
    </row>
    <row r="658" spans="2:7" s="17" customFormat="1" ht="15" thickBot="1" x14ac:dyDescent="0.25">
      <c r="B658" s="958"/>
      <c r="C658" s="959"/>
      <c r="D658" s="959"/>
      <c r="E658" s="960"/>
      <c r="G658" s="193"/>
    </row>
    <row r="659" spans="2:7" s="17" customFormat="1" ht="15" thickBot="1" x14ac:dyDescent="0.25">
      <c r="B659" s="958"/>
      <c r="C659" s="959"/>
      <c r="D659" s="959"/>
      <c r="E659" s="960"/>
      <c r="G659" s="193"/>
    </row>
    <row r="660" spans="2:7" s="17" customFormat="1" ht="15" thickBot="1" x14ac:dyDescent="0.25">
      <c r="B660" s="958" t="s">
        <v>354</v>
      </c>
      <c r="C660" s="959"/>
      <c r="D660" s="959"/>
      <c r="E660" s="960"/>
      <c r="G660" s="193"/>
    </row>
    <row r="661" spans="2:7" s="17" customFormat="1" ht="15" thickBot="1" x14ac:dyDescent="0.25">
      <c r="B661" s="958"/>
      <c r="C661" s="959"/>
      <c r="D661" s="959"/>
      <c r="E661" s="960"/>
      <c r="G661" s="193"/>
    </row>
    <row r="662" spans="2:7" s="17" customFormat="1" ht="15" thickBot="1" x14ac:dyDescent="0.25">
      <c r="B662" s="958"/>
      <c r="C662" s="959"/>
      <c r="D662" s="959"/>
      <c r="E662" s="960"/>
      <c r="G662" s="193"/>
    </row>
    <row r="663" spans="2:7" s="17" customFormat="1" ht="15" thickBot="1" x14ac:dyDescent="0.25">
      <c r="B663" s="958"/>
      <c r="C663" s="959"/>
      <c r="D663" s="959"/>
      <c r="E663" s="960"/>
      <c r="G663" s="193"/>
    </row>
    <row r="664" spans="2:7" s="17" customFormat="1" ht="15" thickBot="1" x14ac:dyDescent="0.25">
      <c r="B664" s="958"/>
      <c r="C664" s="959"/>
      <c r="D664" s="959"/>
      <c r="E664" s="960"/>
      <c r="G664" s="193"/>
    </row>
    <row r="665" spans="2:7" s="17" customFormat="1" ht="15" thickBot="1" x14ac:dyDescent="0.25">
      <c r="B665" s="958"/>
      <c r="C665" s="959"/>
      <c r="D665" s="959"/>
      <c r="E665" s="960"/>
      <c r="G665" s="193"/>
    </row>
    <row r="666" spans="2:7" s="17" customFormat="1" ht="15" thickBot="1" x14ac:dyDescent="0.25">
      <c r="B666" s="958"/>
      <c r="C666" s="959"/>
      <c r="D666" s="959"/>
      <c r="E666" s="960"/>
      <c r="G666" s="193"/>
    </row>
    <row r="667" spans="2:7" s="17" customFormat="1" ht="15" thickBot="1" x14ac:dyDescent="0.25">
      <c r="B667" s="958"/>
      <c r="C667" s="959"/>
      <c r="D667" s="959"/>
      <c r="E667" s="960"/>
      <c r="G667" s="193"/>
    </row>
    <row r="668" spans="2:7" s="17" customFormat="1" ht="15" thickBot="1" x14ac:dyDescent="0.25">
      <c r="B668" s="958"/>
      <c r="C668" s="959"/>
      <c r="D668" s="959"/>
      <c r="E668" s="960"/>
      <c r="G668" s="193"/>
    </row>
    <row r="669" spans="2:7" s="17" customFormat="1" ht="15" thickBot="1" x14ac:dyDescent="0.25">
      <c r="B669" s="958"/>
      <c r="C669" s="959"/>
      <c r="D669" s="959"/>
      <c r="E669" s="960"/>
      <c r="G669" s="193"/>
    </row>
    <row r="670" spans="2:7" s="17" customFormat="1" ht="15" thickBot="1" x14ac:dyDescent="0.25">
      <c r="B670" s="958"/>
      <c r="C670" s="959"/>
      <c r="D670" s="959"/>
      <c r="E670" s="960"/>
      <c r="G670" s="193"/>
    </row>
    <row r="671" spans="2:7" s="17" customFormat="1" ht="15" thickBot="1" x14ac:dyDescent="0.25">
      <c r="B671" s="958"/>
      <c r="C671" s="959"/>
      <c r="D671" s="959"/>
      <c r="E671" s="960"/>
      <c r="G671" s="193"/>
    </row>
    <row r="672" spans="2:7" s="17" customFormat="1" ht="15" thickBot="1" x14ac:dyDescent="0.25">
      <c r="B672" s="958"/>
      <c r="C672" s="959"/>
      <c r="D672" s="959"/>
      <c r="E672" s="960"/>
      <c r="G672" s="193"/>
    </row>
    <row r="673" spans="2:7" s="17" customFormat="1" ht="15" thickBot="1" x14ac:dyDescent="0.25">
      <c r="B673" s="958"/>
      <c r="C673" s="959"/>
      <c r="D673" s="959"/>
      <c r="E673" s="960"/>
      <c r="G673" s="193"/>
    </row>
    <row r="674" spans="2:7" s="17" customFormat="1" ht="15" thickBot="1" x14ac:dyDescent="0.25">
      <c r="B674" s="958"/>
      <c r="C674" s="959"/>
      <c r="D674" s="959"/>
      <c r="E674" s="960"/>
      <c r="G674" s="193"/>
    </row>
    <row r="675" spans="2:7" s="17" customFormat="1" ht="15" thickBot="1" x14ac:dyDescent="0.25">
      <c r="B675" s="958"/>
      <c r="C675" s="959"/>
      <c r="D675" s="959"/>
      <c r="E675" s="960"/>
      <c r="G675" s="193"/>
    </row>
    <row r="676" spans="2:7" s="17" customFormat="1" ht="15" thickBot="1" x14ac:dyDescent="0.25">
      <c r="B676" s="958"/>
      <c r="C676" s="959"/>
      <c r="D676" s="959"/>
      <c r="E676" s="960"/>
      <c r="G676" s="193"/>
    </row>
    <row r="677" spans="2:7" s="17" customFormat="1" ht="15" thickBot="1" x14ac:dyDescent="0.25">
      <c r="B677" s="958"/>
      <c r="C677" s="959"/>
      <c r="D677" s="959"/>
      <c r="E677" s="960"/>
      <c r="G677" s="193"/>
    </row>
    <row r="678" spans="2:7" s="17" customFormat="1" ht="15" thickBot="1" x14ac:dyDescent="0.25">
      <c r="B678" s="958"/>
      <c r="C678" s="959"/>
      <c r="D678" s="959"/>
      <c r="E678" s="960"/>
      <c r="G678" s="193"/>
    </row>
    <row r="679" spans="2:7" s="17" customFormat="1" ht="15" thickBot="1" x14ac:dyDescent="0.25">
      <c r="B679" s="958" t="s">
        <v>355</v>
      </c>
      <c r="C679" s="959"/>
      <c r="D679" s="959"/>
      <c r="E679" s="960"/>
      <c r="G679" s="193"/>
    </row>
    <row r="680" spans="2:7" s="17" customFormat="1" ht="15" thickBot="1" x14ac:dyDescent="0.25">
      <c r="B680" s="958"/>
      <c r="C680" s="959"/>
      <c r="D680" s="959"/>
      <c r="E680" s="960"/>
      <c r="G680" s="193"/>
    </row>
    <row r="681" spans="2:7" s="17" customFormat="1" ht="15" thickBot="1" x14ac:dyDescent="0.25">
      <c r="B681" s="958"/>
      <c r="C681" s="959"/>
      <c r="D681" s="959"/>
      <c r="E681" s="960"/>
      <c r="G681" s="193"/>
    </row>
    <row r="682" spans="2:7" s="17" customFormat="1" ht="15" thickBot="1" x14ac:dyDescent="0.25">
      <c r="B682" s="958"/>
      <c r="C682" s="959"/>
      <c r="D682" s="959"/>
      <c r="E682" s="960"/>
      <c r="G682" s="193"/>
    </row>
    <row r="683" spans="2:7" s="17" customFormat="1" ht="15" thickBot="1" x14ac:dyDescent="0.25">
      <c r="B683" s="958"/>
      <c r="C683" s="959"/>
      <c r="D683" s="959"/>
      <c r="E683" s="960"/>
      <c r="G683" s="193"/>
    </row>
    <row r="684" spans="2:7" s="17" customFormat="1" ht="15" thickBot="1" x14ac:dyDescent="0.25">
      <c r="B684" s="958"/>
      <c r="C684" s="959"/>
      <c r="D684" s="959"/>
      <c r="E684" s="960"/>
      <c r="G684" s="193"/>
    </row>
    <row r="685" spans="2:7" s="17" customFormat="1" ht="15" thickBot="1" x14ac:dyDescent="0.25">
      <c r="B685" s="958"/>
      <c r="C685" s="959"/>
      <c r="D685" s="959"/>
      <c r="E685" s="960"/>
      <c r="G685" s="193"/>
    </row>
    <row r="686" spans="2:7" s="17" customFormat="1" ht="15" thickBot="1" x14ac:dyDescent="0.25">
      <c r="B686" s="958"/>
      <c r="C686" s="959"/>
      <c r="D686" s="959"/>
      <c r="E686" s="960"/>
      <c r="G686" s="193"/>
    </row>
    <row r="687" spans="2:7" s="17" customFormat="1" ht="15" thickBot="1" x14ac:dyDescent="0.25">
      <c r="B687" s="958"/>
      <c r="C687" s="959"/>
      <c r="D687" s="959"/>
      <c r="E687" s="960"/>
      <c r="G687" s="193"/>
    </row>
    <row r="688" spans="2:7" s="17" customFormat="1" ht="15" thickBot="1" x14ac:dyDescent="0.25">
      <c r="B688" s="958"/>
      <c r="C688" s="959"/>
      <c r="D688" s="959"/>
      <c r="E688" s="960"/>
      <c r="G688" s="193"/>
    </row>
    <row r="689" spans="2:7" s="17" customFormat="1" ht="15" thickBot="1" x14ac:dyDescent="0.25">
      <c r="B689" s="958"/>
      <c r="C689" s="959"/>
      <c r="D689" s="959"/>
      <c r="E689" s="960"/>
      <c r="G689" s="193"/>
    </row>
    <row r="690" spans="2:7" s="17" customFormat="1" ht="15" thickBot="1" x14ac:dyDescent="0.25">
      <c r="B690" s="958"/>
      <c r="C690" s="959"/>
      <c r="D690" s="959"/>
      <c r="E690" s="960"/>
      <c r="G690" s="193"/>
    </row>
    <row r="691" spans="2:7" s="17" customFormat="1" ht="15" thickBot="1" x14ac:dyDescent="0.25">
      <c r="B691" s="958"/>
      <c r="C691" s="959"/>
      <c r="D691" s="959"/>
      <c r="E691" s="960"/>
      <c r="G691" s="193"/>
    </row>
    <row r="692" spans="2:7" s="17" customFormat="1" ht="15" thickBot="1" x14ac:dyDescent="0.25">
      <c r="B692" s="958"/>
      <c r="C692" s="959"/>
      <c r="D692" s="959"/>
      <c r="E692" s="960"/>
      <c r="G692" s="193"/>
    </row>
    <row r="693" spans="2:7" s="17" customFormat="1" ht="15" thickBot="1" x14ac:dyDescent="0.25">
      <c r="B693" s="958"/>
      <c r="C693" s="959"/>
      <c r="D693" s="959"/>
      <c r="E693" s="960"/>
      <c r="G693" s="193"/>
    </row>
    <row r="694" spans="2:7" s="17" customFormat="1" ht="15" thickBot="1" x14ac:dyDescent="0.25">
      <c r="B694" s="958"/>
      <c r="C694" s="959"/>
      <c r="D694" s="959"/>
      <c r="E694" s="960"/>
      <c r="G694" s="193"/>
    </row>
    <row r="695" spans="2:7" s="17" customFormat="1" ht="15" thickBot="1" x14ac:dyDescent="0.25">
      <c r="B695" s="958"/>
      <c r="C695" s="959"/>
      <c r="D695" s="959"/>
      <c r="E695" s="960"/>
      <c r="G695" s="193"/>
    </row>
    <row r="696" spans="2:7" s="17" customFormat="1" ht="15" thickBot="1" x14ac:dyDescent="0.25">
      <c r="B696" s="958"/>
      <c r="C696" s="959"/>
      <c r="D696" s="959"/>
      <c r="E696" s="960"/>
      <c r="G696" s="193"/>
    </row>
    <row r="697" spans="2:7" s="17" customFormat="1" ht="15" thickBot="1" x14ac:dyDescent="0.25">
      <c r="B697" s="136"/>
      <c r="C697" s="136"/>
      <c r="D697" s="136"/>
      <c r="E697" s="136"/>
      <c r="G697" s="193"/>
    </row>
    <row r="698" spans="2:7" s="17" customFormat="1" ht="15" customHeight="1" thickBot="1" x14ac:dyDescent="0.25">
      <c r="B698" s="400" t="s">
        <v>279</v>
      </c>
      <c r="C698" s="401"/>
      <c r="D698" s="401"/>
      <c r="E698" s="402"/>
      <c r="G698" s="193"/>
    </row>
    <row r="699" spans="2:7" s="17" customFormat="1" ht="15" customHeight="1" thickBot="1" x14ac:dyDescent="0.25">
      <c r="B699" s="958" t="s">
        <v>358</v>
      </c>
      <c r="C699" s="959"/>
      <c r="D699" s="959"/>
      <c r="E699" s="960"/>
      <c r="G699" s="193"/>
    </row>
    <row r="700" spans="2:7" s="17" customFormat="1" ht="15" customHeight="1" thickBot="1" x14ac:dyDescent="0.25">
      <c r="B700" s="958"/>
      <c r="C700" s="959"/>
      <c r="D700" s="959"/>
      <c r="E700" s="960"/>
      <c r="G700" s="193"/>
    </row>
    <row r="701" spans="2:7" s="17" customFormat="1" ht="15" customHeight="1" thickBot="1" x14ac:dyDescent="0.25">
      <c r="B701" s="958"/>
      <c r="C701" s="959"/>
      <c r="D701" s="959"/>
      <c r="E701" s="960"/>
      <c r="G701" s="193"/>
    </row>
    <row r="702" spans="2:7" s="17" customFormat="1" ht="15" customHeight="1" thickBot="1" x14ac:dyDescent="0.25">
      <c r="B702" s="958"/>
      <c r="C702" s="959"/>
      <c r="D702" s="959"/>
      <c r="E702" s="960"/>
      <c r="G702" s="193"/>
    </row>
    <row r="703" spans="2:7" s="17" customFormat="1" ht="15" customHeight="1" thickBot="1" x14ac:dyDescent="0.25">
      <c r="B703" s="958"/>
      <c r="C703" s="959"/>
      <c r="D703" s="959"/>
      <c r="E703" s="960"/>
      <c r="G703" s="193"/>
    </row>
    <row r="704" spans="2:7" s="17" customFormat="1" ht="15" customHeight="1" thickBot="1" x14ac:dyDescent="0.25">
      <c r="B704" s="958"/>
      <c r="C704" s="959"/>
      <c r="D704" s="959"/>
      <c r="E704" s="960"/>
      <c r="G704" s="193"/>
    </row>
    <row r="705" spans="2:7" s="17" customFormat="1" ht="15" customHeight="1" thickBot="1" x14ac:dyDescent="0.25">
      <c r="B705" s="958"/>
      <c r="C705" s="959"/>
      <c r="D705" s="959"/>
      <c r="E705" s="960"/>
      <c r="G705" s="193"/>
    </row>
    <row r="706" spans="2:7" s="17" customFormat="1" ht="15" customHeight="1" thickBot="1" x14ac:dyDescent="0.25">
      <c r="B706" s="958"/>
      <c r="C706" s="959"/>
      <c r="D706" s="959"/>
      <c r="E706" s="960"/>
      <c r="G706" s="193"/>
    </row>
    <row r="707" spans="2:7" s="17" customFormat="1" ht="15" customHeight="1" thickBot="1" x14ac:dyDescent="0.25">
      <c r="B707" s="958"/>
      <c r="C707" s="959"/>
      <c r="D707" s="959"/>
      <c r="E707" s="960"/>
      <c r="G707" s="193"/>
    </row>
    <row r="708" spans="2:7" s="17" customFormat="1" ht="15" customHeight="1" thickBot="1" x14ac:dyDescent="0.25">
      <c r="B708" s="958"/>
      <c r="C708" s="959"/>
      <c r="D708" s="959"/>
      <c r="E708" s="960"/>
      <c r="G708" s="193"/>
    </row>
    <row r="709" spans="2:7" s="17" customFormat="1" ht="15" customHeight="1" thickBot="1" x14ac:dyDescent="0.25">
      <c r="B709" s="958"/>
      <c r="C709" s="959"/>
      <c r="D709" s="959"/>
      <c r="E709" s="960"/>
      <c r="G709" s="193"/>
    </row>
    <row r="710" spans="2:7" s="17" customFormat="1" ht="15" customHeight="1" thickBot="1" x14ac:dyDescent="0.25">
      <c r="B710" s="958"/>
      <c r="C710" s="959"/>
      <c r="D710" s="959"/>
      <c r="E710" s="960"/>
      <c r="G710" s="193"/>
    </row>
    <row r="711" spans="2:7" s="17" customFormat="1" ht="15" thickBot="1" x14ac:dyDescent="0.25">
      <c r="B711" s="136"/>
      <c r="C711" s="136"/>
      <c r="D711" s="136"/>
      <c r="E711" s="136"/>
      <c r="G711" s="193"/>
    </row>
    <row r="712" spans="2:7" s="17" customFormat="1" ht="15.75" thickBot="1" x14ac:dyDescent="0.25">
      <c r="B712" s="400" t="s">
        <v>286</v>
      </c>
      <c r="C712" s="401"/>
      <c r="D712" s="401"/>
      <c r="E712" s="402"/>
      <c r="G712" s="193"/>
    </row>
    <row r="713" spans="2:7" s="17" customFormat="1" ht="15" thickBot="1" x14ac:dyDescent="0.25">
      <c r="B713" s="961" t="s">
        <v>303</v>
      </c>
      <c r="C713" s="962"/>
      <c r="D713" s="962"/>
      <c r="E713" s="963"/>
      <c r="G713" s="193"/>
    </row>
    <row r="714" spans="2:7" s="17" customFormat="1" ht="15" customHeight="1" thickBot="1" x14ac:dyDescent="0.25">
      <c r="B714" s="958" t="s">
        <v>360</v>
      </c>
      <c r="C714" s="959"/>
      <c r="D714" s="959"/>
      <c r="E714" s="960"/>
      <c r="G714" s="193"/>
    </row>
    <row r="715" spans="2:7" s="17" customFormat="1" ht="15" customHeight="1" thickBot="1" x14ac:dyDescent="0.25">
      <c r="B715" s="958"/>
      <c r="C715" s="959"/>
      <c r="D715" s="959"/>
      <c r="E715" s="960"/>
      <c r="G715" s="193"/>
    </row>
    <row r="716" spans="2:7" s="17" customFormat="1" ht="15" customHeight="1" thickBot="1" x14ac:dyDescent="0.25">
      <c r="B716" s="958"/>
      <c r="C716" s="959"/>
      <c r="D716" s="959"/>
      <c r="E716" s="960"/>
      <c r="G716" s="193"/>
    </row>
    <row r="717" spans="2:7" s="17" customFormat="1" ht="15" customHeight="1" thickBot="1" x14ac:dyDescent="0.25">
      <c r="B717" s="958"/>
      <c r="C717" s="959"/>
      <c r="D717" s="959"/>
      <c r="E717" s="960"/>
      <c r="G717" s="193"/>
    </row>
    <row r="718" spans="2:7" s="17" customFormat="1" ht="15" customHeight="1" thickBot="1" x14ac:dyDescent="0.25">
      <c r="B718" s="958"/>
      <c r="C718" s="959"/>
      <c r="D718" s="959"/>
      <c r="E718" s="960"/>
      <c r="G718" s="193"/>
    </row>
    <row r="719" spans="2:7" s="17" customFormat="1" ht="15" customHeight="1" thickBot="1" x14ac:dyDescent="0.25">
      <c r="B719" s="958"/>
      <c r="C719" s="959"/>
      <c r="D719" s="959"/>
      <c r="E719" s="960"/>
      <c r="G719" s="193"/>
    </row>
    <row r="720" spans="2:7" s="17" customFormat="1" ht="15" customHeight="1" thickBot="1" x14ac:dyDescent="0.25">
      <c r="B720" s="958"/>
      <c r="C720" s="959"/>
      <c r="D720" s="959"/>
      <c r="E720" s="960"/>
      <c r="G720" s="193"/>
    </row>
    <row r="721" spans="2:7" s="17" customFormat="1" ht="15" customHeight="1" thickBot="1" x14ac:dyDescent="0.25">
      <c r="B721" s="958"/>
      <c r="C721" s="959"/>
      <c r="D721" s="959"/>
      <c r="E721" s="960"/>
      <c r="G721" s="193"/>
    </row>
    <row r="722" spans="2:7" s="17" customFormat="1" ht="15" customHeight="1" thickBot="1" x14ac:dyDescent="0.25">
      <c r="B722" s="958"/>
      <c r="C722" s="959"/>
      <c r="D722" s="959"/>
      <c r="E722" s="960"/>
      <c r="G722" s="193"/>
    </row>
    <row r="723" spans="2:7" s="17" customFormat="1" ht="15" customHeight="1" thickBot="1" x14ac:dyDescent="0.25">
      <c r="B723" s="958"/>
      <c r="C723" s="959"/>
      <c r="D723" s="959"/>
      <c r="E723" s="960"/>
      <c r="G723" s="193"/>
    </row>
    <row r="724" spans="2:7" s="17" customFormat="1" ht="15" customHeight="1" thickBot="1" x14ac:dyDescent="0.25">
      <c r="B724" s="958"/>
      <c r="C724" s="959"/>
      <c r="D724" s="959"/>
      <c r="E724" s="960"/>
      <c r="G724" s="193"/>
    </row>
    <row r="725" spans="2:7" s="17" customFormat="1" ht="15" customHeight="1" thickBot="1" x14ac:dyDescent="0.25">
      <c r="B725" s="958"/>
      <c r="C725" s="959"/>
      <c r="D725" s="959"/>
      <c r="E725" s="960"/>
      <c r="G725" s="193"/>
    </row>
    <row r="726" spans="2:7" s="17" customFormat="1" ht="15" customHeight="1" thickBot="1" x14ac:dyDescent="0.25">
      <c r="B726" s="958"/>
      <c r="C726" s="959"/>
      <c r="D726" s="959"/>
      <c r="E726" s="960"/>
      <c r="G726" s="193"/>
    </row>
    <row r="727" spans="2:7" s="17" customFormat="1" ht="15" customHeight="1" thickBot="1" x14ac:dyDescent="0.25">
      <c r="B727" s="958"/>
      <c r="C727" s="959"/>
      <c r="D727" s="959"/>
      <c r="E727" s="960"/>
      <c r="G727" s="193"/>
    </row>
    <row r="728" spans="2:7" s="17" customFormat="1" ht="15" customHeight="1" thickBot="1" x14ac:dyDescent="0.25">
      <c r="B728" s="958"/>
      <c r="C728" s="959"/>
      <c r="D728" s="959"/>
      <c r="E728" s="960"/>
      <c r="G728" s="193"/>
    </row>
    <row r="729" spans="2:7" s="17" customFormat="1" ht="15" thickBot="1" x14ac:dyDescent="0.25">
      <c r="B729" s="958"/>
      <c r="C729" s="959"/>
      <c r="D729" s="959"/>
      <c r="E729" s="960"/>
      <c r="G729" s="193"/>
    </row>
    <row r="730" spans="2:7" s="17" customFormat="1" ht="15" customHeight="1" thickBot="1" x14ac:dyDescent="0.25">
      <c r="B730" s="958"/>
      <c r="C730" s="959"/>
      <c r="D730" s="959"/>
      <c r="E730" s="960"/>
      <c r="G730" s="193"/>
    </row>
    <row r="731" spans="2:7" s="17" customFormat="1" ht="15" customHeight="1" thickBot="1" x14ac:dyDescent="0.25">
      <c r="B731" s="958"/>
      <c r="C731" s="959"/>
      <c r="D731" s="959"/>
      <c r="E731" s="960"/>
      <c r="G731" s="193"/>
    </row>
    <row r="732" spans="2:7" s="17" customFormat="1" ht="15" customHeight="1" thickBot="1" x14ac:dyDescent="0.25">
      <c r="B732" s="958"/>
      <c r="C732" s="959"/>
      <c r="D732" s="959"/>
      <c r="E732" s="960"/>
      <c r="G732" s="193"/>
    </row>
    <row r="733" spans="2:7" s="17" customFormat="1" ht="15" customHeight="1" thickBot="1" x14ac:dyDescent="0.25">
      <c r="B733" s="958"/>
      <c r="C733" s="959"/>
      <c r="D733" s="959"/>
      <c r="E733" s="960"/>
      <c r="G733" s="193"/>
    </row>
    <row r="734" spans="2:7" s="17" customFormat="1" ht="15" customHeight="1" thickBot="1" x14ac:dyDescent="0.25">
      <c r="B734" s="958"/>
      <c r="C734" s="959"/>
      <c r="D734" s="959"/>
      <c r="E734" s="960"/>
      <c r="G734" s="193"/>
    </row>
    <row r="735" spans="2:7" s="17" customFormat="1" ht="15" customHeight="1" thickBot="1" x14ac:dyDescent="0.25">
      <c r="B735" s="958"/>
      <c r="C735" s="959"/>
      <c r="D735" s="959"/>
      <c r="E735" s="960"/>
      <c r="G735" s="193"/>
    </row>
    <row r="736" spans="2:7" s="17" customFormat="1" ht="15" customHeight="1" thickBot="1" x14ac:dyDescent="0.25">
      <c r="B736" s="958"/>
      <c r="C736" s="959"/>
      <c r="D736" s="959"/>
      <c r="E736" s="960"/>
      <c r="G736" s="193"/>
    </row>
    <row r="737" spans="2:7" s="17" customFormat="1" ht="15" customHeight="1" thickBot="1" x14ac:dyDescent="0.25">
      <c r="B737" s="958"/>
      <c r="C737" s="959"/>
      <c r="D737" s="959"/>
      <c r="E737" s="960"/>
      <c r="G737" s="193"/>
    </row>
    <row r="738" spans="2:7" s="17" customFormat="1" ht="15" customHeight="1" thickBot="1" x14ac:dyDescent="0.25">
      <c r="B738" s="958"/>
      <c r="C738" s="959"/>
      <c r="D738" s="959"/>
      <c r="E738" s="960"/>
      <c r="G738" s="193"/>
    </row>
    <row r="739" spans="2:7" s="17" customFormat="1" ht="15" customHeight="1" thickBot="1" x14ac:dyDescent="0.25">
      <c r="B739" s="958"/>
      <c r="C739" s="959"/>
      <c r="D739" s="959"/>
      <c r="E739" s="960"/>
      <c r="G739" s="193"/>
    </row>
    <row r="740" spans="2:7" s="17" customFormat="1" ht="15" customHeight="1" thickBot="1" x14ac:dyDescent="0.25">
      <c r="B740" s="958"/>
      <c r="C740" s="959"/>
      <c r="D740" s="959"/>
      <c r="E740" s="960"/>
      <c r="G740" s="193"/>
    </row>
    <row r="741" spans="2:7" s="17" customFormat="1" ht="15.75" customHeight="1" thickBot="1" x14ac:dyDescent="0.25">
      <c r="B741" s="958"/>
      <c r="C741" s="959"/>
      <c r="D741" s="959"/>
      <c r="E741" s="960"/>
      <c r="G741" s="193"/>
    </row>
    <row r="742" spans="2:7" s="17" customFormat="1" ht="15.75" customHeight="1" thickBot="1" x14ac:dyDescent="0.25">
      <c r="B742" s="961" t="s">
        <v>304</v>
      </c>
      <c r="C742" s="962"/>
      <c r="D742" s="962"/>
      <c r="E742" s="963"/>
      <c r="G742" s="193"/>
    </row>
    <row r="743" spans="2:7" s="17" customFormat="1" ht="15" thickBot="1" x14ac:dyDescent="0.25">
      <c r="B743" s="958" t="s">
        <v>359</v>
      </c>
      <c r="C743" s="959"/>
      <c r="D743" s="959"/>
      <c r="E743" s="960"/>
      <c r="G743" s="193"/>
    </row>
    <row r="744" spans="2:7" s="17" customFormat="1" ht="15" thickBot="1" x14ac:dyDescent="0.25">
      <c r="B744" s="958"/>
      <c r="C744" s="959"/>
      <c r="D744" s="959"/>
      <c r="E744" s="960"/>
      <c r="G744" s="193"/>
    </row>
    <row r="745" spans="2:7" s="17" customFormat="1" ht="15" thickBot="1" x14ac:dyDescent="0.25">
      <c r="B745" s="958"/>
      <c r="C745" s="959"/>
      <c r="D745" s="959"/>
      <c r="E745" s="960"/>
      <c r="G745" s="193"/>
    </row>
    <row r="746" spans="2:7" s="17" customFormat="1" ht="15" thickBot="1" x14ac:dyDescent="0.25">
      <c r="B746" s="958"/>
      <c r="C746" s="959"/>
      <c r="D746" s="959"/>
      <c r="E746" s="960"/>
      <c r="G746" s="193"/>
    </row>
    <row r="747" spans="2:7" s="17" customFormat="1" ht="15" thickBot="1" x14ac:dyDescent="0.25">
      <c r="B747" s="958"/>
      <c r="C747" s="959"/>
      <c r="D747" s="959"/>
      <c r="E747" s="960"/>
      <c r="G747" s="193"/>
    </row>
    <row r="748" spans="2:7" s="17" customFormat="1" ht="15" thickBot="1" x14ac:dyDescent="0.25">
      <c r="B748" s="958"/>
      <c r="C748" s="959"/>
      <c r="D748" s="959"/>
      <c r="E748" s="960"/>
      <c r="G748" s="193"/>
    </row>
    <row r="749" spans="2:7" s="17" customFormat="1" ht="15" thickBot="1" x14ac:dyDescent="0.25">
      <c r="B749" s="958"/>
      <c r="C749" s="959"/>
      <c r="D749" s="959"/>
      <c r="E749" s="960"/>
      <c r="G749" s="193"/>
    </row>
    <row r="750" spans="2:7" s="17" customFormat="1" ht="15" thickBot="1" x14ac:dyDescent="0.25">
      <c r="B750" s="958"/>
      <c r="C750" s="959"/>
      <c r="D750" s="959"/>
      <c r="E750" s="960"/>
      <c r="G750" s="193"/>
    </row>
    <row r="751" spans="2:7" s="17" customFormat="1" ht="15" thickBot="1" x14ac:dyDescent="0.25">
      <c r="B751" s="958"/>
      <c r="C751" s="959"/>
      <c r="D751" s="959"/>
      <c r="E751" s="960"/>
      <c r="G751" s="193"/>
    </row>
    <row r="752" spans="2:7" s="17" customFormat="1" ht="15" thickBot="1" x14ac:dyDescent="0.25">
      <c r="B752" s="958"/>
      <c r="C752" s="959"/>
      <c r="D752" s="959"/>
      <c r="E752" s="960"/>
      <c r="G752" s="193"/>
    </row>
    <row r="753" spans="2:7" s="17" customFormat="1" ht="15" thickBot="1" x14ac:dyDescent="0.25">
      <c r="B753" s="958"/>
      <c r="C753" s="959"/>
      <c r="D753" s="959"/>
      <c r="E753" s="960"/>
      <c r="G753" s="193"/>
    </row>
    <row r="754" spans="2:7" s="17" customFormat="1" ht="15" thickBot="1" x14ac:dyDescent="0.25">
      <c r="B754" s="958"/>
      <c r="C754" s="959"/>
      <c r="D754" s="959"/>
      <c r="E754" s="960"/>
      <c r="G754" s="193"/>
    </row>
    <row r="755" spans="2:7" s="17" customFormat="1" ht="15" thickBot="1" x14ac:dyDescent="0.25">
      <c r="B755" s="958"/>
      <c r="C755" s="959"/>
      <c r="D755" s="959"/>
      <c r="E755" s="960"/>
      <c r="G755" s="193"/>
    </row>
    <row r="756" spans="2:7" s="17" customFormat="1" ht="14.25" customHeight="1" thickBot="1" x14ac:dyDescent="0.25">
      <c r="B756" s="958" t="s">
        <v>361</v>
      </c>
      <c r="C756" s="959"/>
      <c r="D756" s="959"/>
      <c r="E756" s="960"/>
      <c r="G756" s="193"/>
    </row>
    <row r="757" spans="2:7" s="17" customFormat="1" ht="15" thickBot="1" x14ac:dyDescent="0.25">
      <c r="B757" s="958"/>
      <c r="C757" s="959"/>
      <c r="D757" s="959"/>
      <c r="E757" s="960"/>
      <c r="G757" s="193"/>
    </row>
    <row r="758" spans="2:7" s="17" customFormat="1" ht="15" thickBot="1" x14ac:dyDescent="0.25">
      <c r="B758" s="958"/>
      <c r="C758" s="959"/>
      <c r="D758" s="959"/>
      <c r="E758" s="960"/>
      <c r="G758" s="193"/>
    </row>
    <row r="759" spans="2:7" s="17" customFormat="1" ht="15" thickBot="1" x14ac:dyDescent="0.25">
      <c r="B759" s="958"/>
      <c r="C759" s="959"/>
      <c r="D759" s="959"/>
      <c r="E759" s="960"/>
      <c r="G759" s="193"/>
    </row>
    <row r="760" spans="2:7" s="17" customFormat="1" ht="15" thickBot="1" x14ac:dyDescent="0.25">
      <c r="B760" s="958"/>
      <c r="C760" s="959"/>
      <c r="D760" s="959"/>
      <c r="E760" s="960"/>
      <c r="G760" s="193"/>
    </row>
    <row r="761" spans="2:7" s="17" customFormat="1" ht="15" thickBot="1" x14ac:dyDescent="0.25">
      <c r="B761" s="958"/>
      <c r="C761" s="959"/>
      <c r="D761" s="959"/>
      <c r="E761" s="960"/>
      <c r="G761" s="193"/>
    </row>
    <row r="762" spans="2:7" s="17" customFormat="1" ht="15" thickBot="1" x14ac:dyDescent="0.25">
      <c r="B762" s="958"/>
      <c r="C762" s="959"/>
      <c r="D762" s="959"/>
      <c r="E762" s="960"/>
      <c r="G762" s="193"/>
    </row>
    <row r="763" spans="2:7" s="17" customFormat="1" ht="15" thickBot="1" x14ac:dyDescent="0.25">
      <c r="B763" s="958"/>
      <c r="C763" s="959"/>
      <c r="D763" s="959"/>
      <c r="E763" s="960"/>
      <c r="G763" s="193"/>
    </row>
    <row r="764" spans="2:7" s="17" customFormat="1" ht="15" thickBot="1" x14ac:dyDescent="0.25">
      <c r="B764" s="958"/>
      <c r="C764" s="959"/>
      <c r="D764" s="959"/>
      <c r="E764" s="960"/>
      <c r="G764" s="193"/>
    </row>
    <row r="765" spans="2:7" s="17" customFormat="1" ht="15" thickBot="1" x14ac:dyDescent="0.25">
      <c r="B765" s="958"/>
      <c r="C765" s="959"/>
      <c r="D765" s="959"/>
      <c r="E765" s="960"/>
      <c r="G765" s="193"/>
    </row>
    <row r="766" spans="2:7" s="17" customFormat="1" ht="15" thickBot="1" x14ac:dyDescent="0.25">
      <c r="B766" s="958"/>
      <c r="C766" s="959"/>
      <c r="D766" s="959"/>
      <c r="E766" s="960"/>
      <c r="G766" s="193"/>
    </row>
    <row r="767" spans="2:7" s="17" customFormat="1" ht="15" thickBot="1" x14ac:dyDescent="0.25">
      <c r="B767" s="958"/>
      <c r="C767" s="959"/>
      <c r="D767" s="959"/>
      <c r="E767" s="960"/>
      <c r="G767" s="193"/>
    </row>
    <row r="768" spans="2:7" s="17" customFormat="1" ht="15" thickBot="1" x14ac:dyDescent="0.25">
      <c r="B768" s="958"/>
      <c r="C768" s="959"/>
      <c r="D768" s="959"/>
      <c r="E768" s="960"/>
      <c r="G768" s="193"/>
    </row>
    <row r="769" spans="2:7" s="17" customFormat="1" ht="15" thickBot="1" x14ac:dyDescent="0.25">
      <c r="B769" s="958"/>
      <c r="C769" s="959"/>
      <c r="D769" s="959"/>
      <c r="E769" s="960"/>
      <c r="G769" s="193"/>
    </row>
    <row r="770" spans="2:7" s="17" customFormat="1" ht="15" thickBot="1" x14ac:dyDescent="0.25">
      <c r="B770" s="958"/>
      <c r="C770" s="959"/>
      <c r="D770" s="959"/>
      <c r="E770" s="960"/>
      <c r="G770" s="193"/>
    </row>
    <row r="771" spans="2:7" s="17" customFormat="1" ht="15" thickBot="1" x14ac:dyDescent="0.25">
      <c r="B771" s="958"/>
      <c r="C771" s="959"/>
      <c r="D771" s="959"/>
      <c r="E771" s="960"/>
      <c r="G771" s="193"/>
    </row>
    <row r="772" spans="2:7" s="17" customFormat="1" ht="15" thickBot="1" x14ac:dyDescent="0.25">
      <c r="B772" s="958"/>
      <c r="C772" s="959"/>
      <c r="D772" s="959"/>
      <c r="E772" s="960"/>
      <c r="G772" s="193"/>
    </row>
    <row r="773" spans="2:7" s="17" customFormat="1" ht="15" thickBot="1" x14ac:dyDescent="0.25">
      <c r="B773" s="958"/>
      <c r="C773" s="959"/>
      <c r="D773" s="959"/>
      <c r="E773" s="960"/>
      <c r="G773" s="193"/>
    </row>
    <row r="774" spans="2:7" s="17" customFormat="1" ht="15" thickBot="1" x14ac:dyDescent="0.25">
      <c r="B774" s="958"/>
      <c r="C774" s="959"/>
      <c r="D774" s="959"/>
      <c r="E774" s="960"/>
      <c r="G774" s="193"/>
    </row>
    <row r="775" spans="2:7" s="17" customFormat="1" ht="15" thickBot="1" x14ac:dyDescent="0.25">
      <c r="B775" s="958"/>
      <c r="C775" s="959"/>
      <c r="D775" s="959"/>
      <c r="E775" s="960"/>
      <c r="G775" s="193"/>
    </row>
    <row r="776" spans="2:7" s="17" customFormat="1" ht="15" thickBot="1" x14ac:dyDescent="0.25">
      <c r="B776" s="958"/>
      <c r="C776" s="959"/>
      <c r="D776" s="959"/>
      <c r="E776" s="960"/>
      <c r="G776" s="193"/>
    </row>
    <row r="777" spans="2:7" s="17" customFormat="1" ht="15" thickBot="1" x14ac:dyDescent="0.25">
      <c r="B777" s="958"/>
      <c r="C777" s="959"/>
      <c r="D777" s="959"/>
      <c r="E777" s="960"/>
      <c r="G777" s="193"/>
    </row>
    <row r="778" spans="2:7" s="17" customFormat="1" ht="15" thickBot="1" x14ac:dyDescent="0.25">
      <c r="B778" s="958"/>
      <c r="C778" s="959"/>
      <c r="D778" s="959"/>
      <c r="E778" s="960"/>
      <c r="G778" s="193"/>
    </row>
    <row r="779" spans="2:7" s="17" customFormat="1" ht="15" thickBot="1" x14ac:dyDescent="0.25">
      <c r="B779" s="958"/>
      <c r="C779" s="959"/>
      <c r="D779" s="959"/>
      <c r="E779" s="960"/>
      <c r="G779" s="193"/>
    </row>
    <row r="780" spans="2:7" s="17" customFormat="1" ht="15" thickBot="1" x14ac:dyDescent="0.25">
      <c r="B780" s="958"/>
      <c r="C780" s="959"/>
      <c r="D780" s="959"/>
      <c r="E780" s="960"/>
      <c r="G780" s="193"/>
    </row>
    <row r="781" spans="2:7" s="17" customFormat="1" ht="15" thickBot="1" x14ac:dyDescent="0.25">
      <c r="B781" s="958"/>
      <c r="C781" s="959"/>
      <c r="D781" s="959"/>
      <c r="E781" s="960"/>
      <c r="G781" s="193"/>
    </row>
    <row r="782" spans="2:7" s="17" customFormat="1" ht="15" thickBot="1" x14ac:dyDescent="0.25">
      <c r="B782" s="958"/>
      <c r="C782" s="959"/>
      <c r="D782" s="959"/>
      <c r="E782" s="960"/>
      <c r="G782" s="193"/>
    </row>
    <row r="783" spans="2:7" s="17" customFormat="1" ht="15" thickBot="1" x14ac:dyDescent="0.25">
      <c r="B783" s="958"/>
      <c r="C783" s="959"/>
      <c r="D783" s="959"/>
      <c r="E783" s="960"/>
      <c r="G783" s="193"/>
    </row>
    <row r="784" spans="2:7" s="17" customFormat="1" ht="15" customHeight="1" thickBot="1" x14ac:dyDescent="0.25">
      <c r="B784" s="958" t="s">
        <v>295</v>
      </c>
      <c r="C784" s="959"/>
      <c r="D784" s="959"/>
      <c r="E784" s="960"/>
      <c r="G784" s="193"/>
    </row>
    <row r="785" spans="2:7" s="17" customFormat="1" ht="15" thickBot="1" x14ac:dyDescent="0.25">
      <c r="B785" s="958"/>
      <c r="C785" s="959"/>
      <c r="D785" s="959"/>
      <c r="E785" s="960"/>
      <c r="G785" s="193"/>
    </row>
    <row r="786" spans="2:7" s="17" customFormat="1" ht="15" thickBot="1" x14ac:dyDescent="0.25">
      <c r="B786" s="958"/>
      <c r="C786" s="959"/>
      <c r="D786" s="959"/>
      <c r="E786" s="960"/>
      <c r="G786" s="193"/>
    </row>
    <row r="787" spans="2:7" s="17" customFormat="1" ht="14.25" customHeight="1" thickBot="1" x14ac:dyDescent="0.25">
      <c r="B787" s="958"/>
      <c r="C787" s="959"/>
      <c r="D787" s="959"/>
      <c r="E787" s="960"/>
      <c r="G787" s="193"/>
    </row>
    <row r="788" spans="2:7" s="17" customFormat="1" ht="15" thickBot="1" x14ac:dyDescent="0.25">
      <c r="B788" s="958"/>
      <c r="C788" s="959"/>
      <c r="D788" s="959"/>
      <c r="E788" s="960"/>
      <c r="G788" s="193"/>
    </row>
    <row r="789" spans="2:7" s="17" customFormat="1" ht="15" thickBot="1" x14ac:dyDescent="0.25">
      <c r="B789" s="958"/>
      <c r="C789" s="959"/>
      <c r="D789" s="959"/>
      <c r="E789" s="960"/>
      <c r="G789" s="193"/>
    </row>
    <row r="790" spans="2:7" s="17" customFormat="1" ht="15" thickBot="1" x14ac:dyDescent="0.25">
      <c r="B790" s="958"/>
      <c r="C790" s="959"/>
      <c r="D790" s="959"/>
      <c r="E790" s="960"/>
      <c r="G790" s="193"/>
    </row>
    <row r="791" spans="2:7" s="17" customFormat="1" ht="15" thickBot="1" x14ac:dyDescent="0.25">
      <c r="B791" s="958"/>
      <c r="C791" s="959"/>
      <c r="D791" s="959"/>
      <c r="E791" s="960"/>
      <c r="G791" s="193"/>
    </row>
    <row r="792" spans="2:7" s="17" customFormat="1" ht="15" thickBot="1" x14ac:dyDescent="0.25">
      <c r="B792" s="961" t="s">
        <v>305</v>
      </c>
      <c r="C792" s="962"/>
      <c r="D792" s="962"/>
      <c r="E792" s="963"/>
      <c r="G792" s="193"/>
    </row>
    <row r="793" spans="2:7" s="17" customFormat="1" ht="15" thickBot="1" x14ac:dyDescent="0.25">
      <c r="B793" s="958" t="s">
        <v>362</v>
      </c>
      <c r="C793" s="959"/>
      <c r="D793" s="959"/>
      <c r="E793" s="960"/>
      <c r="G793" s="193"/>
    </row>
    <row r="794" spans="2:7" s="17" customFormat="1" ht="15" thickBot="1" x14ac:dyDescent="0.25">
      <c r="B794" s="958"/>
      <c r="C794" s="959"/>
      <c r="D794" s="959"/>
      <c r="E794" s="960"/>
      <c r="G794" s="193"/>
    </row>
    <row r="795" spans="2:7" s="17" customFormat="1" ht="15" thickBot="1" x14ac:dyDescent="0.25">
      <c r="B795" s="958"/>
      <c r="C795" s="959"/>
      <c r="D795" s="959"/>
      <c r="E795" s="960"/>
      <c r="G795" s="193"/>
    </row>
    <row r="796" spans="2:7" s="17" customFormat="1" ht="15" thickBot="1" x14ac:dyDescent="0.25">
      <c r="B796" s="148"/>
      <c r="C796" s="148"/>
      <c r="D796" s="148"/>
      <c r="E796" s="148"/>
      <c r="G796" s="193"/>
    </row>
    <row r="797" spans="2:7" s="17" customFormat="1" ht="15.75" thickBot="1" x14ac:dyDescent="0.25">
      <c r="B797" s="400" t="s">
        <v>284</v>
      </c>
      <c r="C797" s="401"/>
      <c r="D797" s="401"/>
      <c r="E797" s="402"/>
      <c r="G797" s="193"/>
    </row>
    <row r="798" spans="2:7" s="17" customFormat="1" ht="15" thickBot="1" x14ac:dyDescent="0.25">
      <c r="B798" s="958" t="s">
        <v>285</v>
      </c>
      <c r="C798" s="959"/>
      <c r="D798" s="959"/>
      <c r="E798" s="960"/>
      <c r="G798" s="193"/>
    </row>
    <row r="799" spans="2:7" s="17" customFormat="1" ht="15" thickBot="1" x14ac:dyDescent="0.25">
      <c r="B799" s="958"/>
      <c r="C799" s="959"/>
      <c r="D799" s="959"/>
      <c r="E799" s="960"/>
      <c r="G799" s="193"/>
    </row>
    <row r="800" spans="2:7" s="17" customFormat="1" ht="15" thickBot="1" x14ac:dyDescent="0.25">
      <c r="B800" s="958"/>
      <c r="C800" s="959"/>
      <c r="D800" s="959"/>
      <c r="E800" s="960"/>
      <c r="G800" s="193"/>
    </row>
    <row r="801" spans="2:10" s="17" customFormat="1" ht="15" thickBot="1" x14ac:dyDescent="0.25">
      <c r="B801" s="958"/>
      <c r="C801" s="959"/>
      <c r="D801" s="959"/>
      <c r="E801" s="960"/>
      <c r="G801" s="193"/>
    </row>
    <row r="802" spans="2:10" s="17" customFormat="1" ht="15" thickBot="1" x14ac:dyDescent="0.25">
      <c r="B802" s="958"/>
      <c r="C802" s="959"/>
      <c r="D802" s="959"/>
      <c r="E802" s="960"/>
      <c r="G802" s="193"/>
    </row>
    <row r="803" spans="2:10" s="17" customFormat="1" ht="15" thickBot="1" x14ac:dyDescent="0.25">
      <c r="B803" s="958"/>
      <c r="C803" s="959"/>
      <c r="D803" s="959"/>
      <c r="E803" s="960"/>
      <c r="G803" s="193"/>
    </row>
    <row r="804" spans="2:10" s="17" customFormat="1" ht="15" thickBot="1" x14ac:dyDescent="0.25">
      <c r="B804" s="958"/>
      <c r="C804" s="959"/>
      <c r="D804" s="959"/>
      <c r="E804" s="960"/>
      <c r="G804" s="193"/>
    </row>
    <row r="805" spans="2:10" s="17" customFormat="1" ht="15" thickBot="1" x14ac:dyDescent="0.25">
      <c r="B805" s="958"/>
      <c r="C805" s="959"/>
      <c r="D805" s="959"/>
      <c r="E805" s="960"/>
      <c r="G805" s="193"/>
    </row>
    <row r="806" spans="2:10" s="17" customFormat="1" ht="14.25" customHeight="1" thickBot="1" x14ac:dyDescent="0.25">
      <c r="B806" s="958"/>
      <c r="C806" s="959"/>
      <c r="D806" s="959"/>
      <c r="E806" s="960"/>
      <c r="G806" s="193"/>
    </row>
    <row r="807" spans="2:10" s="17" customFormat="1" ht="15.75" thickBot="1" x14ac:dyDescent="0.3">
      <c r="B807" s="958"/>
      <c r="C807" s="959"/>
      <c r="D807" s="959"/>
      <c r="E807" s="960"/>
      <c r="G807" s="190"/>
      <c r="H807" s="18"/>
      <c r="I807" s="18"/>
      <c r="J807" s="18"/>
    </row>
    <row r="808" spans="2:10" s="17" customFormat="1" ht="15" x14ac:dyDescent="0.25">
      <c r="B808" s="18"/>
      <c r="C808" s="18"/>
      <c r="D808" s="18"/>
      <c r="E808" s="21"/>
      <c r="G808" s="190"/>
      <c r="H808" s="18"/>
      <c r="I808" s="18"/>
      <c r="J808" s="18"/>
    </row>
    <row r="809" spans="2:10" s="17" customFormat="1" ht="15" x14ac:dyDescent="0.25">
      <c r="B809" s="18"/>
      <c r="C809" s="18"/>
      <c r="D809" s="18"/>
      <c r="E809" s="21"/>
      <c r="G809" s="190"/>
      <c r="H809" s="18"/>
      <c r="I809" s="18"/>
      <c r="J809" s="18"/>
    </row>
    <row r="810" spans="2:10" s="17" customFormat="1" ht="15" x14ac:dyDescent="0.25">
      <c r="B810" s="18"/>
      <c r="C810" s="18"/>
      <c r="D810" s="18"/>
      <c r="E810" s="21"/>
      <c r="G810" s="190"/>
      <c r="H810" s="18"/>
      <c r="I810" s="18"/>
      <c r="J810" s="18"/>
    </row>
    <row r="811" spans="2:10" s="17" customFormat="1" ht="15" x14ac:dyDescent="0.25">
      <c r="E811" s="21"/>
      <c r="G811" s="190"/>
      <c r="H811" s="18"/>
      <c r="I811" s="18"/>
      <c r="J811" s="18"/>
    </row>
    <row r="812" spans="2:10" s="17" customFormat="1" ht="15" x14ac:dyDescent="0.25">
      <c r="E812" s="21"/>
      <c r="G812" s="190"/>
      <c r="H812" s="18"/>
      <c r="I812" s="18"/>
      <c r="J812" s="18"/>
    </row>
    <row r="813" spans="2:10" s="17" customFormat="1" x14ac:dyDescent="0.2">
      <c r="E813" s="21"/>
      <c r="G813" s="193"/>
      <c r="H813" s="18"/>
      <c r="I813" s="18"/>
      <c r="J813" s="18"/>
    </row>
    <row r="814" spans="2:10" s="17" customFormat="1" x14ac:dyDescent="0.2">
      <c r="E814" s="21"/>
      <c r="G814" s="193"/>
      <c r="H814" s="18"/>
      <c r="I814" s="18"/>
      <c r="J814" s="18"/>
    </row>
    <row r="815" spans="2:10" s="17" customFormat="1" x14ac:dyDescent="0.2">
      <c r="E815" s="21"/>
      <c r="G815" s="193"/>
      <c r="H815" s="18"/>
      <c r="I815" s="18"/>
      <c r="J815" s="18"/>
    </row>
    <row r="816" spans="2:10" s="17" customFormat="1" x14ac:dyDescent="0.2">
      <c r="E816" s="21"/>
      <c r="G816" s="193"/>
      <c r="H816" s="18"/>
      <c r="I816" s="18"/>
      <c r="J816" s="18"/>
    </row>
    <row r="817" spans="2:10" s="17" customFormat="1" x14ac:dyDescent="0.2">
      <c r="E817" s="21"/>
      <c r="G817" s="193"/>
      <c r="H817" s="18"/>
      <c r="I817" s="18"/>
      <c r="J817" s="18"/>
    </row>
    <row r="818" spans="2:10" s="17" customFormat="1" x14ac:dyDescent="0.2">
      <c r="E818" s="21"/>
      <c r="G818" s="193"/>
      <c r="H818" s="18"/>
      <c r="I818" s="18"/>
      <c r="J818" s="18"/>
    </row>
    <row r="819" spans="2:10" s="17" customFormat="1" x14ac:dyDescent="0.2">
      <c r="E819" s="21"/>
      <c r="G819" s="193"/>
      <c r="H819" s="18"/>
      <c r="I819" s="18"/>
      <c r="J819" s="18"/>
    </row>
    <row r="820" spans="2:10" s="17" customFormat="1" x14ac:dyDescent="0.2">
      <c r="E820" s="23"/>
      <c r="G820" s="193"/>
      <c r="H820" s="18"/>
      <c r="I820" s="18"/>
      <c r="J820" s="18"/>
    </row>
    <row r="821" spans="2:10" s="17" customFormat="1" ht="16.5" x14ac:dyDescent="0.2">
      <c r="E821" s="24"/>
      <c r="G821" s="193"/>
      <c r="H821" s="18"/>
      <c r="I821" s="18"/>
      <c r="J821" s="18"/>
    </row>
    <row r="822" spans="2:10" s="17" customFormat="1" ht="16.5" x14ac:dyDescent="0.2">
      <c r="B822" s="18"/>
      <c r="C822" s="18"/>
      <c r="D822" s="18"/>
      <c r="E822" s="25"/>
      <c r="G822" s="193"/>
      <c r="H822" s="18"/>
      <c r="I822" s="18"/>
      <c r="J822" s="18"/>
    </row>
    <row r="823" spans="2:10" s="17" customFormat="1" x14ac:dyDescent="0.2">
      <c r="B823" s="18"/>
      <c r="C823" s="18"/>
      <c r="D823" s="18"/>
      <c r="E823" s="18"/>
      <c r="G823" s="193"/>
      <c r="H823" s="18"/>
      <c r="I823" s="18"/>
      <c r="J823" s="18"/>
    </row>
    <row r="824" spans="2:10" s="17" customFormat="1" x14ac:dyDescent="0.2">
      <c r="B824" s="18"/>
      <c r="C824" s="18"/>
      <c r="D824" s="18"/>
      <c r="E824" s="18"/>
      <c r="G824" s="193"/>
      <c r="H824" s="18"/>
      <c r="I824" s="18"/>
      <c r="J824" s="18"/>
    </row>
    <row r="825" spans="2:10" s="17" customFormat="1" x14ac:dyDescent="0.2">
      <c r="B825" s="18"/>
      <c r="C825" s="18"/>
      <c r="D825" s="18"/>
      <c r="E825" s="18"/>
      <c r="G825" s="193"/>
      <c r="H825" s="18"/>
      <c r="I825" s="18"/>
      <c r="J825" s="18"/>
    </row>
    <row r="826" spans="2:10" s="17" customFormat="1" x14ac:dyDescent="0.2">
      <c r="B826" s="18"/>
      <c r="C826" s="18"/>
      <c r="D826" s="18"/>
      <c r="E826" s="18"/>
      <c r="G826" s="193"/>
      <c r="H826" s="18"/>
      <c r="I826" s="18"/>
      <c r="J826" s="18"/>
    </row>
    <row r="827" spans="2:10" s="17" customFormat="1" x14ac:dyDescent="0.2">
      <c r="B827" s="26" t="s">
        <v>18</v>
      </c>
      <c r="C827" s="21"/>
      <c r="D827" s="21"/>
      <c r="E827" s="21" t="s">
        <v>30</v>
      </c>
      <c r="G827" s="193"/>
      <c r="H827" s="18"/>
      <c r="I827" s="18"/>
      <c r="J827" s="18"/>
    </row>
    <row r="828" spans="2:10" s="17" customFormat="1" x14ac:dyDescent="0.2">
      <c r="B828" s="26" t="s">
        <v>22</v>
      </c>
      <c r="C828" s="21"/>
      <c r="D828" s="21"/>
      <c r="E828" s="21" t="s">
        <v>31</v>
      </c>
      <c r="G828" s="193"/>
      <c r="H828" s="18"/>
      <c r="I828" s="18"/>
      <c r="J828" s="18"/>
    </row>
    <row r="829" spans="2:10" s="17" customFormat="1" x14ac:dyDescent="0.2">
      <c r="B829" s="26" t="s">
        <v>19</v>
      </c>
      <c r="C829" s="21"/>
      <c r="D829" s="21"/>
      <c r="E829" s="21" t="s">
        <v>32</v>
      </c>
      <c r="G829" s="193"/>
      <c r="H829" s="18"/>
      <c r="I829" s="18"/>
      <c r="J829" s="18"/>
    </row>
    <row r="830" spans="2:10" s="17" customFormat="1" x14ac:dyDescent="0.2">
      <c r="B830" s="21" t="s">
        <v>29</v>
      </c>
      <c r="C830" s="21"/>
      <c r="D830" s="21"/>
      <c r="E830" s="21"/>
      <c r="G830" s="193"/>
      <c r="H830" s="18"/>
      <c r="I830" s="18"/>
      <c r="J830" s="18"/>
    </row>
    <row r="831" spans="2:10" s="17" customFormat="1" x14ac:dyDescent="0.2">
      <c r="B831" s="21"/>
      <c r="C831" s="21"/>
      <c r="D831" s="21"/>
      <c r="E831" s="21"/>
      <c r="G831" s="193"/>
      <c r="H831" s="18"/>
      <c r="I831" s="18"/>
      <c r="J831" s="18"/>
    </row>
    <row r="832" spans="2:10" s="17" customFormat="1" x14ac:dyDescent="0.2">
      <c r="B832" s="21"/>
      <c r="C832" s="21"/>
      <c r="D832" s="21"/>
      <c r="E832" s="21"/>
      <c r="G832" s="193"/>
      <c r="H832" s="18"/>
      <c r="I832" s="18"/>
      <c r="J832" s="18"/>
    </row>
    <row r="833" spans="2:10" s="17" customFormat="1" x14ac:dyDescent="0.2">
      <c r="B833" s="18"/>
      <c r="C833" s="18"/>
      <c r="D833" s="18"/>
      <c r="E833" s="18"/>
      <c r="G833" s="193"/>
      <c r="H833" s="18"/>
      <c r="I833" s="18"/>
      <c r="J833" s="18"/>
    </row>
    <row r="834" spans="2:10" s="17" customFormat="1" x14ac:dyDescent="0.2">
      <c r="B834" s="18"/>
      <c r="C834" s="18"/>
      <c r="D834" s="18"/>
      <c r="E834" s="18"/>
      <c r="G834" s="193"/>
      <c r="H834" s="18"/>
      <c r="I834" s="18"/>
      <c r="J834" s="18"/>
    </row>
    <row r="835" spans="2:10" s="17" customFormat="1" x14ac:dyDescent="0.2">
      <c r="B835" s="18"/>
      <c r="C835" s="18"/>
      <c r="D835" s="18"/>
      <c r="E835" s="18"/>
      <c r="G835" s="193"/>
      <c r="H835" s="18"/>
      <c r="I835" s="18"/>
      <c r="J835" s="18"/>
    </row>
    <row r="836" spans="2:10" s="17" customFormat="1" x14ac:dyDescent="0.2">
      <c r="B836" s="18"/>
      <c r="C836" s="18"/>
      <c r="D836" s="18"/>
      <c r="E836" s="18"/>
      <c r="G836" s="193"/>
      <c r="H836" s="18"/>
      <c r="I836" s="18"/>
      <c r="J836" s="18"/>
    </row>
    <row r="837" spans="2:10" s="17" customFormat="1" x14ac:dyDescent="0.2">
      <c r="B837" s="18"/>
      <c r="C837" s="18"/>
      <c r="D837" s="18"/>
      <c r="E837" s="18"/>
      <c r="G837" s="193"/>
      <c r="H837" s="18"/>
      <c r="I837" s="18"/>
      <c r="J837" s="18"/>
    </row>
    <row r="838" spans="2:10" s="17" customFormat="1" x14ac:dyDescent="0.2">
      <c r="B838" s="18"/>
      <c r="C838" s="18"/>
      <c r="D838" s="18"/>
      <c r="E838" s="18"/>
      <c r="G838" s="193"/>
      <c r="H838" s="18"/>
      <c r="I838" s="18"/>
      <c r="J838" s="18"/>
    </row>
    <row r="839" spans="2:10" s="17" customFormat="1" x14ac:dyDescent="0.2">
      <c r="B839" s="18"/>
      <c r="C839" s="18"/>
      <c r="D839" s="18"/>
      <c r="E839" s="21"/>
      <c r="G839" s="193"/>
      <c r="H839" s="18"/>
      <c r="I839" s="18"/>
      <c r="J839" s="18"/>
    </row>
    <row r="840" spans="2:10" s="17" customFormat="1" x14ac:dyDescent="0.2">
      <c r="B840" s="18"/>
      <c r="C840" s="18"/>
      <c r="D840" s="18"/>
      <c r="E840" s="21"/>
      <c r="G840" s="193"/>
      <c r="H840" s="18"/>
      <c r="I840" s="18"/>
      <c r="J840" s="18"/>
    </row>
    <row r="841" spans="2:10" s="17" customFormat="1" x14ac:dyDescent="0.2">
      <c r="B841" s="18"/>
      <c r="C841" s="18"/>
      <c r="D841" s="18"/>
      <c r="E841" s="21"/>
      <c r="G841" s="193"/>
      <c r="H841" s="18"/>
      <c r="I841" s="18"/>
      <c r="J841" s="18"/>
    </row>
    <row r="842" spans="2:10" s="17" customFormat="1" x14ac:dyDescent="0.2">
      <c r="B842" s="18"/>
      <c r="C842" s="18"/>
      <c r="D842" s="18"/>
      <c r="E842" s="18"/>
      <c r="G842" s="193"/>
      <c r="H842" s="18"/>
      <c r="I842" s="18"/>
      <c r="J842" s="18"/>
    </row>
    <row r="843" spans="2:10" s="17" customFormat="1" x14ac:dyDescent="0.2">
      <c r="B843" s="18"/>
      <c r="C843" s="18"/>
      <c r="D843" s="18"/>
      <c r="E843" s="18"/>
      <c r="G843" s="193"/>
      <c r="H843" s="18"/>
      <c r="I843" s="18"/>
      <c r="J843" s="18"/>
    </row>
    <row r="844" spans="2:10" s="17" customFormat="1" x14ac:dyDescent="0.2">
      <c r="B844" s="18"/>
      <c r="C844" s="18"/>
      <c r="D844" s="18"/>
      <c r="E844" s="18"/>
      <c r="G844" s="193"/>
      <c r="H844" s="18"/>
      <c r="I844" s="18"/>
      <c r="J844" s="18"/>
    </row>
    <row r="845" spans="2:10" s="17" customFormat="1" x14ac:dyDescent="0.2">
      <c r="B845" s="18"/>
      <c r="C845" s="18"/>
      <c r="D845" s="18"/>
      <c r="E845" s="18"/>
      <c r="G845" s="193"/>
      <c r="H845" s="18"/>
      <c r="I845" s="18"/>
      <c r="J845" s="18"/>
    </row>
    <row r="846" spans="2:10" s="17" customFormat="1" x14ac:dyDescent="0.2">
      <c r="B846" s="18"/>
      <c r="C846" s="18"/>
      <c r="D846" s="18"/>
      <c r="E846" s="18"/>
      <c r="G846" s="193"/>
      <c r="H846" s="18"/>
      <c r="I846" s="18"/>
      <c r="J846" s="18"/>
    </row>
    <row r="847" spans="2:10" s="17" customFormat="1" x14ac:dyDescent="0.2">
      <c r="B847" s="18"/>
      <c r="C847" s="18"/>
      <c r="D847" s="18"/>
      <c r="E847" s="18"/>
      <c r="G847" s="193"/>
      <c r="H847" s="18"/>
      <c r="I847" s="18"/>
      <c r="J847" s="18"/>
    </row>
    <row r="848" spans="2:10" s="17" customFormat="1" x14ac:dyDescent="0.2">
      <c r="B848" s="18"/>
      <c r="C848" s="18"/>
      <c r="D848" s="18"/>
      <c r="E848" s="18"/>
      <c r="G848" s="193"/>
      <c r="H848" s="18"/>
      <c r="I848" s="18"/>
      <c r="J848" s="18"/>
    </row>
    <row r="849" spans="2:10" s="17" customFormat="1" x14ac:dyDescent="0.2">
      <c r="B849" s="18"/>
      <c r="C849" s="18"/>
      <c r="D849" s="18"/>
      <c r="E849" s="18"/>
      <c r="G849" s="193"/>
      <c r="H849" s="18"/>
      <c r="I849" s="18"/>
      <c r="J849" s="18"/>
    </row>
    <row r="850" spans="2:10" s="17" customFormat="1" x14ac:dyDescent="0.2">
      <c r="B850" s="18"/>
      <c r="C850" s="18"/>
      <c r="D850" s="18"/>
      <c r="E850" s="18"/>
      <c r="G850" s="193"/>
      <c r="H850" s="18"/>
      <c r="I850" s="18"/>
      <c r="J850" s="18"/>
    </row>
    <row r="851" spans="2:10" s="17" customFormat="1" x14ac:dyDescent="0.2">
      <c r="B851" s="18"/>
      <c r="C851" s="18"/>
      <c r="D851" s="18"/>
      <c r="E851" s="18"/>
      <c r="G851" s="193"/>
      <c r="H851" s="18"/>
      <c r="I851" s="18"/>
      <c r="J851" s="18"/>
    </row>
    <row r="852" spans="2:10" s="17" customFormat="1" x14ac:dyDescent="0.2">
      <c r="B852" s="18"/>
      <c r="C852" s="18"/>
      <c r="D852" s="18"/>
      <c r="E852" s="18"/>
      <c r="G852" s="193"/>
      <c r="H852" s="18"/>
      <c r="I852" s="18"/>
      <c r="J852" s="18"/>
    </row>
    <row r="853" spans="2:10" s="17" customFormat="1" x14ac:dyDescent="0.2">
      <c r="B853" s="18"/>
      <c r="C853" s="18"/>
      <c r="D853" s="18"/>
      <c r="E853" s="18"/>
      <c r="G853" s="193"/>
      <c r="H853" s="18"/>
      <c r="I853" s="18"/>
      <c r="J853" s="18"/>
    </row>
    <row r="854" spans="2:10" s="17" customFormat="1" x14ac:dyDescent="0.2">
      <c r="B854" s="18"/>
      <c r="C854" s="18"/>
      <c r="D854" s="18"/>
      <c r="E854" s="18"/>
      <c r="G854" s="193"/>
      <c r="H854" s="18"/>
      <c r="I854" s="18"/>
      <c r="J854" s="18"/>
    </row>
    <row r="855" spans="2:10" s="17" customFormat="1" x14ac:dyDescent="0.2">
      <c r="B855" s="18"/>
      <c r="C855" s="18"/>
      <c r="D855" s="18"/>
      <c r="E855" s="18"/>
      <c r="G855" s="193"/>
      <c r="H855" s="18"/>
      <c r="I855" s="18"/>
      <c r="J855" s="18"/>
    </row>
    <row r="856" spans="2:10" s="17" customFormat="1" x14ac:dyDescent="0.2">
      <c r="B856" s="18"/>
      <c r="C856" s="18"/>
      <c r="D856" s="18"/>
      <c r="E856" s="18"/>
      <c r="G856" s="193"/>
      <c r="H856" s="18"/>
      <c r="I856" s="18"/>
      <c r="J856" s="18"/>
    </row>
    <row r="857" spans="2:10" s="17" customFormat="1" x14ac:dyDescent="0.2">
      <c r="B857" s="18"/>
      <c r="C857" s="18"/>
      <c r="D857" s="18"/>
      <c r="E857" s="18"/>
      <c r="G857" s="193"/>
      <c r="H857" s="18"/>
      <c r="I857" s="18"/>
      <c r="J857" s="18"/>
    </row>
    <row r="858" spans="2:10" s="17" customFormat="1" x14ac:dyDescent="0.2">
      <c r="B858" s="18"/>
      <c r="C858" s="18"/>
      <c r="D858" s="18"/>
      <c r="E858" s="18"/>
      <c r="G858" s="193"/>
      <c r="H858" s="18"/>
      <c r="I858" s="18"/>
      <c r="J858" s="18"/>
    </row>
    <row r="859" spans="2:10" s="17" customFormat="1" x14ac:dyDescent="0.2">
      <c r="B859" s="18"/>
      <c r="C859" s="18"/>
      <c r="D859" s="18"/>
      <c r="E859" s="18"/>
      <c r="G859" s="193"/>
      <c r="H859" s="18"/>
      <c r="I859" s="18"/>
      <c r="J859" s="18"/>
    </row>
    <row r="860" spans="2:10" s="17" customFormat="1" x14ac:dyDescent="0.2">
      <c r="B860" s="18"/>
      <c r="C860" s="18"/>
      <c r="D860" s="18"/>
      <c r="E860" s="18"/>
      <c r="G860" s="193"/>
      <c r="H860" s="18"/>
      <c r="I860" s="18"/>
      <c r="J860" s="18"/>
    </row>
    <row r="861" spans="2:10" s="17" customFormat="1" x14ac:dyDescent="0.2">
      <c r="B861" s="18"/>
      <c r="C861" s="18"/>
      <c r="D861" s="18"/>
      <c r="E861" s="18"/>
      <c r="G861" s="193"/>
      <c r="H861" s="18"/>
      <c r="I861" s="18"/>
      <c r="J861" s="18"/>
    </row>
    <row r="862" spans="2:10" s="17" customFormat="1" x14ac:dyDescent="0.2">
      <c r="B862" s="18"/>
      <c r="C862" s="18"/>
      <c r="D862" s="18"/>
      <c r="E862" s="18"/>
      <c r="G862" s="193"/>
      <c r="H862" s="18"/>
      <c r="I862" s="18"/>
      <c r="J862" s="18"/>
    </row>
    <row r="863" spans="2:10" s="17" customFormat="1" x14ac:dyDescent="0.2">
      <c r="B863" s="18"/>
      <c r="C863" s="18"/>
      <c r="D863" s="18"/>
      <c r="E863" s="18"/>
      <c r="G863" s="193"/>
      <c r="H863" s="18"/>
      <c r="I863" s="18"/>
      <c r="J863" s="18"/>
    </row>
    <row r="864" spans="2:10" s="17" customFormat="1" x14ac:dyDescent="0.2">
      <c r="B864" s="18"/>
      <c r="C864" s="18"/>
      <c r="D864" s="18"/>
      <c r="E864" s="18"/>
      <c r="G864" s="193"/>
      <c r="H864" s="18"/>
      <c r="I864" s="18"/>
      <c r="J864" s="18"/>
    </row>
    <row r="865" spans="2:10" s="17" customFormat="1" x14ac:dyDescent="0.2">
      <c r="B865" s="18"/>
      <c r="C865" s="18"/>
      <c r="D865" s="18"/>
      <c r="E865" s="18"/>
      <c r="G865" s="193"/>
      <c r="H865" s="18"/>
      <c r="I865" s="18"/>
      <c r="J865" s="18"/>
    </row>
    <row r="866" spans="2:10" s="17" customFormat="1" x14ac:dyDescent="0.2">
      <c r="B866" s="18"/>
      <c r="C866" s="18"/>
      <c r="D866" s="18"/>
      <c r="E866" s="18"/>
      <c r="G866" s="193"/>
      <c r="H866" s="18"/>
      <c r="I866" s="18"/>
      <c r="J866" s="18"/>
    </row>
    <row r="867" spans="2:10" s="17" customFormat="1" x14ac:dyDescent="0.2">
      <c r="B867" s="18"/>
      <c r="C867" s="18"/>
      <c r="D867" s="18"/>
      <c r="E867" s="18"/>
      <c r="G867" s="193"/>
      <c r="H867" s="18"/>
      <c r="I867" s="18"/>
      <c r="J867" s="18"/>
    </row>
    <row r="868" spans="2:10" s="17" customFormat="1" x14ac:dyDescent="0.2">
      <c r="B868" s="18"/>
      <c r="C868" s="18"/>
      <c r="D868" s="18"/>
      <c r="E868" s="18"/>
      <c r="G868" s="193"/>
      <c r="H868" s="18"/>
      <c r="I868" s="18"/>
      <c r="J868" s="18"/>
    </row>
    <row r="869" spans="2:10" s="17" customFormat="1" x14ac:dyDescent="0.2">
      <c r="B869" s="18"/>
      <c r="C869" s="18"/>
      <c r="D869" s="18"/>
      <c r="E869" s="18"/>
      <c r="G869" s="193"/>
      <c r="H869" s="18"/>
      <c r="I869" s="18"/>
      <c r="J869" s="18"/>
    </row>
    <row r="870" spans="2:10" s="17" customFormat="1" x14ac:dyDescent="0.2">
      <c r="B870" s="18"/>
      <c r="C870" s="18"/>
      <c r="D870" s="18"/>
      <c r="E870" s="18"/>
      <c r="G870" s="193"/>
      <c r="H870" s="18"/>
      <c r="I870" s="18"/>
      <c r="J870" s="18"/>
    </row>
    <row r="871" spans="2:10" s="17" customFormat="1" x14ac:dyDescent="0.2">
      <c r="B871" s="18"/>
      <c r="C871" s="18"/>
      <c r="D871" s="18"/>
      <c r="E871" s="18"/>
      <c r="G871" s="193"/>
      <c r="H871" s="18"/>
      <c r="I871" s="18"/>
      <c r="J871" s="18"/>
    </row>
    <row r="872" spans="2:10" s="17" customFormat="1" x14ac:dyDescent="0.2">
      <c r="B872" s="18"/>
      <c r="C872" s="18"/>
      <c r="D872" s="18"/>
      <c r="E872" s="18"/>
      <c r="G872" s="193"/>
      <c r="H872" s="18"/>
      <c r="I872" s="18"/>
      <c r="J872" s="18"/>
    </row>
    <row r="873" spans="2:10" s="17" customFormat="1" x14ac:dyDescent="0.2">
      <c r="B873" s="18"/>
      <c r="C873" s="18"/>
      <c r="D873" s="18"/>
      <c r="E873" s="18"/>
      <c r="G873" s="193"/>
      <c r="H873" s="18"/>
      <c r="I873" s="18"/>
      <c r="J873" s="18"/>
    </row>
    <row r="874" spans="2:10" s="17" customFormat="1" x14ac:dyDescent="0.2">
      <c r="B874" s="18"/>
      <c r="C874" s="18"/>
      <c r="D874" s="18"/>
      <c r="E874" s="18"/>
      <c r="G874" s="193"/>
      <c r="H874" s="18"/>
      <c r="I874" s="18"/>
      <c r="J874" s="18"/>
    </row>
    <row r="875" spans="2:10" s="17" customFormat="1" x14ac:dyDescent="0.2">
      <c r="B875" s="18"/>
      <c r="C875" s="18"/>
      <c r="D875" s="18"/>
      <c r="E875" s="18"/>
      <c r="G875" s="193"/>
      <c r="H875" s="18"/>
      <c r="I875" s="18"/>
      <c r="J875" s="18"/>
    </row>
    <row r="876" spans="2:10" s="17" customFormat="1" x14ac:dyDescent="0.2">
      <c r="B876" s="18"/>
      <c r="C876" s="18"/>
      <c r="D876" s="18"/>
      <c r="E876" s="18"/>
      <c r="G876" s="193"/>
      <c r="H876" s="18"/>
      <c r="I876" s="18"/>
      <c r="J876" s="18"/>
    </row>
  </sheetData>
  <dataConsolidate/>
  <mergeCells count="117">
    <mergeCell ref="B339:E341"/>
    <mergeCell ref="B712:E712"/>
    <mergeCell ref="B743:E755"/>
    <mergeCell ref="B797:E797"/>
    <mergeCell ref="B798:E807"/>
    <mergeCell ref="B756:E783"/>
    <mergeCell ref="B784:E791"/>
    <mergeCell ref="B713:E713"/>
    <mergeCell ref="B714:E741"/>
    <mergeCell ref="B742:E742"/>
    <mergeCell ref="B792:E792"/>
    <mergeCell ref="B793:E795"/>
    <mergeCell ref="B549:E549"/>
    <mergeCell ref="B550:E556"/>
    <mergeCell ref="B557:E557"/>
    <mergeCell ref="B558:E563"/>
    <mergeCell ref="B432:E442"/>
    <mergeCell ref="B443:E462"/>
    <mergeCell ref="B517:E536"/>
    <mergeCell ref="B481:E481"/>
    <mergeCell ref="B482:E485"/>
    <mergeCell ref="B486:E486"/>
    <mergeCell ref="B487:E500"/>
    <mergeCell ref="B501:E501"/>
    <mergeCell ref="B516:E516"/>
    <mergeCell ref="B463:E480"/>
    <mergeCell ref="B170:E170"/>
    <mergeCell ref="B363:E381"/>
    <mergeCell ref="B382:E393"/>
    <mergeCell ref="B394:E413"/>
    <mergeCell ref="B414:E431"/>
    <mergeCell ref="B110:E110"/>
    <mergeCell ref="B111:E111"/>
    <mergeCell ref="B112:E115"/>
    <mergeCell ref="B223:E230"/>
    <mergeCell ref="B176:E176"/>
    <mergeCell ref="B177:E198"/>
    <mergeCell ref="B163:E169"/>
    <mergeCell ref="B116:E116"/>
    <mergeCell ref="B156:E156"/>
    <mergeCell ref="B123:E128"/>
    <mergeCell ref="B121:E122"/>
    <mergeCell ref="B129:E129"/>
    <mergeCell ref="B288:E288"/>
    <mergeCell ref="B289:E289"/>
    <mergeCell ref="B290:E306"/>
    <mergeCell ref="B307:E307"/>
    <mergeCell ref="B308:E311"/>
    <mergeCell ref="B321:E337"/>
    <mergeCell ref="B338:E338"/>
    <mergeCell ref="B312:E312"/>
    <mergeCell ref="B218:E218"/>
    <mergeCell ref="B247:E247"/>
    <mergeCell ref="B248:E263"/>
    <mergeCell ref="B264:E264"/>
    <mergeCell ref="B201:E201"/>
    <mergeCell ref="B200:E200"/>
    <mergeCell ref="B202:E209"/>
    <mergeCell ref="B211:E217"/>
    <mergeCell ref="B210:E210"/>
    <mergeCell ref="B231:E246"/>
    <mergeCell ref="B219:E222"/>
    <mergeCell ref="B270:E278"/>
    <mergeCell ref="B265:E269"/>
    <mergeCell ref="G24:G32"/>
    <mergeCell ref="B6:E13"/>
    <mergeCell ref="G6:G13"/>
    <mergeCell ref="B117:E120"/>
    <mergeCell ref="B24:E25"/>
    <mergeCell ref="B26:E32"/>
    <mergeCell ref="G16:G22"/>
    <mergeCell ref="B16:E22"/>
    <mergeCell ref="B34:E38"/>
    <mergeCell ref="B15:E15"/>
    <mergeCell ref="B74:E74"/>
    <mergeCell ref="B78:E78"/>
    <mergeCell ref="B95:E95"/>
    <mergeCell ref="B103:E108"/>
    <mergeCell ref="G34:G38"/>
    <mergeCell ref="B40:E43"/>
    <mergeCell ref="B44:E61"/>
    <mergeCell ref="B33:E33"/>
    <mergeCell ref="B564:E564"/>
    <mergeCell ref="B565:E591"/>
    <mergeCell ref="B62:E62"/>
    <mergeCell ref="B538:E548"/>
    <mergeCell ref="B502:E515"/>
    <mergeCell ref="B537:E537"/>
    <mergeCell ref="B2:E4"/>
    <mergeCell ref="B23:E23"/>
    <mergeCell ref="B102:E102"/>
    <mergeCell ref="B362:E362"/>
    <mergeCell ref="B343:E343"/>
    <mergeCell ref="B350:E350"/>
    <mergeCell ref="B351:E361"/>
    <mergeCell ref="B344:E349"/>
    <mergeCell ref="B63:E73"/>
    <mergeCell ref="B75:E77"/>
    <mergeCell ref="B79:E94"/>
    <mergeCell ref="B39:E39"/>
    <mergeCell ref="B171:E175"/>
    <mergeCell ref="B96:E101"/>
    <mergeCell ref="B130:E136"/>
    <mergeCell ref="B157:E162"/>
    <mergeCell ref="B313:E320"/>
    <mergeCell ref="B279:E286"/>
    <mergeCell ref="B698:E698"/>
    <mergeCell ref="B699:E710"/>
    <mergeCell ref="B592:E592"/>
    <mergeCell ref="B593:E608"/>
    <mergeCell ref="B609:E609"/>
    <mergeCell ref="B610:E612"/>
    <mergeCell ref="B613:E613"/>
    <mergeCell ref="B614:E639"/>
    <mergeCell ref="B640:E659"/>
    <mergeCell ref="B660:E678"/>
    <mergeCell ref="B679:E696"/>
  </mergeCells>
  <conditionalFormatting sqref="B2:D3">
    <cfRule type="colorScale" priority="1">
      <colorScale>
        <cfvo type="min"/>
        <cfvo type="percentile" val="50"/>
        <cfvo type="max"/>
        <color rgb="FFF8696B"/>
        <color rgb="FFFFEB84"/>
        <color rgb="FF63BE7B"/>
      </colorScale>
    </cfRule>
  </conditionalFormatting>
  <dataValidations count="2">
    <dataValidation type="list" allowBlank="1" showInputMessage="1" showErrorMessage="1" sqref="C94:E94" xr:uid="{00000000-0002-0000-0A00-000000000000}">
      <formula1>$E$827:$E$829</formula1>
    </dataValidation>
    <dataValidation type="list" allowBlank="1" showInputMessage="1" showErrorMessage="1" sqref="C79:E93" xr:uid="{00000000-0002-0000-0A00-000001000000}">
      <formula1>$B$827:$B$830</formula1>
    </dataValidation>
  </dataValidations>
  <printOptions horizontalCentered="1"/>
  <pageMargins left="0.70866141732283472" right="0.70866141732283472" top="0.74803149606299213" bottom="0.74803149606299213" header="0.31496062992125984" footer="0.31496062992125984"/>
  <pageSetup paperSize="9" scale="80" orientation="portrait"/>
  <headerFooter scaleWithDoc="0"/>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applyStyles="1"/>
  </sheetPr>
  <dimension ref="B2:X164"/>
  <sheetViews>
    <sheetView showGridLines="0" showRowColHeaders="0" showRuler="0" zoomScale="110" zoomScaleNormal="110" zoomScalePageLayoutView="110" workbookViewId="0">
      <pane ySplit="4" topLeftCell="A41" activePane="bottomLeft" state="frozen"/>
      <selection activeCell="M262" sqref="M262"/>
      <selection pane="bottomLeft" activeCell="B83" sqref="B83:E83"/>
    </sheetView>
  </sheetViews>
  <sheetFormatPr defaultColWidth="11.42578125" defaultRowHeight="15.95" customHeight="1" x14ac:dyDescent="0.2"/>
  <cols>
    <col min="1" max="1" width="4.7109375" style="16" customWidth="1"/>
    <col min="2" max="5" width="23.7109375" style="16" customWidth="1"/>
    <col min="6" max="6" width="4.7109375" style="17" customWidth="1"/>
    <col min="7" max="7" width="22.28515625" style="18" customWidth="1"/>
    <col min="8" max="8" width="8.7109375" style="17" customWidth="1"/>
    <col min="9" max="9" width="22.28515625" style="17" customWidth="1"/>
    <col min="10" max="10" width="100.42578125" style="17" customWidth="1"/>
    <col min="11" max="24" width="11.42578125" style="17"/>
    <col min="25" max="16384" width="11.42578125" style="16"/>
  </cols>
  <sheetData>
    <row r="2" spans="2:7" ht="15.95" customHeight="1" x14ac:dyDescent="0.2">
      <c r="B2" s="399" t="s">
        <v>0</v>
      </c>
      <c r="C2" s="399"/>
      <c r="D2" s="399"/>
      <c r="E2" s="399"/>
    </row>
    <row r="3" spans="2:7" ht="15.95" customHeight="1" x14ac:dyDescent="0.2">
      <c r="B3" s="399"/>
      <c r="C3" s="399"/>
      <c r="D3" s="399"/>
      <c r="E3" s="399"/>
    </row>
    <row r="4" spans="2:7" ht="15.95" customHeight="1" x14ac:dyDescent="0.2">
      <c r="B4" s="399"/>
      <c r="C4" s="399"/>
      <c r="D4" s="399"/>
      <c r="E4" s="399"/>
    </row>
    <row r="5" spans="2:7" ht="15.95" customHeight="1" thickBot="1" x14ac:dyDescent="0.25">
      <c r="B5" s="412"/>
      <c r="C5" s="412"/>
      <c r="D5" s="412"/>
      <c r="E5" s="412"/>
    </row>
    <row r="6" spans="2:7" s="17" customFormat="1" ht="15.95" customHeight="1" thickBot="1" x14ac:dyDescent="0.25">
      <c r="B6" s="400" t="s">
        <v>94</v>
      </c>
      <c r="C6" s="401"/>
      <c r="D6" s="401"/>
      <c r="E6" s="402"/>
      <c r="G6" s="18"/>
    </row>
    <row r="7" spans="2:7" s="17" customFormat="1" ht="15.95" customHeight="1" x14ac:dyDescent="0.2">
      <c r="B7" s="404"/>
      <c r="C7" s="405"/>
      <c r="D7" s="405"/>
      <c r="E7" s="406"/>
      <c r="G7" s="18"/>
    </row>
    <row r="8" spans="2:7" s="17" customFormat="1" ht="15.95" customHeight="1" x14ac:dyDescent="0.2">
      <c r="B8" s="407"/>
      <c r="C8" s="358"/>
      <c r="D8" s="358"/>
      <c r="E8" s="408"/>
      <c r="G8" s="18"/>
    </row>
    <row r="9" spans="2:7" s="17" customFormat="1" ht="15.95" customHeight="1" x14ac:dyDescent="0.2">
      <c r="B9" s="407"/>
      <c r="C9" s="358"/>
      <c r="D9" s="358"/>
      <c r="E9" s="408"/>
      <c r="G9" s="18"/>
    </row>
    <row r="10" spans="2:7" s="17" customFormat="1" ht="15.95" customHeight="1" x14ac:dyDescent="0.2">
      <c r="B10" s="407"/>
      <c r="C10" s="358"/>
      <c r="D10" s="358"/>
      <c r="E10" s="408"/>
      <c r="G10" s="18"/>
    </row>
    <row r="11" spans="2:7" s="17" customFormat="1" ht="15.95" customHeight="1" x14ac:dyDescent="0.2">
      <c r="B11" s="407"/>
      <c r="C11" s="358"/>
      <c r="D11" s="358"/>
      <c r="E11" s="408"/>
      <c r="G11" s="18"/>
    </row>
    <row r="12" spans="2:7" s="17" customFormat="1" ht="15.95" customHeight="1" x14ac:dyDescent="0.2">
      <c r="B12" s="407"/>
      <c r="C12" s="358"/>
      <c r="D12" s="358"/>
      <c r="E12" s="408"/>
      <c r="G12" s="18"/>
    </row>
    <row r="13" spans="2:7" s="17" customFormat="1" ht="15.95" customHeight="1" x14ac:dyDescent="0.2">
      <c r="B13" s="407"/>
      <c r="C13" s="358"/>
      <c r="D13" s="358"/>
      <c r="E13" s="408"/>
      <c r="G13" s="18"/>
    </row>
    <row r="14" spans="2:7" s="17" customFormat="1" ht="15.95" customHeight="1" x14ac:dyDescent="0.2">
      <c r="B14" s="407"/>
      <c r="C14" s="358"/>
      <c r="D14" s="358"/>
      <c r="E14" s="408"/>
      <c r="G14" s="18"/>
    </row>
    <row r="15" spans="2:7" s="17" customFormat="1" ht="15.95" customHeight="1" x14ac:dyDescent="0.2">
      <c r="B15" s="407"/>
      <c r="C15" s="358"/>
      <c r="D15" s="358"/>
      <c r="E15" s="408"/>
      <c r="G15" s="18"/>
    </row>
    <row r="16" spans="2:7" s="17" customFormat="1" ht="15.95" customHeight="1" x14ac:dyDescent="0.2">
      <c r="B16" s="407"/>
      <c r="C16" s="358"/>
      <c r="D16" s="358"/>
      <c r="E16" s="408"/>
      <c r="G16" s="18"/>
    </row>
    <row r="17" spans="2:7" s="17" customFormat="1" ht="15.95" customHeight="1" x14ac:dyDescent="0.2">
      <c r="B17" s="407"/>
      <c r="C17" s="358"/>
      <c r="D17" s="358"/>
      <c r="E17" s="408"/>
      <c r="G17" s="18"/>
    </row>
    <row r="18" spans="2:7" s="17" customFormat="1" ht="15.95" customHeight="1" x14ac:dyDescent="0.2">
      <c r="B18" s="407"/>
      <c r="C18" s="358"/>
      <c r="D18" s="358"/>
      <c r="E18" s="408"/>
      <c r="G18" s="18"/>
    </row>
    <row r="19" spans="2:7" s="17" customFormat="1" ht="15.95" customHeight="1" x14ac:dyDescent="0.2">
      <c r="B19" s="407"/>
      <c r="C19" s="358"/>
      <c r="D19" s="358"/>
      <c r="E19" s="408"/>
      <c r="G19" s="18"/>
    </row>
    <row r="20" spans="2:7" s="17" customFormat="1" ht="15.95" customHeight="1" x14ac:dyDescent="0.2">
      <c r="B20" s="407"/>
      <c r="C20" s="358"/>
      <c r="D20" s="358"/>
      <c r="E20" s="408"/>
      <c r="G20" s="18"/>
    </row>
    <row r="21" spans="2:7" s="17" customFormat="1" ht="15.95" customHeight="1" x14ac:dyDescent="0.2">
      <c r="B21" s="409" t="s">
        <v>314</v>
      </c>
      <c r="C21" s="410"/>
      <c r="D21" s="410"/>
      <c r="E21" s="411"/>
      <c r="G21" s="18"/>
    </row>
    <row r="22" spans="2:7" s="17" customFormat="1" ht="15.95" customHeight="1" thickBot="1" x14ac:dyDescent="0.25">
      <c r="B22" s="212"/>
      <c r="C22" s="204"/>
      <c r="D22" s="204"/>
      <c r="E22" s="76"/>
      <c r="G22" s="18"/>
    </row>
    <row r="23" spans="2:7" s="17" customFormat="1" ht="15.95" customHeight="1" x14ac:dyDescent="0.2">
      <c r="B23" s="212"/>
      <c r="C23" s="205" t="s">
        <v>315</v>
      </c>
      <c r="D23" s="206"/>
      <c r="E23" s="76"/>
      <c r="G23" s="18"/>
    </row>
    <row r="24" spans="2:7" s="17" customFormat="1" ht="15.95" customHeight="1" x14ac:dyDescent="0.2">
      <c r="B24" s="212"/>
      <c r="C24" s="202" t="s">
        <v>318</v>
      </c>
      <c r="D24" s="207"/>
      <c r="E24" s="184"/>
      <c r="G24" s="18"/>
    </row>
    <row r="25" spans="2:7" s="17" customFormat="1" ht="15.95" customHeight="1" x14ac:dyDescent="0.2">
      <c r="B25" s="212"/>
      <c r="C25" s="203" t="s">
        <v>316</v>
      </c>
      <c r="D25" s="208"/>
      <c r="E25" s="184"/>
      <c r="G25" s="18"/>
    </row>
    <row r="26" spans="2:7" s="17" customFormat="1" ht="15.95" customHeight="1" x14ac:dyDescent="0.2">
      <c r="B26" s="212"/>
      <c r="C26" s="413" t="s">
        <v>317</v>
      </c>
      <c r="D26" s="415"/>
      <c r="E26" s="184"/>
      <c r="G26" s="18"/>
    </row>
    <row r="27" spans="2:7" s="17" customFormat="1" ht="15.95" customHeight="1" thickBot="1" x14ac:dyDescent="0.25">
      <c r="B27" s="212"/>
      <c r="C27" s="414"/>
      <c r="D27" s="416"/>
      <c r="E27" s="184"/>
      <c r="G27" s="18"/>
    </row>
    <row r="28" spans="2:7" s="17" customFormat="1" ht="15.95" customHeight="1" thickBot="1" x14ac:dyDescent="0.25">
      <c r="B28" s="77"/>
      <c r="C28" s="200"/>
      <c r="D28" s="78"/>
      <c r="E28" s="201"/>
      <c r="G28" s="18"/>
    </row>
    <row r="29" spans="2:7" s="17" customFormat="1" ht="15.95" customHeight="1" thickBot="1" x14ac:dyDescent="0.25">
      <c r="B29" s="403"/>
      <c r="C29" s="403"/>
      <c r="D29" s="403"/>
      <c r="E29" s="403"/>
      <c r="G29" s="18"/>
    </row>
    <row r="30" spans="2:7" s="17" customFormat="1" ht="15.95" customHeight="1" thickBot="1" x14ac:dyDescent="0.25">
      <c r="B30" s="363" t="s">
        <v>2</v>
      </c>
      <c r="C30" s="364"/>
      <c r="D30" s="364"/>
      <c r="E30" s="365"/>
      <c r="F30" s="17" t="s">
        <v>4</v>
      </c>
      <c r="G30" s="18"/>
    </row>
    <row r="31" spans="2:7" s="17" customFormat="1" ht="15.95" customHeight="1" thickBot="1" x14ac:dyDescent="0.25">
      <c r="B31" s="19"/>
      <c r="C31" s="19"/>
      <c r="D31" s="19"/>
      <c r="E31" s="20"/>
      <c r="G31" s="18"/>
    </row>
    <row r="32" spans="2:7" s="17" customFormat="1" ht="15.95" customHeight="1" x14ac:dyDescent="0.2">
      <c r="B32" s="185" t="s">
        <v>5</v>
      </c>
      <c r="C32" s="393"/>
      <c r="D32" s="394"/>
      <c r="E32" s="395"/>
      <c r="G32" s="18"/>
    </row>
    <row r="33" spans="2:7" s="17" customFormat="1" ht="15.95" customHeight="1" x14ac:dyDescent="0.2">
      <c r="B33" s="186" t="s">
        <v>6</v>
      </c>
      <c r="C33" s="381"/>
      <c r="D33" s="382"/>
      <c r="E33" s="383"/>
      <c r="G33" s="18"/>
    </row>
    <row r="34" spans="2:7" s="17" customFormat="1" ht="15.95" customHeight="1" x14ac:dyDescent="0.2">
      <c r="B34" s="186" t="s">
        <v>13</v>
      </c>
      <c r="C34" s="381"/>
      <c r="D34" s="382"/>
      <c r="E34" s="383"/>
      <c r="G34" s="18"/>
    </row>
    <row r="35" spans="2:7" s="17" customFormat="1" ht="15.95" customHeight="1" x14ac:dyDescent="0.2">
      <c r="B35" s="186" t="s">
        <v>7</v>
      </c>
      <c r="C35" s="381"/>
      <c r="D35" s="382"/>
      <c r="E35" s="383"/>
      <c r="G35" s="18"/>
    </row>
    <row r="36" spans="2:7" s="17" customFormat="1" ht="15.95" customHeight="1" x14ac:dyDescent="0.2">
      <c r="B36" s="186" t="s">
        <v>10</v>
      </c>
      <c r="C36" s="381"/>
      <c r="D36" s="382"/>
      <c r="E36" s="383"/>
      <c r="G36" s="18"/>
    </row>
    <row r="37" spans="2:7" s="17" customFormat="1" ht="15.95" customHeight="1" x14ac:dyDescent="0.2">
      <c r="B37" s="186" t="s">
        <v>11</v>
      </c>
      <c r="C37" s="381"/>
      <c r="D37" s="382"/>
      <c r="E37" s="383"/>
      <c r="G37" s="18"/>
    </row>
    <row r="38" spans="2:7" s="17" customFormat="1" ht="15.95" customHeight="1" x14ac:dyDescent="0.2">
      <c r="B38" s="317" t="s">
        <v>8</v>
      </c>
      <c r="C38" s="384"/>
      <c r="D38" s="385"/>
      <c r="E38" s="386"/>
      <c r="G38" s="18"/>
    </row>
    <row r="39" spans="2:7" s="17" customFormat="1" ht="15.95" customHeight="1" thickBot="1" x14ac:dyDescent="0.25">
      <c r="B39" s="329"/>
      <c r="C39" s="390"/>
      <c r="D39" s="391"/>
      <c r="E39" s="392"/>
      <c r="G39" s="18"/>
    </row>
    <row r="40" spans="2:7" s="17" customFormat="1" ht="15.95" customHeight="1" thickBot="1" x14ac:dyDescent="0.25">
      <c r="B40" s="19"/>
      <c r="C40" s="19"/>
      <c r="D40" s="19"/>
      <c r="E40" s="20"/>
      <c r="G40" s="18"/>
    </row>
    <row r="41" spans="2:7" s="17" customFormat="1" ht="15.95" customHeight="1" thickBot="1" x14ac:dyDescent="0.25">
      <c r="B41" s="363" t="s">
        <v>3</v>
      </c>
      <c r="C41" s="364"/>
      <c r="D41" s="364"/>
      <c r="E41" s="365"/>
      <c r="G41" s="18"/>
    </row>
    <row r="42" spans="2:7" s="17" customFormat="1" ht="15.95" customHeight="1" thickBot="1" x14ac:dyDescent="0.25">
      <c r="B42" s="19"/>
      <c r="C42" s="19"/>
      <c r="D42" s="19"/>
      <c r="E42" s="20"/>
      <c r="G42" s="18"/>
    </row>
    <row r="43" spans="2:7" s="17" customFormat="1" ht="15.95" customHeight="1" x14ac:dyDescent="0.2">
      <c r="B43" s="185" t="s">
        <v>9</v>
      </c>
      <c r="C43" s="393"/>
      <c r="D43" s="394"/>
      <c r="E43" s="395"/>
      <c r="G43" s="18"/>
    </row>
    <row r="44" spans="2:7" s="17" customFormat="1" ht="15.95" customHeight="1" x14ac:dyDescent="0.2">
      <c r="B44" s="187" t="s">
        <v>12</v>
      </c>
      <c r="C44" s="381"/>
      <c r="D44" s="382"/>
      <c r="E44" s="383"/>
      <c r="G44" s="18"/>
    </row>
    <row r="45" spans="2:7" s="17" customFormat="1" ht="15.95" customHeight="1" x14ac:dyDescent="0.2">
      <c r="B45" s="186" t="s">
        <v>6</v>
      </c>
      <c r="C45" s="381"/>
      <c r="D45" s="382"/>
      <c r="E45" s="383"/>
      <c r="G45" s="18"/>
    </row>
    <row r="46" spans="2:7" s="17" customFormat="1" ht="15.95" customHeight="1" x14ac:dyDescent="0.2">
      <c r="B46" s="186" t="s">
        <v>13</v>
      </c>
      <c r="C46" s="381"/>
      <c r="D46" s="382"/>
      <c r="E46" s="383"/>
      <c r="G46" s="18"/>
    </row>
    <row r="47" spans="2:7" s="17" customFormat="1" ht="15.95" customHeight="1" x14ac:dyDescent="0.2">
      <c r="B47" s="186" t="s">
        <v>10</v>
      </c>
      <c r="C47" s="381"/>
      <c r="D47" s="382"/>
      <c r="E47" s="383"/>
      <c r="G47" s="18"/>
    </row>
    <row r="48" spans="2:7" s="17" customFormat="1" ht="15.95" customHeight="1" x14ac:dyDescent="0.2">
      <c r="B48" s="186" t="s">
        <v>11</v>
      </c>
      <c r="C48" s="381"/>
      <c r="D48" s="382"/>
      <c r="E48" s="383"/>
      <c r="G48" s="18"/>
    </row>
    <row r="49" spans="2:7" s="17" customFormat="1" ht="15.95" customHeight="1" x14ac:dyDescent="0.2">
      <c r="B49" s="317" t="s">
        <v>15</v>
      </c>
      <c r="C49" s="384"/>
      <c r="D49" s="385"/>
      <c r="E49" s="386"/>
      <c r="G49" s="18"/>
    </row>
    <row r="50" spans="2:7" s="17" customFormat="1" ht="15.95" customHeight="1" x14ac:dyDescent="0.2">
      <c r="B50" s="318"/>
      <c r="C50" s="387"/>
      <c r="D50" s="388"/>
      <c r="E50" s="389"/>
      <c r="G50" s="18"/>
    </row>
    <row r="51" spans="2:7" s="17" customFormat="1" ht="15.95" customHeight="1" x14ac:dyDescent="0.2">
      <c r="B51" s="319"/>
      <c r="C51" s="396"/>
      <c r="D51" s="397"/>
      <c r="E51" s="398"/>
      <c r="G51" s="18"/>
    </row>
    <row r="52" spans="2:7" s="17" customFormat="1" ht="15.95" customHeight="1" x14ac:dyDescent="0.2">
      <c r="B52" s="317" t="s">
        <v>14</v>
      </c>
      <c r="C52" s="384"/>
      <c r="D52" s="385"/>
      <c r="E52" s="386"/>
      <c r="G52" s="18"/>
    </row>
    <row r="53" spans="2:7" s="17" customFormat="1" ht="15.95" customHeight="1" x14ac:dyDescent="0.2">
      <c r="B53" s="318"/>
      <c r="C53" s="387"/>
      <c r="D53" s="388"/>
      <c r="E53" s="389"/>
      <c r="G53" s="18"/>
    </row>
    <row r="54" spans="2:7" s="17" customFormat="1" ht="15.95" customHeight="1" thickBot="1" x14ac:dyDescent="0.25">
      <c r="B54" s="329"/>
      <c r="C54" s="390"/>
      <c r="D54" s="391"/>
      <c r="E54" s="392"/>
      <c r="G54" s="18"/>
    </row>
    <row r="55" spans="2:7" s="17" customFormat="1" ht="15.95" customHeight="1" thickBot="1" x14ac:dyDescent="0.3">
      <c r="B55" s="16"/>
      <c r="C55" s="16"/>
      <c r="D55" s="16"/>
      <c r="E55" s="11"/>
      <c r="G55" s="18"/>
    </row>
    <row r="56" spans="2:7" s="17" customFormat="1" ht="15.95" customHeight="1" x14ac:dyDescent="0.2">
      <c r="B56" s="185" t="s">
        <v>16</v>
      </c>
      <c r="C56" s="393"/>
      <c r="D56" s="394"/>
      <c r="E56" s="395"/>
      <c r="G56" s="18"/>
    </row>
    <row r="57" spans="2:7" s="17" customFormat="1" ht="15.95" customHeight="1" x14ac:dyDescent="0.2">
      <c r="B57" s="187" t="s">
        <v>12</v>
      </c>
      <c r="C57" s="381"/>
      <c r="D57" s="382"/>
      <c r="E57" s="383"/>
      <c r="G57" s="18"/>
    </row>
    <row r="58" spans="2:7" s="17" customFormat="1" ht="15.95" customHeight="1" x14ac:dyDescent="0.2">
      <c r="B58" s="186" t="s">
        <v>6</v>
      </c>
      <c r="C58" s="381"/>
      <c r="D58" s="382"/>
      <c r="E58" s="383"/>
      <c r="G58" s="18"/>
    </row>
    <row r="59" spans="2:7" s="17" customFormat="1" ht="15.95" customHeight="1" x14ac:dyDescent="0.2">
      <c r="B59" s="186" t="s">
        <v>13</v>
      </c>
      <c r="C59" s="381"/>
      <c r="D59" s="382"/>
      <c r="E59" s="383"/>
      <c r="G59" s="18"/>
    </row>
    <row r="60" spans="2:7" s="17" customFormat="1" ht="15.95" customHeight="1" x14ac:dyDescent="0.2">
      <c r="B60" s="186" t="s">
        <v>10</v>
      </c>
      <c r="C60" s="381"/>
      <c r="D60" s="382"/>
      <c r="E60" s="383"/>
      <c r="G60" s="18"/>
    </row>
    <row r="61" spans="2:7" s="17" customFormat="1" ht="15.95" customHeight="1" x14ac:dyDescent="0.2">
      <c r="B61" s="186" t="s">
        <v>11</v>
      </c>
      <c r="C61" s="381"/>
      <c r="D61" s="382"/>
      <c r="E61" s="383"/>
      <c r="G61" s="18"/>
    </row>
    <row r="62" spans="2:7" s="17" customFormat="1" ht="15.95" customHeight="1" x14ac:dyDescent="0.2">
      <c r="B62" s="317" t="s">
        <v>15</v>
      </c>
      <c r="C62" s="320"/>
      <c r="D62" s="321"/>
      <c r="E62" s="322"/>
      <c r="G62" s="18"/>
    </row>
    <row r="63" spans="2:7" s="17" customFormat="1" ht="15.95" customHeight="1" x14ac:dyDescent="0.2">
      <c r="B63" s="318"/>
      <c r="C63" s="323"/>
      <c r="D63" s="324"/>
      <c r="E63" s="325"/>
      <c r="G63" s="18"/>
    </row>
    <row r="64" spans="2:7" s="17" customFormat="1" ht="15.95" customHeight="1" x14ac:dyDescent="0.2">
      <c r="B64" s="319"/>
      <c r="C64" s="326"/>
      <c r="D64" s="327"/>
      <c r="E64" s="328"/>
      <c r="G64" s="18"/>
    </row>
    <row r="65" spans="2:7" s="17" customFormat="1" ht="15.95" customHeight="1" x14ac:dyDescent="0.2">
      <c r="B65" s="317" t="s">
        <v>14</v>
      </c>
      <c r="C65" s="320"/>
      <c r="D65" s="321"/>
      <c r="E65" s="322"/>
      <c r="G65" s="18"/>
    </row>
    <row r="66" spans="2:7" s="17" customFormat="1" ht="15.95" customHeight="1" x14ac:dyDescent="0.2">
      <c r="B66" s="318"/>
      <c r="C66" s="323"/>
      <c r="D66" s="324"/>
      <c r="E66" s="325"/>
      <c r="G66" s="18"/>
    </row>
    <row r="67" spans="2:7" s="21" customFormat="1" ht="15.95" customHeight="1" thickBot="1" x14ac:dyDescent="0.25">
      <c r="B67" s="329"/>
      <c r="C67" s="330"/>
      <c r="D67" s="331"/>
      <c r="E67" s="332"/>
      <c r="G67" s="18"/>
    </row>
    <row r="68" spans="2:7" s="17" customFormat="1" ht="15.95" customHeight="1" thickBot="1" x14ac:dyDescent="0.3">
      <c r="B68" s="16"/>
      <c r="C68" s="16"/>
      <c r="D68" s="16"/>
      <c r="E68" s="11"/>
      <c r="G68" s="18"/>
    </row>
    <row r="69" spans="2:7" s="21" customFormat="1" ht="15.95" customHeight="1" thickBot="1" x14ac:dyDescent="0.25">
      <c r="B69" s="342" t="s">
        <v>17</v>
      </c>
      <c r="C69" s="343"/>
      <c r="D69" s="343"/>
      <c r="E69" s="344"/>
      <c r="G69" s="18"/>
    </row>
    <row r="70" spans="2:7" s="21" customFormat="1" ht="15.95" customHeight="1" x14ac:dyDescent="0.2">
      <c r="B70" s="345"/>
      <c r="C70" s="346"/>
      <c r="D70" s="346"/>
      <c r="E70" s="347"/>
      <c r="G70" s="18"/>
    </row>
    <row r="71" spans="2:7" s="21" customFormat="1" ht="15.95" customHeight="1" x14ac:dyDescent="0.2">
      <c r="B71" s="348"/>
      <c r="C71" s="349"/>
      <c r="D71" s="349"/>
      <c r="E71" s="350"/>
      <c r="G71" s="18"/>
    </row>
    <row r="72" spans="2:7" s="21" customFormat="1" ht="15.95" customHeight="1" x14ac:dyDescent="0.2">
      <c r="B72" s="348"/>
      <c r="C72" s="349"/>
      <c r="D72" s="349"/>
      <c r="E72" s="350"/>
      <c r="G72" s="18"/>
    </row>
    <row r="73" spans="2:7" s="17" customFormat="1" ht="15.95" customHeight="1" thickBot="1" x14ac:dyDescent="0.25">
      <c r="B73" s="351"/>
      <c r="C73" s="352"/>
      <c r="D73" s="352"/>
      <c r="E73" s="353"/>
      <c r="G73" s="18"/>
    </row>
    <row r="74" spans="2:7" s="17" customFormat="1" ht="15.95" customHeight="1" thickBot="1" x14ac:dyDescent="0.3">
      <c r="B74" s="16"/>
      <c r="C74" s="16"/>
      <c r="D74" s="16"/>
      <c r="E74" s="11"/>
      <c r="G74" s="18"/>
    </row>
    <row r="75" spans="2:7" s="21" customFormat="1" ht="15.95" customHeight="1" thickBot="1" x14ac:dyDescent="0.25">
      <c r="B75" s="342" t="s">
        <v>24</v>
      </c>
      <c r="C75" s="343"/>
      <c r="D75" s="343"/>
      <c r="E75" s="344"/>
      <c r="G75" s="18"/>
    </row>
    <row r="76" spans="2:7" s="21" customFormat="1" ht="15.95" customHeight="1" x14ac:dyDescent="0.2">
      <c r="B76" s="333"/>
      <c r="C76" s="334"/>
      <c r="D76" s="334"/>
      <c r="E76" s="335"/>
      <c r="G76" s="18"/>
    </row>
    <row r="77" spans="2:7" s="21" customFormat="1" ht="15.95" customHeight="1" x14ac:dyDescent="0.2">
      <c r="B77" s="336"/>
      <c r="C77" s="337"/>
      <c r="D77" s="337"/>
      <c r="E77" s="338"/>
      <c r="G77" s="18"/>
    </row>
    <row r="78" spans="2:7" s="17" customFormat="1" ht="15.95" customHeight="1" thickBot="1" x14ac:dyDescent="0.25">
      <c r="B78" s="339"/>
      <c r="C78" s="340"/>
      <c r="D78" s="340"/>
      <c r="E78" s="341"/>
      <c r="G78" s="18"/>
    </row>
    <row r="79" spans="2:7" s="17" customFormat="1" ht="15.95" customHeight="1" thickBot="1" x14ac:dyDescent="0.25">
      <c r="B79" s="213"/>
      <c r="C79" s="213"/>
      <c r="D79" s="213"/>
      <c r="E79" s="213"/>
      <c r="G79" s="18"/>
    </row>
    <row r="80" spans="2:7" s="21" customFormat="1" ht="15.95" customHeight="1" thickBot="1" x14ac:dyDescent="0.25">
      <c r="B80" s="363" t="s">
        <v>20</v>
      </c>
      <c r="C80" s="364"/>
      <c r="D80" s="364"/>
      <c r="E80" s="365"/>
      <c r="G80" s="18"/>
    </row>
    <row r="81" spans="2:7" s="17" customFormat="1" ht="15.95" customHeight="1" x14ac:dyDescent="0.2">
      <c r="B81" s="185" t="s">
        <v>21</v>
      </c>
      <c r="C81" s="366"/>
      <c r="D81" s="367"/>
      <c r="E81" s="368"/>
      <c r="G81" s="18"/>
    </row>
    <row r="82" spans="2:7" s="17" customFormat="1" ht="15.95" customHeight="1" thickBot="1" x14ac:dyDescent="0.25">
      <c r="B82" s="189" t="s">
        <v>23</v>
      </c>
      <c r="C82" s="369"/>
      <c r="D82" s="370"/>
      <c r="E82" s="371"/>
      <c r="G82" s="18"/>
    </row>
    <row r="83" spans="2:7" s="17" customFormat="1" ht="15.95" customHeight="1" thickBot="1" x14ac:dyDescent="0.25">
      <c r="B83" s="380"/>
      <c r="C83" s="380"/>
      <c r="D83" s="380"/>
      <c r="E83" s="380"/>
      <c r="G83" s="18"/>
    </row>
    <row r="84" spans="2:7" s="21" customFormat="1" ht="15.95" customHeight="1" thickBot="1" x14ac:dyDescent="0.25">
      <c r="B84" s="363" t="s">
        <v>28</v>
      </c>
      <c r="C84" s="364"/>
      <c r="D84" s="364"/>
      <c r="E84" s="365"/>
      <c r="G84" s="18"/>
    </row>
    <row r="85" spans="2:7" s="21" customFormat="1" ht="15.95" customHeight="1" thickBot="1" x14ac:dyDescent="0.25">
      <c r="B85" s="378" t="s">
        <v>25</v>
      </c>
      <c r="C85" s="379"/>
      <c r="D85" s="188" t="s">
        <v>26</v>
      </c>
      <c r="E85" s="214" t="s">
        <v>27</v>
      </c>
      <c r="G85" s="18"/>
    </row>
    <row r="86" spans="2:7" s="21" customFormat="1" ht="15.95" customHeight="1" x14ac:dyDescent="0.2">
      <c r="B86" s="372"/>
      <c r="C86" s="373"/>
      <c r="D86" s="28"/>
      <c r="E86" s="29"/>
      <c r="G86" s="18"/>
    </row>
    <row r="87" spans="2:7" s="21" customFormat="1" ht="15.95" customHeight="1" x14ac:dyDescent="0.2">
      <c r="B87" s="374"/>
      <c r="C87" s="375"/>
      <c r="D87" s="15"/>
      <c r="E87" s="27"/>
      <c r="G87" s="18"/>
    </row>
    <row r="88" spans="2:7" s="21" customFormat="1" ht="15.95" customHeight="1" thickBot="1" x14ac:dyDescent="0.25">
      <c r="B88" s="376"/>
      <c r="C88" s="377"/>
      <c r="D88" s="30"/>
      <c r="E88" s="31"/>
      <c r="G88" s="18"/>
    </row>
    <row r="89" spans="2:7" s="17" customFormat="1" ht="15.95" customHeight="1" thickBot="1" x14ac:dyDescent="0.25">
      <c r="B89" s="14"/>
      <c r="C89" s="14"/>
      <c r="D89" s="14"/>
      <c r="E89" s="14"/>
      <c r="G89" s="18"/>
    </row>
    <row r="90" spans="2:7" s="21" customFormat="1" ht="15.95" customHeight="1" thickBot="1" x14ac:dyDescent="0.25">
      <c r="B90" s="363" t="s">
        <v>33</v>
      </c>
      <c r="C90" s="364"/>
      <c r="D90" s="364"/>
      <c r="E90" s="365"/>
      <c r="F90" s="22"/>
      <c r="G90" s="18"/>
    </row>
    <row r="91" spans="2:7" s="17" customFormat="1" ht="15.95" customHeight="1" x14ac:dyDescent="0.2">
      <c r="B91" s="354"/>
      <c r="C91" s="355"/>
      <c r="D91" s="355"/>
      <c r="E91" s="356"/>
      <c r="G91" s="18"/>
    </row>
    <row r="92" spans="2:7" s="17" customFormat="1" ht="15.95" customHeight="1" x14ac:dyDescent="0.2">
      <c r="B92" s="357"/>
      <c r="C92" s="358"/>
      <c r="D92" s="358"/>
      <c r="E92" s="359"/>
      <c r="G92" s="18"/>
    </row>
    <row r="93" spans="2:7" s="17" customFormat="1" ht="15.95" customHeight="1" x14ac:dyDescent="0.2">
      <c r="B93" s="357"/>
      <c r="C93" s="358"/>
      <c r="D93" s="358"/>
      <c r="E93" s="359"/>
      <c r="G93" s="18"/>
    </row>
    <row r="94" spans="2:7" s="17" customFormat="1" ht="15.95" customHeight="1" x14ac:dyDescent="0.2">
      <c r="B94" s="357"/>
      <c r="C94" s="358"/>
      <c r="D94" s="358"/>
      <c r="E94" s="359"/>
      <c r="G94" s="18"/>
    </row>
    <row r="95" spans="2:7" s="17" customFormat="1" ht="15.95" customHeight="1" thickBot="1" x14ac:dyDescent="0.25">
      <c r="B95" s="360"/>
      <c r="C95" s="361"/>
      <c r="D95" s="361"/>
      <c r="E95" s="362"/>
      <c r="G95" s="18"/>
    </row>
    <row r="96" spans="2:7" s="17" customFormat="1" ht="15.95" customHeight="1" x14ac:dyDescent="0.2">
      <c r="B96" s="18"/>
      <c r="C96" s="18"/>
      <c r="D96" s="18"/>
      <c r="E96" s="21"/>
      <c r="G96" s="18"/>
    </row>
    <row r="97" spans="2:7" s="17" customFormat="1" ht="15.95" customHeight="1" x14ac:dyDescent="0.2">
      <c r="B97" s="18"/>
      <c r="C97" s="18"/>
      <c r="D97" s="18"/>
      <c r="E97" s="21"/>
      <c r="G97" s="18"/>
    </row>
    <row r="98" spans="2:7" s="17" customFormat="1" ht="15.95" customHeight="1" x14ac:dyDescent="0.2">
      <c r="B98" s="18"/>
      <c r="C98" s="18"/>
      <c r="D98" s="18"/>
      <c r="E98" s="21"/>
      <c r="G98" s="18"/>
    </row>
    <row r="99" spans="2:7" s="17" customFormat="1" ht="15.95" customHeight="1" x14ac:dyDescent="0.2">
      <c r="E99" s="21"/>
      <c r="G99" s="18"/>
    </row>
    <row r="100" spans="2:7" s="17" customFormat="1" ht="15.95" customHeight="1" x14ac:dyDescent="0.2">
      <c r="E100" s="21"/>
      <c r="G100" s="18"/>
    </row>
    <row r="101" spans="2:7" s="17" customFormat="1" ht="15.95" customHeight="1" x14ac:dyDescent="0.2">
      <c r="E101" s="21"/>
      <c r="G101" s="18"/>
    </row>
    <row r="102" spans="2:7" s="17" customFormat="1" ht="15.95" customHeight="1" x14ac:dyDescent="0.2">
      <c r="E102" s="21"/>
      <c r="G102" s="18"/>
    </row>
    <row r="103" spans="2:7" s="17" customFormat="1" ht="15.95" customHeight="1" x14ac:dyDescent="0.2">
      <c r="E103" s="21"/>
      <c r="G103" s="18"/>
    </row>
    <row r="104" spans="2:7" s="17" customFormat="1" ht="15.95" customHeight="1" x14ac:dyDescent="0.2">
      <c r="E104" s="21"/>
      <c r="G104" s="18"/>
    </row>
    <row r="105" spans="2:7" s="17" customFormat="1" ht="15.95" customHeight="1" x14ac:dyDescent="0.2">
      <c r="E105" s="21"/>
      <c r="G105" s="18"/>
    </row>
    <row r="106" spans="2:7" s="17" customFormat="1" ht="15.95" customHeight="1" x14ac:dyDescent="0.2">
      <c r="E106" s="21"/>
      <c r="G106" s="18"/>
    </row>
    <row r="107" spans="2:7" s="17" customFormat="1" ht="15.95" customHeight="1" x14ac:dyDescent="0.2">
      <c r="E107" s="21"/>
      <c r="G107" s="18"/>
    </row>
    <row r="108" spans="2:7" s="17" customFormat="1" ht="15.95" customHeight="1" x14ac:dyDescent="0.2">
      <c r="E108" s="23"/>
      <c r="G108" s="18"/>
    </row>
    <row r="109" spans="2:7" s="17" customFormat="1" ht="15.95" customHeight="1" x14ac:dyDescent="0.2">
      <c r="E109" s="24"/>
      <c r="G109" s="18"/>
    </row>
    <row r="110" spans="2:7" s="17" customFormat="1" ht="15.95" customHeight="1" x14ac:dyDescent="0.2">
      <c r="B110" s="18"/>
      <c r="C110" s="18"/>
      <c r="D110" s="18"/>
      <c r="E110" s="25"/>
      <c r="G110" s="18"/>
    </row>
    <row r="111" spans="2:7" s="17" customFormat="1" ht="15.95" customHeight="1" x14ac:dyDescent="0.2">
      <c r="B111" s="18"/>
      <c r="C111" s="18"/>
      <c r="D111" s="18"/>
      <c r="E111" s="18"/>
      <c r="G111" s="18"/>
    </row>
    <row r="112" spans="2:7" s="17" customFormat="1" ht="15.95" customHeight="1" x14ac:dyDescent="0.2">
      <c r="B112" s="18"/>
      <c r="C112" s="18"/>
      <c r="D112" s="18"/>
      <c r="E112" s="18"/>
      <c r="G112" s="18"/>
    </row>
    <row r="113" spans="2:7" s="17" customFormat="1" ht="15.95" customHeight="1" x14ac:dyDescent="0.2">
      <c r="B113" s="18"/>
      <c r="C113" s="18"/>
      <c r="D113" s="18"/>
      <c r="E113" s="18"/>
      <c r="G113" s="18"/>
    </row>
    <row r="114" spans="2:7" s="17" customFormat="1" ht="15.95" customHeight="1" x14ac:dyDescent="0.2">
      <c r="B114" s="18"/>
      <c r="C114" s="18"/>
      <c r="D114" s="18"/>
      <c r="E114" s="18"/>
      <c r="G114" s="18"/>
    </row>
    <row r="115" spans="2:7" s="17" customFormat="1" ht="15.95" customHeight="1" x14ac:dyDescent="0.2">
      <c r="B115" s="26" t="s">
        <v>18</v>
      </c>
      <c r="C115" s="21"/>
      <c r="D115" s="21"/>
      <c r="E115" s="21" t="s">
        <v>30</v>
      </c>
      <c r="G115" s="18"/>
    </row>
    <row r="116" spans="2:7" s="17" customFormat="1" ht="15.95" customHeight="1" x14ac:dyDescent="0.2">
      <c r="B116" s="26" t="s">
        <v>22</v>
      </c>
      <c r="C116" s="21"/>
      <c r="D116" s="21"/>
      <c r="E116" s="21" t="s">
        <v>31</v>
      </c>
      <c r="G116" s="18"/>
    </row>
    <row r="117" spans="2:7" s="17" customFormat="1" ht="15.95" customHeight="1" x14ac:dyDescent="0.2">
      <c r="B117" s="26" t="s">
        <v>19</v>
      </c>
      <c r="C117" s="21"/>
      <c r="D117" s="21"/>
      <c r="E117" s="21" t="s">
        <v>32</v>
      </c>
      <c r="G117" s="18"/>
    </row>
    <row r="118" spans="2:7" s="17" customFormat="1" ht="15.95" customHeight="1" x14ac:dyDescent="0.2">
      <c r="B118" s="21" t="s">
        <v>29</v>
      </c>
      <c r="C118" s="21"/>
      <c r="D118" s="21"/>
      <c r="E118" s="21"/>
      <c r="G118" s="18"/>
    </row>
    <row r="119" spans="2:7" s="17" customFormat="1" ht="15.95" customHeight="1" x14ac:dyDescent="0.2">
      <c r="B119" s="21"/>
      <c r="C119" s="21"/>
      <c r="D119" s="21"/>
      <c r="E119" s="21"/>
      <c r="G119" s="18"/>
    </row>
    <row r="120" spans="2:7" s="17" customFormat="1" ht="15.95" customHeight="1" x14ac:dyDescent="0.2">
      <c r="B120" s="21"/>
      <c r="C120" s="21"/>
      <c r="D120" s="21"/>
      <c r="E120" s="21"/>
      <c r="G120" s="18"/>
    </row>
    <row r="121" spans="2:7" s="17" customFormat="1" ht="15.95" customHeight="1" x14ac:dyDescent="0.2">
      <c r="B121" s="18"/>
      <c r="C121" s="18"/>
      <c r="D121" s="18"/>
      <c r="E121" s="18"/>
      <c r="G121" s="18"/>
    </row>
    <row r="122" spans="2:7" s="17" customFormat="1" ht="15.95" customHeight="1" x14ac:dyDescent="0.2">
      <c r="B122" s="18"/>
      <c r="C122" s="18"/>
      <c r="D122" s="18"/>
      <c r="E122" s="18"/>
      <c r="G122" s="18"/>
    </row>
    <row r="123" spans="2:7" s="17" customFormat="1" ht="15.95" customHeight="1" x14ac:dyDescent="0.2">
      <c r="B123" s="18"/>
      <c r="C123" s="18"/>
      <c r="D123" s="18"/>
      <c r="E123" s="18"/>
      <c r="G123" s="18"/>
    </row>
    <row r="124" spans="2:7" s="17" customFormat="1" ht="15.95" customHeight="1" x14ac:dyDescent="0.2">
      <c r="B124" s="18"/>
      <c r="C124" s="18"/>
      <c r="D124" s="18"/>
      <c r="E124" s="18"/>
      <c r="G124" s="18"/>
    </row>
    <row r="125" spans="2:7" s="17" customFormat="1" ht="15.95" customHeight="1" x14ac:dyDescent="0.2">
      <c r="B125" s="18"/>
      <c r="C125" s="18"/>
      <c r="D125" s="18"/>
      <c r="E125" s="18"/>
      <c r="G125" s="18"/>
    </row>
    <row r="126" spans="2:7" s="17" customFormat="1" ht="15.95" customHeight="1" x14ac:dyDescent="0.2">
      <c r="B126" s="18"/>
      <c r="C126" s="18"/>
      <c r="D126" s="18"/>
      <c r="E126" s="18"/>
      <c r="G126" s="18"/>
    </row>
    <row r="127" spans="2:7" s="17" customFormat="1" ht="15.95" customHeight="1" x14ac:dyDescent="0.2">
      <c r="B127" s="18"/>
      <c r="C127" s="18"/>
      <c r="D127" s="18"/>
      <c r="E127" s="21"/>
      <c r="G127" s="18"/>
    </row>
    <row r="128" spans="2:7" s="17" customFormat="1" ht="15.95" customHeight="1" x14ac:dyDescent="0.2">
      <c r="B128" s="18"/>
      <c r="C128" s="18"/>
      <c r="D128" s="18"/>
      <c r="E128" s="21"/>
      <c r="G128" s="18"/>
    </row>
    <row r="129" spans="2:7" s="17" customFormat="1" ht="15.95" customHeight="1" x14ac:dyDescent="0.2">
      <c r="B129" s="18"/>
      <c r="C129" s="18"/>
      <c r="D129" s="18"/>
      <c r="E129" s="21"/>
      <c r="G129" s="18"/>
    </row>
    <row r="130" spans="2:7" s="17" customFormat="1" ht="15.95" customHeight="1" x14ac:dyDescent="0.2">
      <c r="B130" s="18"/>
      <c r="C130" s="18"/>
      <c r="D130" s="18"/>
      <c r="E130" s="18"/>
      <c r="G130" s="18"/>
    </row>
    <row r="131" spans="2:7" s="17" customFormat="1" ht="15.95" customHeight="1" x14ac:dyDescent="0.2">
      <c r="B131" s="18"/>
      <c r="C131" s="18"/>
      <c r="D131" s="18"/>
      <c r="E131" s="18"/>
      <c r="G131" s="18"/>
    </row>
    <row r="132" spans="2:7" s="17" customFormat="1" ht="15.95" customHeight="1" x14ac:dyDescent="0.2">
      <c r="B132" s="18"/>
      <c r="C132" s="18"/>
      <c r="D132" s="18"/>
      <c r="E132" s="18"/>
      <c r="G132" s="18"/>
    </row>
    <row r="133" spans="2:7" s="17" customFormat="1" ht="15.95" customHeight="1" x14ac:dyDescent="0.2">
      <c r="B133" s="18"/>
      <c r="C133" s="18"/>
      <c r="D133" s="18"/>
      <c r="E133" s="18"/>
      <c r="G133" s="18"/>
    </row>
    <row r="134" spans="2:7" s="17" customFormat="1" ht="15.95" customHeight="1" x14ac:dyDescent="0.2">
      <c r="B134" s="18"/>
      <c r="C134" s="18"/>
      <c r="D134" s="18"/>
      <c r="E134" s="18"/>
      <c r="G134" s="18"/>
    </row>
    <row r="135" spans="2:7" s="17" customFormat="1" ht="15.95" customHeight="1" x14ac:dyDescent="0.2">
      <c r="B135" s="18"/>
      <c r="C135" s="18"/>
      <c r="D135" s="18"/>
      <c r="E135" s="18"/>
      <c r="G135" s="18"/>
    </row>
    <row r="136" spans="2:7" s="17" customFormat="1" ht="15.95" customHeight="1" x14ac:dyDescent="0.2">
      <c r="B136" s="18"/>
      <c r="C136" s="18"/>
      <c r="D136" s="18"/>
      <c r="E136" s="18"/>
      <c r="G136" s="18"/>
    </row>
    <row r="137" spans="2:7" s="17" customFormat="1" ht="15.95" customHeight="1" x14ac:dyDescent="0.2">
      <c r="B137" s="18"/>
      <c r="C137" s="18"/>
      <c r="D137" s="18"/>
      <c r="E137" s="18"/>
      <c r="G137" s="18"/>
    </row>
    <row r="138" spans="2:7" s="17" customFormat="1" ht="15.95" customHeight="1" x14ac:dyDescent="0.2">
      <c r="B138" s="18"/>
      <c r="C138" s="18"/>
      <c r="D138" s="18"/>
      <c r="E138" s="18"/>
      <c r="G138" s="18"/>
    </row>
    <row r="139" spans="2:7" s="17" customFormat="1" ht="15.95" customHeight="1" x14ac:dyDescent="0.2">
      <c r="B139" s="18"/>
      <c r="C139" s="18"/>
      <c r="D139" s="18"/>
      <c r="E139" s="18"/>
      <c r="G139" s="18"/>
    </row>
    <row r="140" spans="2:7" s="17" customFormat="1" ht="15.95" customHeight="1" x14ac:dyDescent="0.2">
      <c r="B140" s="18"/>
      <c r="C140" s="18"/>
      <c r="D140" s="18"/>
      <c r="E140" s="18"/>
      <c r="G140" s="18"/>
    </row>
    <row r="141" spans="2:7" s="17" customFormat="1" ht="15.95" customHeight="1" x14ac:dyDescent="0.2">
      <c r="B141" s="18"/>
      <c r="C141" s="18"/>
      <c r="D141" s="18"/>
      <c r="E141" s="18"/>
      <c r="G141" s="18"/>
    </row>
    <row r="142" spans="2:7" s="17" customFormat="1" ht="15.95" customHeight="1" x14ac:dyDescent="0.2">
      <c r="B142" s="18"/>
      <c r="C142" s="18"/>
      <c r="D142" s="18"/>
      <c r="E142" s="18"/>
      <c r="G142" s="18"/>
    </row>
    <row r="143" spans="2:7" s="17" customFormat="1" ht="15.95" customHeight="1" x14ac:dyDescent="0.2">
      <c r="B143" s="18"/>
      <c r="C143" s="18"/>
      <c r="D143" s="18"/>
      <c r="E143" s="18"/>
      <c r="G143" s="18"/>
    </row>
    <row r="144" spans="2:7" s="17" customFormat="1" ht="15.95" customHeight="1" x14ac:dyDescent="0.2">
      <c r="B144" s="18"/>
      <c r="C144" s="18"/>
      <c r="D144" s="18"/>
      <c r="E144" s="18"/>
      <c r="G144" s="18"/>
    </row>
    <row r="145" spans="2:7" s="17" customFormat="1" ht="15.95" customHeight="1" x14ac:dyDescent="0.2">
      <c r="B145" s="18"/>
      <c r="C145" s="18"/>
      <c r="D145" s="18"/>
      <c r="E145" s="18"/>
      <c r="G145" s="18"/>
    </row>
    <row r="146" spans="2:7" s="17" customFormat="1" ht="15.95" customHeight="1" x14ac:dyDescent="0.2">
      <c r="B146" s="18"/>
      <c r="C146" s="18"/>
      <c r="D146" s="18"/>
      <c r="E146" s="18"/>
      <c r="G146" s="18"/>
    </row>
    <row r="147" spans="2:7" s="17" customFormat="1" ht="15.95" customHeight="1" x14ac:dyDescent="0.2">
      <c r="B147" s="18"/>
      <c r="C147" s="18"/>
      <c r="D147" s="18"/>
      <c r="E147" s="18"/>
      <c r="G147" s="18"/>
    </row>
    <row r="148" spans="2:7" s="17" customFormat="1" ht="15.95" customHeight="1" x14ac:dyDescent="0.2">
      <c r="B148" s="18"/>
      <c r="C148" s="18"/>
      <c r="D148" s="18"/>
      <c r="E148" s="18"/>
      <c r="G148" s="18"/>
    </row>
    <row r="149" spans="2:7" s="17" customFormat="1" ht="15.95" customHeight="1" x14ac:dyDescent="0.2">
      <c r="B149" s="18"/>
      <c r="C149" s="18"/>
      <c r="D149" s="18"/>
      <c r="E149" s="18"/>
      <c r="G149" s="18"/>
    </row>
    <row r="150" spans="2:7" s="17" customFormat="1" ht="15.95" customHeight="1" x14ac:dyDescent="0.2">
      <c r="B150" s="18"/>
      <c r="C150" s="18"/>
      <c r="D150" s="18"/>
      <c r="E150" s="18"/>
      <c r="G150" s="18"/>
    </row>
    <row r="151" spans="2:7" s="17" customFormat="1" ht="15.95" customHeight="1" x14ac:dyDescent="0.2">
      <c r="B151" s="18"/>
      <c r="C151" s="18"/>
      <c r="D151" s="18"/>
      <c r="E151" s="18"/>
      <c r="G151" s="18"/>
    </row>
    <row r="152" spans="2:7" s="17" customFormat="1" ht="15.95" customHeight="1" x14ac:dyDescent="0.2">
      <c r="B152" s="18"/>
      <c r="C152" s="18"/>
      <c r="D152" s="18"/>
      <c r="E152" s="18"/>
      <c r="G152" s="18"/>
    </row>
    <row r="153" spans="2:7" s="17" customFormat="1" ht="15.95" customHeight="1" x14ac:dyDescent="0.2">
      <c r="B153" s="18"/>
      <c r="C153" s="18"/>
      <c r="D153" s="18"/>
      <c r="E153" s="18"/>
      <c r="G153" s="18"/>
    </row>
    <row r="154" spans="2:7" s="17" customFormat="1" ht="15.95" customHeight="1" x14ac:dyDescent="0.2">
      <c r="B154" s="18"/>
      <c r="C154" s="18"/>
      <c r="D154" s="18"/>
      <c r="E154" s="18"/>
      <c r="G154" s="18"/>
    </row>
    <row r="155" spans="2:7" s="17" customFormat="1" ht="15.95" customHeight="1" x14ac:dyDescent="0.2">
      <c r="B155" s="18"/>
      <c r="C155" s="18"/>
      <c r="D155" s="18"/>
      <c r="E155" s="18"/>
      <c r="G155" s="18"/>
    </row>
    <row r="156" spans="2:7" s="17" customFormat="1" ht="15.95" customHeight="1" x14ac:dyDescent="0.2">
      <c r="B156" s="18"/>
      <c r="C156" s="18"/>
      <c r="D156" s="18"/>
      <c r="E156" s="18"/>
      <c r="G156" s="18"/>
    </row>
    <row r="157" spans="2:7" s="17" customFormat="1" ht="15.95" customHeight="1" x14ac:dyDescent="0.2">
      <c r="B157" s="18"/>
      <c r="C157" s="18"/>
      <c r="D157" s="18"/>
      <c r="E157" s="18"/>
      <c r="G157" s="18"/>
    </row>
    <row r="158" spans="2:7" s="17" customFormat="1" ht="15.95" customHeight="1" x14ac:dyDescent="0.2">
      <c r="B158" s="18"/>
      <c r="C158" s="18"/>
      <c r="D158" s="18"/>
      <c r="E158" s="18"/>
      <c r="G158" s="18"/>
    </row>
    <row r="159" spans="2:7" s="17" customFormat="1" ht="15.95" customHeight="1" x14ac:dyDescent="0.2">
      <c r="B159" s="18"/>
      <c r="C159" s="18"/>
      <c r="D159" s="18"/>
      <c r="E159" s="18"/>
      <c r="G159" s="18"/>
    </row>
    <row r="160" spans="2:7" s="17" customFormat="1" ht="15.95" customHeight="1" x14ac:dyDescent="0.2">
      <c r="B160" s="18"/>
      <c r="C160" s="18"/>
      <c r="D160" s="18"/>
      <c r="E160" s="18"/>
      <c r="G160" s="18"/>
    </row>
    <row r="161" spans="2:7" s="17" customFormat="1" ht="15.95" customHeight="1" x14ac:dyDescent="0.2">
      <c r="B161" s="18"/>
      <c r="C161" s="18"/>
      <c r="D161" s="18"/>
      <c r="E161" s="18"/>
      <c r="G161" s="18"/>
    </row>
    <row r="162" spans="2:7" s="17" customFormat="1" ht="15.95" customHeight="1" x14ac:dyDescent="0.2">
      <c r="B162" s="18"/>
      <c r="C162" s="18"/>
      <c r="D162" s="18"/>
      <c r="E162" s="18"/>
      <c r="G162" s="18"/>
    </row>
    <row r="163" spans="2:7" s="17" customFormat="1" ht="15.95" customHeight="1" x14ac:dyDescent="0.2">
      <c r="B163" s="18"/>
      <c r="C163" s="18"/>
      <c r="D163" s="18"/>
      <c r="E163" s="18"/>
      <c r="G163" s="18"/>
    </row>
    <row r="164" spans="2:7" s="17" customFormat="1" ht="15.95" customHeight="1" x14ac:dyDescent="0.2">
      <c r="B164" s="18"/>
      <c r="C164" s="18"/>
      <c r="D164" s="18"/>
      <c r="E164" s="18"/>
      <c r="G164" s="18"/>
    </row>
  </sheetData>
  <sheetProtection formatCells="0" formatColumns="0" formatRows="0" insertRows="0"/>
  <mergeCells count="53">
    <mergeCell ref="B5:E5"/>
    <mergeCell ref="C44:E44"/>
    <mergeCell ref="C45:E45"/>
    <mergeCell ref="C46:E46"/>
    <mergeCell ref="C47:E47"/>
    <mergeCell ref="C26:C27"/>
    <mergeCell ref="D26:D27"/>
    <mergeCell ref="B2:E4"/>
    <mergeCell ref="B6:E6"/>
    <mergeCell ref="B30:E30"/>
    <mergeCell ref="C43:E43"/>
    <mergeCell ref="C37:E37"/>
    <mergeCell ref="B41:E41"/>
    <mergeCell ref="C32:E32"/>
    <mergeCell ref="C33:E33"/>
    <mergeCell ref="C34:E34"/>
    <mergeCell ref="C35:E35"/>
    <mergeCell ref="C36:E36"/>
    <mergeCell ref="B38:B39"/>
    <mergeCell ref="C38:E39"/>
    <mergeCell ref="B29:E29"/>
    <mergeCell ref="B7:E20"/>
    <mergeCell ref="B21:E21"/>
    <mergeCell ref="C60:E60"/>
    <mergeCell ref="C61:E61"/>
    <mergeCell ref="C48:E48"/>
    <mergeCell ref="B52:B54"/>
    <mergeCell ref="C52:E54"/>
    <mergeCell ref="C59:E59"/>
    <mergeCell ref="C56:E56"/>
    <mergeCell ref="C57:E57"/>
    <mergeCell ref="C58:E58"/>
    <mergeCell ref="B49:B51"/>
    <mergeCell ref="C49:E51"/>
    <mergeCell ref="B91:E95"/>
    <mergeCell ref="B90:E90"/>
    <mergeCell ref="B75:E75"/>
    <mergeCell ref="B80:E80"/>
    <mergeCell ref="C81:E81"/>
    <mergeCell ref="C82:E82"/>
    <mergeCell ref="B86:C86"/>
    <mergeCell ref="B87:C87"/>
    <mergeCell ref="B88:C88"/>
    <mergeCell ref="B85:C85"/>
    <mergeCell ref="B84:E84"/>
    <mergeCell ref="B83:E83"/>
    <mergeCell ref="B62:B64"/>
    <mergeCell ref="C62:E64"/>
    <mergeCell ref="B65:B67"/>
    <mergeCell ref="C65:E67"/>
    <mergeCell ref="B76:E78"/>
    <mergeCell ref="B69:E69"/>
    <mergeCell ref="B70:E73"/>
  </mergeCells>
  <dataValidations count="2">
    <dataValidation type="list" allowBlank="1" showInputMessage="1" showErrorMessage="1" sqref="C81:E81" xr:uid="{00000000-0002-0000-0100-000000000000}">
      <formula1>$B$115:$B$118</formula1>
    </dataValidation>
    <dataValidation type="list" allowBlank="1" showInputMessage="1" showErrorMessage="1" sqref="C82:E82" xr:uid="{00000000-0002-0000-0100-000001000000}">
      <formula1>$E$115:$E$117</formula1>
    </dataValidation>
  </dataValidations>
  <printOptions horizontalCentered="1"/>
  <pageMargins left="0.70866141732283472" right="0.70866141732283472" top="0.74803149606299213" bottom="0.74803149606299213" header="0.31496062992125984" footer="0.31496062992125984"/>
  <pageSetup paperSize="9" scale="90" orientation="portrait"/>
  <headerFooter scaleWithDoc="0"/>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applyStyles="1"/>
  </sheetPr>
  <dimension ref="B1:V539"/>
  <sheetViews>
    <sheetView showGridLines="0" showRowColHeaders="0" showRuler="0" zoomScale="110" zoomScaleNormal="110" zoomScalePageLayoutView="110" workbookViewId="0">
      <pane ySplit="4" topLeftCell="A5" activePane="bottomLeft" state="frozen"/>
      <selection activeCell="M262" sqref="M262"/>
      <selection pane="bottomLeft" activeCell="B2" sqref="B2:E4"/>
    </sheetView>
  </sheetViews>
  <sheetFormatPr defaultColWidth="11.42578125" defaultRowHeight="15.95" customHeight="1" x14ac:dyDescent="0.2"/>
  <cols>
    <col min="1" max="1" width="4.7109375" style="32" customWidth="1"/>
    <col min="2" max="5" width="22.7109375" style="32" customWidth="1"/>
    <col min="6" max="6" width="4.7109375" style="33" customWidth="1"/>
    <col min="7" max="7" width="22.28515625" style="209" customWidth="1"/>
    <col min="8" max="8" width="8.7109375" style="35" customWidth="1"/>
    <col min="9" max="9" width="22.28515625" style="33" customWidth="1"/>
    <col min="10" max="13" width="20.7109375" style="33" customWidth="1"/>
    <col min="14" max="22" width="11.42578125" style="33"/>
    <col min="23" max="16384" width="11.42578125" style="32"/>
  </cols>
  <sheetData>
    <row r="1" spans="2:11" s="33" customFormat="1" ht="15.95" customHeight="1" x14ac:dyDescent="0.2">
      <c r="B1" s="32"/>
      <c r="C1" s="32"/>
      <c r="D1" s="32"/>
      <c r="E1" s="32"/>
      <c r="G1" s="209"/>
      <c r="H1" s="35"/>
    </row>
    <row r="2" spans="2:11" s="33" customFormat="1" ht="15.95" customHeight="1" x14ac:dyDescent="0.2">
      <c r="B2" s="399" t="s">
        <v>34</v>
      </c>
      <c r="C2" s="399"/>
      <c r="D2" s="399"/>
      <c r="E2" s="399"/>
      <c r="G2" s="418"/>
      <c r="H2" s="35"/>
    </row>
    <row r="3" spans="2:11" s="33" customFormat="1" ht="15.95" customHeight="1" x14ac:dyDescent="0.2">
      <c r="B3" s="399"/>
      <c r="C3" s="399"/>
      <c r="D3" s="399"/>
      <c r="E3" s="399"/>
      <c r="G3" s="418"/>
      <c r="H3" s="35"/>
    </row>
    <row r="4" spans="2:11" s="33" customFormat="1" ht="15.95" customHeight="1" x14ac:dyDescent="0.2">
      <c r="B4" s="399"/>
      <c r="C4" s="399"/>
      <c r="D4" s="399"/>
      <c r="E4" s="399"/>
      <c r="G4" s="418"/>
      <c r="H4" s="35"/>
    </row>
    <row r="5" spans="2:11" s="33" customFormat="1" ht="15.95" customHeight="1" thickBot="1" x14ac:dyDescent="0.25">
      <c r="B5" s="419"/>
      <c r="C5" s="419"/>
      <c r="D5" s="419"/>
      <c r="E5" s="419"/>
      <c r="G5" s="209"/>
      <c r="H5" s="35"/>
    </row>
    <row r="6" spans="2:11" s="33" customFormat="1" ht="15.95" customHeight="1" thickBot="1" x14ac:dyDescent="0.25">
      <c r="B6" s="420" t="s">
        <v>36</v>
      </c>
      <c r="C6" s="421"/>
      <c r="D6" s="421"/>
      <c r="E6" s="422"/>
      <c r="G6" s="209"/>
      <c r="H6" s="35"/>
    </row>
    <row r="7" spans="2:11" s="33" customFormat="1" ht="15.95" customHeight="1" x14ac:dyDescent="0.2">
      <c r="B7" s="423"/>
      <c r="C7" s="355"/>
      <c r="D7" s="355"/>
      <c r="E7" s="424"/>
      <c r="G7" s="427"/>
      <c r="H7" s="35"/>
    </row>
    <row r="8" spans="2:11" s="33" customFormat="1" ht="15.95" customHeight="1" x14ac:dyDescent="0.2">
      <c r="B8" s="407"/>
      <c r="C8" s="358"/>
      <c r="D8" s="358"/>
      <c r="E8" s="408"/>
      <c r="G8" s="427"/>
      <c r="H8" s="35"/>
    </row>
    <row r="9" spans="2:11" s="33" customFormat="1" ht="15.95" customHeight="1" x14ac:dyDescent="0.2">
      <c r="B9" s="407"/>
      <c r="C9" s="358"/>
      <c r="D9" s="358"/>
      <c r="E9" s="408"/>
      <c r="G9" s="209"/>
      <c r="H9" s="35"/>
    </row>
    <row r="10" spans="2:11" s="33" customFormat="1" ht="15.95" customHeight="1" x14ac:dyDescent="0.2">
      <c r="B10" s="407"/>
      <c r="C10" s="358"/>
      <c r="D10" s="358"/>
      <c r="E10" s="408"/>
      <c r="G10" s="209"/>
      <c r="H10" s="35"/>
    </row>
    <row r="11" spans="2:11" s="33" customFormat="1" ht="15.95" customHeight="1" x14ac:dyDescent="0.2">
      <c r="B11" s="407"/>
      <c r="C11" s="358"/>
      <c r="D11" s="358"/>
      <c r="E11" s="408"/>
      <c r="G11" s="209"/>
      <c r="H11" s="35"/>
    </row>
    <row r="12" spans="2:11" s="33" customFormat="1" ht="15.95" customHeight="1" x14ac:dyDescent="0.2">
      <c r="B12" s="407"/>
      <c r="C12" s="358"/>
      <c r="D12" s="358"/>
      <c r="E12" s="408"/>
      <c r="G12" s="209"/>
      <c r="H12" s="35"/>
    </row>
    <row r="13" spans="2:11" s="33" customFormat="1" ht="15.95" customHeight="1" x14ac:dyDescent="0.2">
      <c r="B13" s="407"/>
      <c r="C13" s="358"/>
      <c r="D13" s="358"/>
      <c r="E13" s="408"/>
      <c r="G13" s="209"/>
      <c r="H13" s="35"/>
    </row>
    <row r="14" spans="2:11" s="33" customFormat="1" ht="15.95" customHeight="1" thickBot="1" x14ac:dyDescent="0.25">
      <c r="B14" s="425"/>
      <c r="C14" s="361"/>
      <c r="D14" s="361"/>
      <c r="E14" s="426"/>
      <c r="G14" s="209"/>
      <c r="H14" s="35"/>
      <c r="I14" s="21"/>
      <c r="J14" s="21"/>
      <c r="K14" s="21"/>
    </row>
    <row r="15" spans="2:11" s="33" customFormat="1" ht="15.95" customHeight="1" thickBot="1" x14ac:dyDescent="0.25">
      <c r="B15" s="434"/>
      <c r="C15" s="434"/>
      <c r="D15" s="434"/>
      <c r="E15" s="434"/>
      <c r="G15" s="209"/>
      <c r="H15" s="35"/>
      <c r="I15" s="21"/>
      <c r="J15" s="21"/>
      <c r="K15" s="21"/>
    </row>
    <row r="16" spans="2:11" s="33" customFormat="1" ht="15.95" customHeight="1" thickBot="1" x14ac:dyDescent="0.25">
      <c r="B16" s="435" t="s">
        <v>37</v>
      </c>
      <c r="C16" s="436"/>
      <c r="D16" s="436"/>
      <c r="E16" s="437"/>
      <c r="F16" s="33" t="s">
        <v>4</v>
      </c>
      <c r="G16" s="209"/>
      <c r="H16" s="35"/>
      <c r="I16" s="18"/>
      <c r="J16" s="18"/>
      <c r="K16" s="18"/>
    </row>
    <row r="17" spans="2:11" s="33" customFormat="1" ht="15.95" customHeight="1" thickBot="1" x14ac:dyDescent="0.25">
      <c r="B17" s="441" t="s">
        <v>59</v>
      </c>
      <c r="C17" s="442"/>
      <c r="D17" s="442"/>
      <c r="E17" s="443"/>
      <c r="G17" s="209"/>
      <c r="H17" s="35"/>
      <c r="I17" s="18"/>
      <c r="J17" s="18"/>
      <c r="K17" s="41"/>
    </row>
    <row r="18" spans="2:11" s="33" customFormat="1" ht="15.95" customHeight="1" x14ac:dyDescent="0.2">
      <c r="B18" s="333"/>
      <c r="C18" s="334"/>
      <c r="D18" s="334"/>
      <c r="E18" s="335"/>
      <c r="G18" s="209"/>
      <c r="H18" s="35"/>
      <c r="I18" s="18"/>
      <c r="J18" s="18"/>
      <c r="K18" s="18"/>
    </row>
    <row r="19" spans="2:11" s="33" customFormat="1" ht="15.95" customHeight="1" x14ac:dyDescent="0.2">
      <c r="B19" s="336"/>
      <c r="C19" s="337"/>
      <c r="D19" s="337"/>
      <c r="E19" s="338"/>
      <c r="G19" s="209"/>
      <c r="H19" s="35"/>
      <c r="I19" s="18"/>
      <c r="J19" s="18"/>
      <c r="K19" s="18"/>
    </row>
    <row r="20" spans="2:11" s="33" customFormat="1" ht="15.95" customHeight="1" x14ac:dyDescent="0.2">
      <c r="B20" s="336"/>
      <c r="C20" s="337"/>
      <c r="D20" s="337"/>
      <c r="E20" s="338"/>
      <c r="G20" s="209"/>
      <c r="H20" s="35"/>
      <c r="I20" s="18"/>
      <c r="J20" s="18"/>
      <c r="K20" s="18"/>
    </row>
    <row r="21" spans="2:11" s="33" customFormat="1" ht="15.95" customHeight="1" x14ac:dyDescent="0.2">
      <c r="B21" s="336"/>
      <c r="C21" s="337"/>
      <c r="D21" s="337"/>
      <c r="E21" s="338"/>
      <c r="G21" s="209"/>
      <c r="H21" s="35"/>
      <c r="I21" s="18"/>
      <c r="J21" s="18"/>
      <c r="K21" s="18"/>
    </row>
    <row r="22" spans="2:11" s="33" customFormat="1" ht="15.95" customHeight="1" x14ac:dyDescent="0.2">
      <c r="B22" s="336"/>
      <c r="C22" s="337"/>
      <c r="D22" s="337"/>
      <c r="E22" s="338"/>
      <c r="G22" s="209"/>
      <c r="H22" s="35"/>
      <c r="I22" s="18"/>
      <c r="J22" s="18"/>
      <c r="K22" s="18"/>
    </row>
    <row r="23" spans="2:11" s="33" customFormat="1" ht="15.95" customHeight="1" x14ac:dyDescent="0.2">
      <c r="B23" s="336"/>
      <c r="C23" s="337"/>
      <c r="D23" s="337"/>
      <c r="E23" s="338"/>
      <c r="G23" s="209"/>
      <c r="H23" s="35"/>
      <c r="I23" s="18"/>
      <c r="J23" s="18"/>
      <c r="K23" s="18"/>
    </row>
    <row r="24" spans="2:11" s="33" customFormat="1" ht="15.95" customHeight="1" x14ac:dyDescent="0.2">
      <c r="B24" s="336"/>
      <c r="C24" s="337"/>
      <c r="D24" s="337"/>
      <c r="E24" s="338"/>
      <c r="G24" s="209"/>
      <c r="H24" s="35"/>
      <c r="I24" s="18"/>
      <c r="J24" s="18"/>
      <c r="K24" s="18"/>
    </row>
    <row r="25" spans="2:11" s="33" customFormat="1" ht="15.95" customHeight="1" x14ac:dyDescent="0.2">
      <c r="B25" s="336"/>
      <c r="C25" s="337"/>
      <c r="D25" s="337"/>
      <c r="E25" s="338"/>
      <c r="G25" s="209"/>
      <c r="H25" s="35"/>
      <c r="I25" s="18"/>
      <c r="J25" s="18"/>
      <c r="K25" s="18"/>
    </row>
    <row r="26" spans="2:11" s="33" customFormat="1" ht="15.95" customHeight="1" x14ac:dyDescent="0.2">
      <c r="B26" s="336"/>
      <c r="C26" s="337"/>
      <c r="D26" s="337"/>
      <c r="E26" s="338"/>
      <c r="G26" s="209"/>
      <c r="H26" s="35"/>
      <c r="I26" s="18"/>
      <c r="J26" s="18"/>
      <c r="K26" s="18"/>
    </row>
    <row r="27" spans="2:11" s="33" customFormat="1" ht="15.95" customHeight="1" x14ac:dyDescent="0.2">
      <c r="B27" s="336"/>
      <c r="C27" s="337"/>
      <c r="D27" s="337"/>
      <c r="E27" s="338"/>
      <c r="G27" s="209"/>
      <c r="H27" s="35"/>
      <c r="I27" s="18"/>
      <c r="J27" s="18"/>
      <c r="K27" s="18"/>
    </row>
    <row r="28" spans="2:11" s="33" customFormat="1" ht="15.95" customHeight="1" x14ac:dyDescent="0.2">
      <c r="B28" s="336"/>
      <c r="C28" s="337"/>
      <c r="D28" s="337"/>
      <c r="E28" s="338"/>
      <c r="G28" s="209"/>
      <c r="H28" s="35"/>
      <c r="I28" s="35"/>
      <c r="J28" s="35"/>
      <c r="K28" s="35"/>
    </row>
    <row r="29" spans="2:11" s="33" customFormat="1" ht="15.95" customHeight="1" x14ac:dyDescent="0.2">
      <c r="B29" s="336"/>
      <c r="C29" s="337"/>
      <c r="D29" s="337"/>
      <c r="E29" s="338"/>
      <c r="G29" s="209"/>
      <c r="H29" s="35"/>
    </row>
    <row r="30" spans="2:11" s="33" customFormat="1" ht="15.95" customHeight="1" x14ac:dyDescent="0.2">
      <c r="B30" s="336"/>
      <c r="C30" s="337"/>
      <c r="D30" s="337"/>
      <c r="E30" s="338"/>
      <c r="G30" s="209"/>
      <c r="H30" s="35"/>
    </row>
    <row r="31" spans="2:11" s="33" customFormat="1" ht="15.95" customHeight="1" x14ac:dyDescent="0.2">
      <c r="B31" s="336"/>
      <c r="C31" s="337"/>
      <c r="D31" s="337"/>
      <c r="E31" s="338"/>
      <c r="G31" s="209"/>
      <c r="H31" s="35"/>
    </row>
    <row r="32" spans="2:11" s="33" customFormat="1" ht="15.95" customHeight="1" thickBot="1" x14ac:dyDescent="0.25">
      <c r="B32" s="339"/>
      <c r="C32" s="340"/>
      <c r="D32" s="340"/>
      <c r="E32" s="341"/>
      <c r="G32" s="209"/>
      <c r="H32" s="35"/>
    </row>
    <row r="33" spans="2:8" s="33" customFormat="1" ht="15.95" customHeight="1" thickBot="1" x14ac:dyDescent="0.25">
      <c r="B33" s="419"/>
      <c r="C33" s="419"/>
      <c r="D33" s="419"/>
      <c r="E33" s="419"/>
      <c r="G33" s="209"/>
      <c r="H33" s="35"/>
    </row>
    <row r="34" spans="2:8" s="33" customFormat="1" ht="15.95" customHeight="1" x14ac:dyDescent="0.2">
      <c r="B34" s="438" t="s">
        <v>60</v>
      </c>
      <c r="C34" s="439"/>
      <c r="D34" s="439"/>
      <c r="E34" s="440"/>
      <c r="G34" s="209"/>
      <c r="H34" s="35"/>
    </row>
    <row r="35" spans="2:8" s="33" customFormat="1" ht="15.95" customHeight="1" x14ac:dyDescent="0.2">
      <c r="B35" s="431"/>
      <c r="C35" s="432"/>
      <c r="D35" s="432"/>
      <c r="E35" s="433"/>
      <c r="G35" s="209"/>
      <c r="H35" s="35"/>
    </row>
    <row r="36" spans="2:8" s="33" customFormat="1" ht="15.95" customHeight="1" x14ac:dyDescent="0.2">
      <c r="B36" s="336"/>
      <c r="C36" s="337"/>
      <c r="D36" s="337"/>
      <c r="E36" s="338"/>
      <c r="G36" s="209"/>
      <c r="H36" s="35"/>
    </row>
    <row r="37" spans="2:8" s="33" customFormat="1" ht="15.95" customHeight="1" x14ac:dyDescent="0.2">
      <c r="B37" s="336"/>
      <c r="C37" s="337"/>
      <c r="D37" s="337"/>
      <c r="E37" s="338"/>
      <c r="G37" s="209"/>
      <c r="H37" s="35"/>
    </row>
    <row r="38" spans="2:8" s="33" customFormat="1" ht="15.95" customHeight="1" x14ac:dyDescent="0.2">
      <c r="B38" s="336"/>
      <c r="C38" s="337"/>
      <c r="D38" s="337"/>
      <c r="E38" s="338"/>
      <c r="G38" s="209"/>
      <c r="H38" s="35"/>
    </row>
    <row r="39" spans="2:8" s="33" customFormat="1" ht="15.95" customHeight="1" x14ac:dyDescent="0.2">
      <c r="B39" s="336"/>
      <c r="C39" s="337"/>
      <c r="D39" s="337"/>
      <c r="E39" s="338"/>
      <c r="G39" s="209"/>
      <c r="H39" s="35"/>
    </row>
    <row r="40" spans="2:8" s="33" customFormat="1" ht="15.95" customHeight="1" x14ac:dyDescent="0.2">
      <c r="B40" s="336"/>
      <c r="C40" s="337"/>
      <c r="D40" s="337"/>
      <c r="E40" s="338"/>
      <c r="G40" s="209"/>
      <c r="H40" s="35"/>
    </row>
    <row r="41" spans="2:8" s="33" customFormat="1" ht="15.95" customHeight="1" x14ac:dyDescent="0.2">
      <c r="B41" s="336"/>
      <c r="C41" s="337"/>
      <c r="D41" s="337"/>
      <c r="E41" s="338"/>
      <c r="G41" s="209"/>
      <c r="H41" s="35"/>
    </row>
    <row r="42" spans="2:8" s="33" customFormat="1" ht="15.95" customHeight="1" x14ac:dyDescent="0.2">
      <c r="B42" s="336"/>
      <c r="C42" s="337"/>
      <c r="D42" s="337"/>
      <c r="E42" s="338"/>
      <c r="G42" s="209"/>
      <c r="H42" s="35"/>
    </row>
    <row r="43" spans="2:8" s="33" customFormat="1" ht="15.95" customHeight="1" thickBot="1" x14ac:dyDescent="0.25">
      <c r="B43" s="339"/>
      <c r="C43" s="340"/>
      <c r="D43" s="340"/>
      <c r="E43" s="341"/>
      <c r="G43" s="209"/>
      <c r="H43" s="35"/>
    </row>
    <row r="44" spans="2:8" s="33" customFormat="1" ht="15.95" customHeight="1" thickBot="1" x14ac:dyDescent="0.25">
      <c r="B44" s="419"/>
      <c r="C44" s="419"/>
      <c r="D44" s="419"/>
      <c r="E44" s="419"/>
      <c r="G44" s="209"/>
      <c r="H44" s="35"/>
    </row>
    <row r="45" spans="2:8" s="33" customFormat="1" ht="15.95" customHeight="1" x14ac:dyDescent="0.2">
      <c r="B45" s="428" t="s">
        <v>61</v>
      </c>
      <c r="C45" s="429"/>
      <c r="D45" s="429"/>
      <c r="E45" s="430"/>
      <c r="G45" s="209"/>
      <c r="H45" s="35"/>
    </row>
    <row r="46" spans="2:8" s="33" customFormat="1" ht="15.95" customHeight="1" x14ac:dyDescent="0.2">
      <c r="B46" s="431"/>
      <c r="C46" s="432"/>
      <c r="D46" s="432"/>
      <c r="E46" s="433"/>
      <c r="G46" s="209"/>
      <c r="H46" s="35"/>
    </row>
    <row r="47" spans="2:8" s="33" customFormat="1" ht="15.95" customHeight="1" x14ac:dyDescent="0.2">
      <c r="B47" s="336"/>
      <c r="C47" s="337"/>
      <c r="D47" s="337"/>
      <c r="E47" s="338"/>
      <c r="G47" s="209"/>
      <c r="H47" s="35"/>
    </row>
    <row r="48" spans="2:8" s="33" customFormat="1" ht="15.95" customHeight="1" x14ac:dyDescent="0.2">
      <c r="B48" s="336"/>
      <c r="C48" s="337"/>
      <c r="D48" s="337"/>
      <c r="E48" s="338"/>
      <c r="G48" s="209"/>
      <c r="H48" s="35"/>
    </row>
    <row r="49" spans="2:8" s="33" customFormat="1" ht="15.95" customHeight="1" x14ac:dyDescent="0.2">
      <c r="B49" s="336"/>
      <c r="C49" s="337"/>
      <c r="D49" s="337"/>
      <c r="E49" s="338"/>
      <c r="G49" s="209"/>
      <c r="H49" s="35"/>
    </row>
    <row r="50" spans="2:8" s="33" customFormat="1" ht="15.95" customHeight="1" x14ac:dyDescent="0.2">
      <c r="B50" s="336"/>
      <c r="C50" s="337"/>
      <c r="D50" s="337"/>
      <c r="E50" s="338"/>
      <c r="G50" s="209"/>
      <c r="H50" s="35"/>
    </row>
    <row r="51" spans="2:8" s="33" customFormat="1" ht="15.95" customHeight="1" x14ac:dyDescent="0.2">
      <c r="B51" s="336"/>
      <c r="C51" s="337"/>
      <c r="D51" s="337"/>
      <c r="E51" s="338"/>
      <c r="G51" s="209"/>
      <c r="H51" s="35"/>
    </row>
    <row r="52" spans="2:8" s="33" customFormat="1" ht="15.95" customHeight="1" x14ac:dyDescent="0.2">
      <c r="B52" s="336"/>
      <c r="C52" s="337"/>
      <c r="D52" s="337"/>
      <c r="E52" s="338"/>
      <c r="G52" s="209"/>
      <c r="H52" s="35"/>
    </row>
    <row r="53" spans="2:8" s="33" customFormat="1" ht="15.95" customHeight="1" x14ac:dyDescent="0.2">
      <c r="B53" s="336"/>
      <c r="C53" s="337"/>
      <c r="D53" s="337"/>
      <c r="E53" s="338"/>
      <c r="G53" s="209"/>
      <c r="H53" s="35"/>
    </row>
    <row r="54" spans="2:8" s="33" customFormat="1" ht="15.95" customHeight="1" thickBot="1" x14ac:dyDescent="0.25">
      <c r="B54" s="339"/>
      <c r="C54" s="340"/>
      <c r="D54" s="340"/>
      <c r="E54" s="341"/>
      <c r="G54" s="209"/>
      <c r="H54" s="35"/>
    </row>
    <row r="55" spans="2:8" s="33" customFormat="1" ht="15.95" customHeight="1" thickBot="1" x14ac:dyDescent="0.25">
      <c r="B55" s="419"/>
      <c r="C55" s="419"/>
      <c r="D55" s="419"/>
      <c r="E55" s="419"/>
      <c r="G55" s="209"/>
      <c r="H55" s="35"/>
    </row>
    <row r="56" spans="2:8" s="36" customFormat="1" ht="15.95" customHeight="1" thickBot="1" x14ac:dyDescent="0.25">
      <c r="B56" s="448" t="s">
        <v>63</v>
      </c>
      <c r="C56" s="449"/>
      <c r="D56" s="449"/>
      <c r="E56" s="450"/>
      <c r="G56" s="209"/>
      <c r="H56" s="35"/>
    </row>
    <row r="57" spans="2:8" s="36" customFormat="1" ht="15.95" customHeight="1" thickBot="1" x14ac:dyDescent="0.25">
      <c r="B57" s="215"/>
      <c r="C57" s="53" t="s">
        <v>65</v>
      </c>
      <c r="D57" s="38" t="s">
        <v>66</v>
      </c>
      <c r="E57" s="216" t="s">
        <v>67</v>
      </c>
      <c r="F57" s="33"/>
      <c r="G57" s="209"/>
      <c r="H57" s="35"/>
    </row>
    <row r="58" spans="2:8" s="36" customFormat="1" ht="15.95" customHeight="1" x14ac:dyDescent="0.2">
      <c r="B58" s="255" t="s">
        <v>68</v>
      </c>
      <c r="C58" s="79"/>
      <c r="D58" s="79"/>
      <c r="E58" s="258"/>
      <c r="G58" s="209"/>
      <c r="H58" s="35"/>
    </row>
    <row r="59" spans="2:8" s="36" customFormat="1" ht="15.95" customHeight="1" x14ac:dyDescent="0.2">
      <c r="B59" s="255" t="s">
        <v>69</v>
      </c>
      <c r="C59" s="174"/>
      <c r="D59" s="174"/>
      <c r="E59" s="225"/>
      <c r="G59" s="209"/>
      <c r="H59" s="35"/>
    </row>
    <row r="60" spans="2:8" s="36" customFormat="1" ht="15.95" customHeight="1" x14ac:dyDescent="0.2">
      <c r="B60" s="256" t="s">
        <v>70</v>
      </c>
      <c r="C60" s="174"/>
      <c r="D60" s="174"/>
      <c r="E60" s="225"/>
      <c r="G60" s="209"/>
      <c r="H60" s="35"/>
    </row>
    <row r="61" spans="2:8" s="36" customFormat="1" ht="15.95" customHeight="1" x14ac:dyDescent="0.2">
      <c r="B61" s="255" t="s">
        <v>71</v>
      </c>
      <c r="C61" s="174"/>
      <c r="D61" s="174"/>
      <c r="E61" s="225"/>
      <c r="G61" s="209"/>
      <c r="H61" s="35"/>
    </row>
    <row r="62" spans="2:8" s="36" customFormat="1" ht="15.95" customHeight="1" x14ac:dyDescent="0.2">
      <c r="B62" s="255" t="s">
        <v>72</v>
      </c>
      <c r="C62" s="174"/>
      <c r="D62" s="174"/>
      <c r="E62" s="225"/>
      <c r="G62" s="209"/>
      <c r="H62" s="35"/>
    </row>
    <row r="63" spans="2:8" s="36" customFormat="1" ht="15.95" customHeight="1" x14ac:dyDescent="0.2">
      <c r="B63" s="255" t="s">
        <v>73</v>
      </c>
      <c r="C63" s="174"/>
      <c r="D63" s="174"/>
      <c r="E63" s="225"/>
      <c r="G63" s="209"/>
      <c r="H63" s="35"/>
    </row>
    <row r="64" spans="2:8" s="36" customFormat="1" ht="15.95" customHeight="1" thickBot="1" x14ac:dyDescent="0.25">
      <c r="B64" s="257" t="s">
        <v>74</v>
      </c>
      <c r="C64" s="220"/>
      <c r="D64" s="220"/>
      <c r="E64" s="226"/>
      <c r="G64" s="209"/>
      <c r="H64" s="35"/>
    </row>
    <row r="65" spans="2:8" s="36" customFormat="1" ht="15.95" customHeight="1" x14ac:dyDescent="0.2">
      <c r="B65" s="451" t="s">
        <v>296</v>
      </c>
      <c r="C65" s="334"/>
      <c r="D65" s="334"/>
      <c r="E65" s="335"/>
      <c r="G65" s="209"/>
      <c r="H65" s="35"/>
    </row>
    <row r="66" spans="2:8" s="36" customFormat="1" ht="15.95" customHeight="1" x14ac:dyDescent="0.2">
      <c r="B66" s="336"/>
      <c r="C66" s="337"/>
      <c r="D66" s="337"/>
      <c r="E66" s="338"/>
      <c r="G66" s="209"/>
      <c r="H66" s="35"/>
    </row>
    <row r="67" spans="2:8" s="36" customFormat="1" ht="15.95" customHeight="1" x14ac:dyDescent="0.2">
      <c r="B67" s="336"/>
      <c r="C67" s="337"/>
      <c r="D67" s="337"/>
      <c r="E67" s="338"/>
      <c r="G67" s="209"/>
      <c r="H67" s="35"/>
    </row>
    <row r="68" spans="2:8" s="33" customFormat="1" ht="15.95" customHeight="1" thickBot="1" x14ac:dyDescent="0.25">
      <c r="B68" s="339"/>
      <c r="C68" s="340"/>
      <c r="D68" s="340"/>
      <c r="E68" s="341"/>
      <c r="G68" s="209"/>
      <c r="H68" s="35"/>
    </row>
    <row r="69" spans="2:8" s="33" customFormat="1" ht="15.95" customHeight="1" thickBot="1" x14ac:dyDescent="0.3">
      <c r="B69" s="32"/>
      <c r="C69" s="32"/>
      <c r="D69" s="32"/>
      <c r="E69" s="37"/>
      <c r="G69" s="209"/>
      <c r="H69" s="35"/>
    </row>
    <row r="70" spans="2:8" s="36" customFormat="1" ht="15.95" customHeight="1" thickBot="1" x14ac:dyDescent="0.25">
      <c r="B70" s="448" t="s">
        <v>64</v>
      </c>
      <c r="C70" s="449"/>
      <c r="D70" s="449"/>
      <c r="E70" s="450"/>
      <c r="G70" s="209"/>
      <c r="H70" s="35"/>
    </row>
    <row r="71" spans="2:8" s="36" customFormat="1" ht="15.95" customHeight="1" x14ac:dyDescent="0.2">
      <c r="B71" s="333" t="s">
        <v>297</v>
      </c>
      <c r="C71" s="334"/>
      <c r="D71" s="334"/>
      <c r="E71" s="335"/>
      <c r="G71" s="209"/>
      <c r="H71" s="35"/>
    </row>
    <row r="72" spans="2:8" s="36" customFormat="1" ht="15.95" customHeight="1" x14ac:dyDescent="0.2">
      <c r="B72" s="336"/>
      <c r="C72" s="337"/>
      <c r="D72" s="337"/>
      <c r="E72" s="338"/>
      <c r="G72" s="209"/>
      <c r="H72" s="35"/>
    </row>
    <row r="73" spans="2:8" s="33" customFormat="1" ht="15.95" customHeight="1" thickBot="1" x14ac:dyDescent="0.25">
      <c r="B73" s="336"/>
      <c r="C73" s="337"/>
      <c r="D73" s="337"/>
      <c r="E73" s="338"/>
      <c r="G73" s="209"/>
      <c r="H73" s="35"/>
    </row>
    <row r="74" spans="2:8" s="33" customFormat="1" ht="15.95" customHeight="1" thickBot="1" x14ac:dyDescent="0.25">
      <c r="B74" s="445" t="s">
        <v>83</v>
      </c>
      <c r="C74" s="446"/>
      <c r="D74" s="446"/>
      <c r="E74" s="447"/>
      <c r="G74" s="210"/>
      <c r="H74" s="35"/>
    </row>
    <row r="75" spans="2:8" s="33" customFormat="1" ht="15.95" customHeight="1" x14ac:dyDescent="0.2">
      <c r="B75" s="444" t="s">
        <v>298</v>
      </c>
      <c r="C75" s="405"/>
      <c r="D75" s="405"/>
      <c r="E75" s="406"/>
      <c r="H75" s="35"/>
    </row>
    <row r="76" spans="2:8" s="33" customFormat="1" ht="15.95" customHeight="1" x14ac:dyDescent="0.2">
      <c r="B76" s="407"/>
      <c r="C76" s="358"/>
      <c r="D76" s="358"/>
      <c r="E76" s="408"/>
      <c r="H76" s="35"/>
    </row>
    <row r="77" spans="2:8" s="33" customFormat="1" ht="15.95" customHeight="1" thickBot="1" x14ac:dyDescent="0.25">
      <c r="B77" s="425"/>
      <c r="C77" s="361"/>
      <c r="D77" s="361"/>
      <c r="E77" s="426"/>
      <c r="H77" s="35"/>
    </row>
    <row r="78" spans="2:8" s="33" customFormat="1" ht="15.95" customHeight="1" thickBot="1" x14ac:dyDescent="0.25">
      <c r="B78" s="445" t="s">
        <v>84</v>
      </c>
      <c r="C78" s="446"/>
      <c r="D78" s="446"/>
      <c r="E78" s="447"/>
      <c r="G78" s="211"/>
      <c r="H78" s="35"/>
    </row>
    <row r="79" spans="2:8" s="36" customFormat="1" ht="15.95" customHeight="1" x14ac:dyDescent="0.2">
      <c r="B79" s="217"/>
      <c r="C79" s="79"/>
      <c r="D79" s="80"/>
      <c r="E79" s="252"/>
      <c r="G79" s="417" t="s">
        <v>322</v>
      </c>
    </row>
    <row r="80" spans="2:8" s="36" customFormat="1" ht="15.95" customHeight="1" x14ac:dyDescent="0.2">
      <c r="B80" s="218"/>
      <c r="C80" s="140"/>
      <c r="D80" s="15"/>
      <c r="E80" s="253"/>
      <c r="G80" s="417"/>
    </row>
    <row r="81" spans="2:8" s="36" customFormat="1" ht="15.95" customHeight="1" x14ac:dyDescent="0.2">
      <c r="B81" s="218"/>
      <c r="C81" s="140"/>
      <c r="D81" s="15"/>
      <c r="E81" s="253"/>
      <c r="G81" s="417"/>
    </row>
    <row r="82" spans="2:8" s="36" customFormat="1" ht="15.95" customHeight="1" x14ac:dyDescent="0.2">
      <c r="B82" s="218"/>
      <c r="C82" s="140"/>
      <c r="D82" s="15"/>
      <c r="E82" s="253"/>
      <c r="G82" s="211"/>
    </row>
    <row r="83" spans="2:8" s="36" customFormat="1" ht="15.95" customHeight="1" x14ac:dyDescent="0.2">
      <c r="B83" s="218"/>
      <c r="C83" s="140"/>
      <c r="D83" s="15"/>
      <c r="E83" s="253"/>
      <c r="G83" s="211"/>
    </row>
    <row r="84" spans="2:8" s="36" customFormat="1" ht="15.95" customHeight="1" x14ac:dyDescent="0.2">
      <c r="B84" s="218"/>
      <c r="C84" s="140"/>
      <c r="D84" s="15"/>
      <c r="E84" s="253"/>
      <c r="G84" s="211"/>
    </row>
    <row r="85" spans="2:8" s="36" customFormat="1" ht="15.95" customHeight="1" x14ac:dyDescent="0.2">
      <c r="B85" s="250"/>
      <c r="C85" s="181"/>
      <c r="D85" s="251"/>
      <c r="E85" s="254"/>
      <c r="G85" s="211"/>
    </row>
    <row r="86" spans="2:8" s="36" customFormat="1" ht="15.95" customHeight="1" x14ac:dyDescent="0.2">
      <c r="B86" s="250"/>
      <c r="C86" s="181"/>
      <c r="D86" s="251"/>
      <c r="E86" s="254"/>
      <c r="G86" s="211"/>
    </row>
    <row r="87" spans="2:8" s="36" customFormat="1" ht="15.95" customHeight="1" thickBot="1" x14ac:dyDescent="0.25">
      <c r="B87" s="219"/>
      <c r="C87" s="220"/>
      <c r="D87" s="221"/>
      <c r="E87" s="222"/>
      <c r="G87" s="211"/>
    </row>
    <row r="88" spans="2:8" s="33" customFormat="1" ht="15.95" customHeight="1" x14ac:dyDescent="0.2">
      <c r="B88" s="35"/>
      <c r="C88" s="35"/>
      <c r="D88" s="35"/>
      <c r="E88" s="36"/>
      <c r="G88" s="209"/>
      <c r="H88" s="35"/>
    </row>
    <row r="89" spans="2:8" s="33" customFormat="1" ht="15.95" customHeight="1" x14ac:dyDescent="0.2">
      <c r="B89" s="35"/>
      <c r="C89" s="35"/>
      <c r="D89" s="35"/>
      <c r="E89" s="36"/>
      <c r="G89" s="209"/>
      <c r="H89" s="35"/>
    </row>
    <row r="90" spans="2:8" s="33" customFormat="1" ht="15.95" customHeight="1" x14ac:dyDescent="0.2">
      <c r="E90" s="36"/>
      <c r="G90" s="209"/>
      <c r="H90" s="35"/>
    </row>
    <row r="91" spans="2:8" s="33" customFormat="1" ht="15.95" customHeight="1" x14ac:dyDescent="0.2">
      <c r="E91" s="36"/>
      <c r="G91" s="209"/>
      <c r="H91" s="35"/>
    </row>
    <row r="92" spans="2:8" s="33" customFormat="1" ht="15.95" customHeight="1" x14ac:dyDescent="0.2">
      <c r="E92" s="36"/>
      <c r="G92" s="209"/>
      <c r="H92" s="35"/>
    </row>
    <row r="93" spans="2:8" s="33" customFormat="1" ht="15.95" customHeight="1" x14ac:dyDescent="0.2">
      <c r="E93" s="36"/>
      <c r="G93" s="209"/>
      <c r="H93" s="35"/>
    </row>
    <row r="94" spans="2:8" s="33" customFormat="1" ht="15.95" customHeight="1" x14ac:dyDescent="0.2">
      <c r="B94" s="39"/>
      <c r="C94" s="36"/>
      <c r="D94" s="36"/>
      <c r="E94" s="36"/>
      <c r="G94" s="209"/>
      <c r="H94" s="35"/>
    </row>
    <row r="95" spans="2:8" s="33" customFormat="1" ht="15.95" customHeight="1" x14ac:dyDescent="0.2">
      <c r="B95" s="39"/>
      <c r="C95" s="36"/>
      <c r="D95" s="36"/>
      <c r="E95" s="36"/>
      <c r="G95" s="209"/>
      <c r="H95" s="35"/>
    </row>
    <row r="96" spans="2:8" s="33" customFormat="1" ht="15.95" customHeight="1" x14ac:dyDescent="0.2">
      <c r="B96" s="36"/>
      <c r="C96" s="36"/>
      <c r="D96" s="36"/>
      <c r="E96" s="36"/>
      <c r="G96" s="209"/>
      <c r="H96" s="35"/>
    </row>
    <row r="97" spans="2:8" s="33" customFormat="1" ht="15.95" customHeight="1" x14ac:dyDescent="0.2">
      <c r="B97" s="36"/>
      <c r="C97" s="36"/>
      <c r="D97" s="36"/>
      <c r="E97" s="36"/>
      <c r="G97" s="209"/>
      <c r="H97" s="35"/>
    </row>
    <row r="98" spans="2:8" s="33" customFormat="1" ht="15.95" customHeight="1" x14ac:dyDescent="0.2">
      <c r="B98" s="36"/>
      <c r="C98" s="36"/>
      <c r="D98" s="36"/>
      <c r="E98" s="36"/>
      <c r="G98" s="209"/>
      <c r="H98" s="35"/>
    </row>
    <row r="99" spans="2:8" s="33" customFormat="1" ht="15.95" customHeight="1" x14ac:dyDescent="0.2">
      <c r="B99" s="35"/>
      <c r="C99" s="35"/>
      <c r="D99" s="35"/>
      <c r="E99" s="35"/>
      <c r="G99" s="209"/>
      <c r="H99" s="35"/>
    </row>
    <row r="100" spans="2:8" s="33" customFormat="1" ht="15.95" customHeight="1" x14ac:dyDescent="0.2">
      <c r="B100" s="35"/>
      <c r="C100" s="35"/>
      <c r="D100" s="35"/>
      <c r="E100" s="35"/>
      <c r="G100" s="209"/>
      <c r="H100" s="35"/>
    </row>
    <row r="101" spans="2:8" s="33" customFormat="1" ht="15.95" customHeight="1" x14ac:dyDescent="0.2">
      <c r="B101" s="35"/>
      <c r="C101" s="35"/>
      <c r="D101" s="35"/>
      <c r="E101" s="35"/>
      <c r="G101" s="209"/>
      <c r="H101" s="35"/>
    </row>
    <row r="102" spans="2:8" s="33" customFormat="1" ht="15.95" customHeight="1" x14ac:dyDescent="0.2">
      <c r="B102" s="35"/>
      <c r="C102" s="35"/>
      <c r="D102" s="35"/>
      <c r="E102" s="35"/>
      <c r="G102" s="209"/>
      <c r="H102" s="35"/>
    </row>
    <row r="103" spans="2:8" s="33" customFormat="1" ht="15.95" customHeight="1" x14ac:dyDescent="0.2">
      <c r="B103" s="35"/>
      <c r="C103" s="35"/>
      <c r="D103" s="35"/>
      <c r="E103" s="35"/>
      <c r="G103" s="209"/>
      <c r="H103" s="35"/>
    </row>
    <row r="104" spans="2:8" s="33" customFormat="1" ht="15.95" customHeight="1" x14ac:dyDescent="0.2">
      <c r="B104" s="35"/>
      <c r="C104" s="35"/>
      <c r="D104" s="35"/>
      <c r="E104" s="35"/>
      <c r="G104" s="209"/>
      <c r="H104" s="35"/>
    </row>
    <row r="105" spans="2:8" s="33" customFormat="1" ht="15.95" customHeight="1" x14ac:dyDescent="0.2">
      <c r="B105" s="35"/>
      <c r="C105" s="35"/>
      <c r="D105" s="35"/>
      <c r="E105" s="36"/>
      <c r="G105" s="209"/>
      <c r="H105" s="35"/>
    </row>
    <row r="106" spans="2:8" s="33" customFormat="1" ht="15.95" customHeight="1" x14ac:dyDescent="0.2">
      <c r="B106" s="35"/>
      <c r="C106" s="35"/>
      <c r="D106" s="35"/>
      <c r="E106" s="36"/>
      <c r="G106" s="209"/>
      <c r="H106" s="35"/>
    </row>
    <row r="107" spans="2:8" s="33" customFormat="1" ht="15.95" customHeight="1" x14ac:dyDescent="0.2">
      <c r="B107" s="35"/>
      <c r="C107" s="35"/>
      <c r="D107" s="35"/>
      <c r="E107" s="36"/>
      <c r="G107" s="209"/>
      <c r="H107" s="35"/>
    </row>
    <row r="108" spans="2:8" s="33" customFormat="1" ht="15.95" customHeight="1" x14ac:dyDescent="0.2">
      <c r="B108" s="35"/>
      <c r="C108" s="35"/>
      <c r="D108" s="35"/>
      <c r="E108" s="35"/>
      <c r="G108" s="209"/>
      <c r="H108" s="35"/>
    </row>
    <row r="109" spans="2:8" s="33" customFormat="1" ht="15.95" customHeight="1" x14ac:dyDescent="0.2">
      <c r="B109" s="35"/>
      <c r="C109" s="35"/>
      <c r="D109" s="35"/>
      <c r="E109" s="35"/>
      <c r="G109" s="209"/>
      <c r="H109" s="35"/>
    </row>
    <row r="110" spans="2:8" s="33" customFormat="1" ht="15.95" customHeight="1" x14ac:dyDescent="0.2">
      <c r="B110" s="35"/>
      <c r="C110" s="35"/>
      <c r="D110" s="35"/>
      <c r="E110" s="35"/>
      <c r="G110" s="209"/>
      <c r="H110" s="35"/>
    </row>
    <row r="111" spans="2:8" s="33" customFormat="1" ht="15.95" customHeight="1" x14ac:dyDescent="0.2">
      <c r="B111" s="35"/>
      <c r="C111" s="35"/>
      <c r="D111" s="35"/>
      <c r="E111" s="35"/>
      <c r="G111" s="209"/>
      <c r="H111" s="35"/>
    </row>
    <row r="112" spans="2:8" s="33" customFormat="1" ht="15.95" customHeight="1" x14ac:dyDescent="0.2">
      <c r="B112" s="35"/>
      <c r="C112" s="35"/>
      <c r="D112" s="35"/>
      <c r="E112" s="35"/>
      <c r="G112" s="209"/>
      <c r="H112" s="35"/>
    </row>
    <row r="113" spans="2:8" s="33" customFormat="1" ht="15.95" customHeight="1" x14ac:dyDescent="0.2">
      <c r="B113" s="35"/>
      <c r="C113" s="35"/>
      <c r="D113" s="35"/>
      <c r="E113" s="35"/>
      <c r="G113" s="209"/>
      <c r="H113" s="35"/>
    </row>
    <row r="114" spans="2:8" s="33" customFormat="1" ht="15.95" customHeight="1" x14ac:dyDescent="0.2">
      <c r="B114" s="35"/>
      <c r="C114" s="35"/>
      <c r="D114" s="35"/>
      <c r="E114" s="35"/>
      <c r="G114" s="209"/>
      <c r="H114" s="35"/>
    </row>
    <row r="115" spans="2:8" s="33" customFormat="1" ht="15.95" customHeight="1" x14ac:dyDescent="0.2">
      <c r="B115" s="35"/>
      <c r="C115" s="35"/>
      <c r="D115" s="35"/>
      <c r="E115" s="35"/>
      <c r="G115" s="209"/>
      <c r="H115" s="35"/>
    </row>
    <row r="116" spans="2:8" s="33" customFormat="1" ht="15.95" customHeight="1" x14ac:dyDescent="0.2">
      <c r="B116" s="35"/>
      <c r="C116" s="35"/>
      <c r="D116" s="35"/>
      <c r="E116" s="35"/>
      <c r="G116" s="209"/>
      <c r="H116" s="35"/>
    </row>
    <row r="117" spans="2:8" s="33" customFormat="1" ht="15.95" customHeight="1" x14ac:dyDescent="0.2">
      <c r="B117" s="35"/>
      <c r="C117" s="35"/>
      <c r="D117" s="35"/>
      <c r="E117" s="35"/>
      <c r="G117" s="209"/>
      <c r="H117" s="35"/>
    </row>
    <row r="118" spans="2:8" s="33" customFormat="1" ht="15.95" customHeight="1" x14ac:dyDescent="0.2">
      <c r="B118" s="35"/>
      <c r="C118" s="35"/>
      <c r="D118" s="35"/>
      <c r="E118" s="35"/>
      <c r="G118" s="209"/>
      <c r="H118" s="35"/>
    </row>
    <row r="119" spans="2:8" s="33" customFormat="1" ht="15.95" customHeight="1" x14ac:dyDescent="0.2">
      <c r="B119" s="35"/>
      <c r="C119" s="35"/>
      <c r="D119" s="35"/>
      <c r="E119" s="35"/>
      <c r="G119" s="209"/>
      <c r="H119" s="35"/>
    </row>
    <row r="120" spans="2:8" s="33" customFormat="1" ht="15.95" customHeight="1" x14ac:dyDescent="0.2">
      <c r="B120" s="35"/>
      <c r="C120" s="35"/>
      <c r="D120" s="35"/>
      <c r="E120" s="35"/>
      <c r="G120" s="209"/>
      <c r="H120" s="35"/>
    </row>
    <row r="121" spans="2:8" s="33" customFormat="1" ht="15.95" customHeight="1" x14ac:dyDescent="0.2">
      <c r="B121" s="35"/>
      <c r="C121" s="35"/>
      <c r="D121" s="35"/>
      <c r="E121" s="35"/>
      <c r="G121" s="209"/>
      <c r="H121" s="35"/>
    </row>
    <row r="122" spans="2:8" s="33" customFormat="1" ht="15.95" customHeight="1" x14ac:dyDescent="0.2">
      <c r="B122" s="35"/>
      <c r="C122" s="35"/>
      <c r="D122" s="35"/>
      <c r="E122" s="35"/>
      <c r="G122" s="209"/>
      <c r="H122" s="35"/>
    </row>
    <row r="123" spans="2:8" s="33" customFormat="1" ht="15.95" customHeight="1" x14ac:dyDescent="0.2">
      <c r="B123" s="35"/>
      <c r="C123" s="35"/>
      <c r="D123" s="35"/>
      <c r="E123" s="35"/>
      <c r="G123" s="209"/>
      <c r="H123" s="35"/>
    </row>
    <row r="124" spans="2:8" s="33" customFormat="1" ht="15.95" customHeight="1" x14ac:dyDescent="0.2">
      <c r="B124" s="35"/>
      <c r="C124" s="35"/>
      <c r="D124" s="35"/>
      <c r="E124" s="35"/>
      <c r="G124" s="209"/>
      <c r="H124" s="35"/>
    </row>
    <row r="125" spans="2:8" s="33" customFormat="1" ht="15.95" customHeight="1" x14ac:dyDescent="0.2">
      <c r="B125" s="35"/>
      <c r="C125" s="35"/>
      <c r="D125" s="35"/>
      <c r="E125" s="35"/>
      <c r="G125" s="209"/>
      <c r="H125" s="35"/>
    </row>
    <row r="126" spans="2:8" s="33" customFormat="1" ht="15.95" customHeight="1" x14ac:dyDescent="0.2">
      <c r="B126" s="35"/>
      <c r="C126" s="35"/>
      <c r="D126" s="35"/>
      <c r="E126" s="35"/>
      <c r="G126" s="209"/>
      <c r="H126" s="35"/>
    </row>
    <row r="127" spans="2:8" s="33" customFormat="1" ht="15.95" customHeight="1" x14ac:dyDescent="0.2">
      <c r="B127" s="35"/>
      <c r="C127" s="35"/>
      <c r="D127" s="35"/>
      <c r="E127" s="35"/>
      <c r="G127" s="209"/>
      <c r="H127" s="35"/>
    </row>
    <row r="128" spans="2:8" s="33" customFormat="1" ht="15.95" customHeight="1" x14ac:dyDescent="0.2">
      <c r="B128" s="35"/>
      <c r="C128" s="35"/>
      <c r="D128" s="35"/>
      <c r="E128" s="35"/>
      <c r="G128" s="209"/>
      <c r="H128" s="35"/>
    </row>
    <row r="129" spans="2:8" s="33" customFormat="1" ht="15.95" customHeight="1" x14ac:dyDescent="0.2">
      <c r="B129" s="35"/>
      <c r="C129" s="35"/>
      <c r="D129" s="35"/>
      <c r="E129" s="35"/>
      <c r="G129" s="209"/>
      <c r="H129" s="35"/>
    </row>
    <row r="130" spans="2:8" s="33" customFormat="1" ht="15.95" customHeight="1" x14ac:dyDescent="0.2">
      <c r="B130" s="35"/>
      <c r="C130" s="35"/>
      <c r="D130" s="35"/>
      <c r="E130" s="35"/>
      <c r="G130" s="209"/>
      <c r="H130" s="35"/>
    </row>
    <row r="131" spans="2:8" s="33" customFormat="1" ht="15.95" customHeight="1" x14ac:dyDescent="0.2">
      <c r="B131" s="35"/>
      <c r="C131" s="35"/>
      <c r="D131" s="35"/>
      <c r="E131" s="35"/>
      <c r="G131" s="209"/>
      <c r="H131" s="35"/>
    </row>
    <row r="132" spans="2:8" s="33" customFormat="1" ht="15.95" customHeight="1" x14ac:dyDescent="0.2">
      <c r="B132" s="35"/>
      <c r="C132" s="35"/>
      <c r="D132" s="35"/>
      <c r="E132" s="35"/>
      <c r="G132" s="209"/>
      <c r="H132" s="35"/>
    </row>
    <row r="133" spans="2:8" s="33" customFormat="1" ht="15.95" customHeight="1" x14ac:dyDescent="0.2">
      <c r="B133" s="35"/>
      <c r="C133" s="35"/>
      <c r="D133" s="35"/>
      <c r="E133" s="35"/>
      <c r="G133" s="209"/>
      <c r="H133" s="35"/>
    </row>
    <row r="134" spans="2:8" s="33" customFormat="1" ht="15.95" customHeight="1" x14ac:dyDescent="0.2">
      <c r="B134" s="35"/>
      <c r="C134" s="35"/>
      <c r="D134" s="35"/>
      <c r="E134" s="35"/>
      <c r="G134" s="209"/>
      <c r="H134" s="35"/>
    </row>
    <row r="135" spans="2:8" s="33" customFormat="1" ht="15.95" customHeight="1" x14ac:dyDescent="0.2">
      <c r="B135" s="35"/>
      <c r="C135" s="35"/>
      <c r="D135" s="35"/>
      <c r="E135" s="35"/>
      <c r="G135" s="209"/>
      <c r="H135" s="35"/>
    </row>
    <row r="136" spans="2:8" s="33" customFormat="1" ht="15.95" customHeight="1" x14ac:dyDescent="0.2">
      <c r="B136" s="35"/>
      <c r="C136" s="35"/>
      <c r="D136" s="35"/>
      <c r="E136" s="35"/>
      <c r="G136" s="209"/>
      <c r="H136" s="35"/>
    </row>
    <row r="137" spans="2:8" s="33" customFormat="1" ht="15.95" customHeight="1" x14ac:dyDescent="0.2">
      <c r="B137" s="35"/>
      <c r="C137" s="35"/>
      <c r="D137" s="35"/>
      <c r="E137" s="35"/>
      <c r="G137" s="209"/>
      <c r="H137" s="35"/>
    </row>
    <row r="138" spans="2:8" s="33" customFormat="1" ht="15.95" customHeight="1" x14ac:dyDescent="0.2">
      <c r="B138" s="35"/>
      <c r="C138" s="35"/>
      <c r="D138" s="35"/>
      <c r="E138" s="35"/>
      <c r="G138" s="209"/>
      <c r="H138" s="35"/>
    </row>
    <row r="139" spans="2:8" s="33" customFormat="1" ht="15.95" customHeight="1" x14ac:dyDescent="0.2">
      <c r="B139" s="35"/>
      <c r="C139" s="35"/>
      <c r="D139" s="35"/>
      <c r="E139" s="35"/>
      <c r="G139" s="209"/>
      <c r="H139" s="35"/>
    </row>
    <row r="140" spans="2:8" s="33" customFormat="1" ht="15.95" customHeight="1" x14ac:dyDescent="0.2">
      <c r="B140" s="35"/>
      <c r="C140" s="35"/>
      <c r="D140" s="35"/>
      <c r="E140" s="35"/>
      <c r="G140" s="209"/>
      <c r="H140" s="35"/>
    </row>
    <row r="141" spans="2:8" s="33" customFormat="1" ht="15.95" customHeight="1" x14ac:dyDescent="0.2">
      <c r="B141" s="35"/>
      <c r="C141" s="35"/>
      <c r="D141" s="35"/>
      <c r="E141" s="35"/>
      <c r="G141" s="209"/>
      <c r="H141" s="35"/>
    </row>
    <row r="142" spans="2:8" s="33" customFormat="1" ht="15.95" customHeight="1" x14ac:dyDescent="0.2">
      <c r="B142" s="35"/>
      <c r="C142" s="35"/>
      <c r="D142" s="35"/>
      <c r="E142" s="35"/>
      <c r="G142" s="209"/>
      <c r="H142" s="35"/>
    </row>
    <row r="520" spans="2:2" ht="15.95" customHeight="1" x14ac:dyDescent="0.2">
      <c r="B520" s="163" t="s">
        <v>271</v>
      </c>
    </row>
    <row r="530" ht="14.25" x14ac:dyDescent="0.2"/>
    <row r="531" ht="14.25" x14ac:dyDescent="0.2"/>
    <row r="532" ht="14.25" x14ac:dyDescent="0.2"/>
    <row r="533" ht="14.25" x14ac:dyDescent="0.2"/>
    <row r="534" ht="14.25" x14ac:dyDescent="0.2"/>
    <row r="535" ht="14.25" x14ac:dyDescent="0.2"/>
    <row r="536" ht="14.25" x14ac:dyDescent="0.2"/>
    <row r="537" ht="14.25" x14ac:dyDescent="0.2"/>
    <row r="538" ht="14.25" x14ac:dyDescent="0.2"/>
    <row r="539" ht="14.25" x14ac:dyDescent="0.2"/>
  </sheetData>
  <sheetProtection formatCells="0" formatColumns="0" formatRows="0" insertRows="0"/>
  <dataConsolidate/>
  <mergeCells count="25">
    <mergeCell ref="B33:E33"/>
    <mergeCell ref="B75:E77"/>
    <mergeCell ref="B78:E78"/>
    <mergeCell ref="B74:E74"/>
    <mergeCell ref="B55:E55"/>
    <mergeCell ref="B56:E56"/>
    <mergeCell ref="B65:E68"/>
    <mergeCell ref="B70:E70"/>
    <mergeCell ref="B71:E73"/>
    <mergeCell ref="G79:G81"/>
    <mergeCell ref="G2:G4"/>
    <mergeCell ref="B5:E5"/>
    <mergeCell ref="B6:E6"/>
    <mergeCell ref="B7:E14"/>
    <mergeCell ref="G7:G8"/>
    <mergeCell ref="B45:E45"/>
    <mergeCell ref="B46:E54"/>
    <mergeCell ref="B15:E15"/>
    <mergeCell ref="B16:E16"/>
    <mergeCell ref="B2:E4"/>
    <mergeCell ref="B35:E43"/>
    <mergeCell ref="B44:E44"/>
    <mergeCell ref="B18:E32"/>
    <mergeCell ref="B34:E34"/>
    <mergeCell ref="B17:E17"/>
  </mergeCells>
  <printOptions horizontalCentered="1"/>
  <pageMargins left="0.7" right="0.7" top="0.75" bottom="0.75" header="0.3" footer="0.3"/>
  <pageSetup paperSize="9" scale="90" orientation="portrait"/>
  <headerFooter scaleWithDoc="0"/>
  <rowBreaks count="1" manualBreakCount="1">
    <brk id="92" max="16383" man="1"/>
  </rowBreaks>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applyStyles="1"/>
  </sheetPr>
  <dimension ref="B1:V83"/>
  <sheetViews>
    <sheetView showGridLines="0" showRuler="0" zoomScale="90" zoomScaleNormal="90" zoomScalePageLayoutView="90" workbookViewId="0">
      <selection activeCell="D15" sqref="D15"/>
    </sheetView>
  </sheetViews>
  <sheetFormatPr defaultColWidth="11.42578125" defaultRowHeight="15.95" customHeight="1" x14ac:dyDescent="0.2"/>
  <cols>
    <col min="1" max="1" width="4.7109375" style="32" customWidth="1"/>
    <col min="2" max="2" width="10.42578125" style="32" customWidth="1"/>
    <col min="3" max="4" width="15.7109375" style="32" customWidth="1"/>
    <col min="5" max="5" width="26.7109375" style="32" customWidth="1"/>
    <col min="6" max="6" width="15.85546875" style="32" customWidth="1"/>
    <col min="7" max="7" width="14.85546875" style="34" customWidth="1"/>
    <col min="8" max="8" width="16" style="35" bestFit="1" customWidth="1"/>
    <col min="9" max="9" width="20.7109375" style="33" customWidth="1"/>
    <col min="10" max="10" width="4.7109375" style="33" customWidth="1"/>
    <col min="11" max="11" width="22.28515625" style="33" customWidth="1"/>
    <col min="12" max="12" width="8.7109375" style="33" customWidth="1"/>
    <col min="13" max="13" width="20.7109375" style="33" customWidth="1"/>
    <col min="14" max="22" width="11.42578125" style="33"/>
    <col min="23" max="16384" width="11.42578125" style="32"/>
  </cols>
  <sheetData>
    <row r="1" spans="2:15" s="33" customFormat="1" ht="15.95" customHeight="1" x14ac:dyDescent="0.2">
      <c r="C1" s="32"/>
      <c r="D1" s="32"/>
      <c r="E1" s="32"/>
      <c r="F1" s="32"/>
      <c r="G1" s="34"/>
      <c r="H1" s="35"/>
    </row>
    <row r="2" spans="2:15" s="33" customFormat="1" ht="15.95" customHeight="1" x14ac:dyDescent="0.25">
      <c r="C2" s="32"/>
      <c r="D2" s="32"/>
      <c r="E2" s="32"/>
      <c r="F2" s="37"/>
      <c r="G2" s="34"/>
      <c r="H2" s="35"/>
      <c r="O2" s="54"/>
    </row>
    <row r="3" spans="2:15" s="33" customFormat="1" ht="15.95" customHeight="1" x14ac:dyDescent="0.25">
      <c r="B3" s="349"/>
      <c r="C3" s="349"/>
      <c r="D3" s="349"/>
      <c r="E3" s="349"/>
      <c r="F3" s="349"/>
      <c r="G3" s="349"/>
      <c r="H3" s="349"/>
      <c r="I3" s="349"/>
      <c r="O3" s="54"/>
    </row>
    <row r="4" spans="2:15" s="33" customFormat="1" ht="15.95" customHeight="1" x14ac:dyDescent="0.25">
      <c r="B4" s="453" t="s">
        <v>83</v>
      </c>
      <c r="C4" s="453"/>
      <c r="D4" s="453"/>
      <c r="E4" s="453"/>
      <c r="F4" s="453"/>
      <c r="G4" s="453"/>
      <c r="H4" s="453"/>
      <c r="I4" s="453"/>
      <c r="O4" s="54"/>
    </row>
    <row r="5" spans="2:15" s="33" customFormat="1" ht="15.95" customHeight="1" thickBot="1" x14ac:dyDescent="0.3">
      <c r="C5" s="452"/>
      <c r="D5" s="452"/>
      <c r="E5" s="452"/>
      <c r="F5" s="452"/>
      <c r="G5" s="34"/>
      <c r="H5" s="35"/>
      <c r="O5" s="54"/>
    </row>
    <row r="6" spans="2:15" s="33" customFormat="1" ht="15.95" customHeight="1" x14ac:dyDescent="0.2">
      <c r="B6" s="462" t="s">
        <v>82</v>
      </c>
      <c r="C6" s="458" t="s">
        <v>81</v>
      </c>
      <c r="D6" s="458"/>
      <c r="E6" s="458" t="s">
        <v>77</v>
      </c>
      <c r="F6" s="456" t="s">
        <v>78</v>
      </c>
      <c r="G6" s="464" t="s">
        <v>70</v>
      </c>
      <c r="H6" s="458" t="s">
        <v>79</v>
      </c>
      <c r="I6" s="460" t="s">
        <v>80</v>
      </c>
      <c r="O6" s="40"/>
    </row>
    <row r="7" spans="2:15" s="33" customFormat="1" ht="15.95" customHeight="1" x14ac:dyDescent="0.2">
      <c r="B7" s="463"/>
      <c r="C7" s="459"/>
      <c r="D7" s="459"/>
      <c r="E7" s="459"/>
      <c r="F7" s="457"/>
      <c r="G7" s="465"/>
      <c r="H7" s="459"/>
      <c r="I7" s="461"/>
      <c r="O7" s="40"/>
    </row>
    <row r="8" spans="2:15" s="33" customFormat="1" ht="15.95" customHeight="1" x14ac:dyDescent="0.2">
      <c r="B8" s="42"/>
      <c r="C8" s="466"/>
      <c r="D8" s="466"/>
      <c r="E8" s="43"/>
      <c r="F8" s="48"/>
      <c r="G8" s="51"/>
      <c r="H8" s="43"/>
      <c r="I8" s="44"/>
    </row>
    <row r="9" spans="2:15" s="33" customFormat="1" ht="15.95" customHeight="1" x14ac:dyDescent="0.2">
      <c r="B9" s="42"/>
      <c r="C9" s="454"/>
      <c r="D9" s="455"/>
      <c r="E9" s="43"/>
      <c r="F9" s="48"/>
      <c r="G9" s="43"/>
      <c r="H9" s="43"/>
      <c r="I9" s="44"/>
    </row>
    <row r="10" spans="2:15" s="33" customFormat="1" ht="15.95" customHeight="1" x14ac:dyDescent="0.2">
      <c r="B10" s="42"/>
      <c r="C10" s="454"/>
      <c r="D10" s="455"/>
      <c r="E10" s="43"/>
      <c r="F10" s="48"/>
      <c r="G10" s="43"/>
      <c r="H10" s="43"/>
      <c r="I10" s="44"/>
    </row>
    <row r="11" spans="2:15" s="33" customFormat="1" ht="15.95" customHeight="1" x14ac:dyDescent="0.2">
      <c r="B11" s="42"/>
      <c r="C11" s="50"/>
      <c r="D11" s="51"/>
      <c r="E11" s="43"/>
      <c r="F11" s="48"/>
      <c r="G11" s="43"/>
      <c r="H11" s="43"/>
      <c r="I11" s="44"/>
    </row>
    <row r="12" spans="2:15" s="33" customFormat="1" ht="15.95" customHeight="1" x14ac:dyDescent="0.2">
      <c r="B12" s="42"/>
      <c r="C12" s="50"/>
      <c r="D12" s="51"/>
      <c r="E12" s="43"/>
      <c r="F12" s="48"/>
      <c r="G12" s="43"/>
      <c r="H12" s="43"/>
      <c r="I12" s="44"/>
    </row>
    <row r="13" spans="2:15" s="33" customFormat="1" ht="15.95" customHeight="1" x14ac:dyDescent="0.2">
      <c r="B13" s="42"/>
      <c r="C13" s="50"/>
      <c r="D13" s="51"/>
      <c r="E13" s="43"/>
      <c r="F13" s="48"/>
      <c r="G13" s="43"/>
      <c r="H13" s="43"/>
      <c r="I13" s="44"/>
    </row>
    <row r="14" spans="2:15" s="33" customFormat="1" ht="15.95" customHeight="1" x14ac:dyDescent="0.2">
      <c r="B14" s="42"/>
      <c r="C14" s="50"/>
      <c r="D14" s="51"/>
      <c r="E14" s="43"/>
      <c r="F14" s="48"/>
      <c r="G14" s="43"/>
      <c r="H14" s="43"/>
      <c r="I14" s="44"/>
    </row>
    <row r="15" spans="2:15" s="33" customFormat="1" ht="15.95" customHeight="1" x14ac:dyDescent="0.2">
      <c r="B15" s="42"/>
      <c r="C15" s="50"/>
      <c r="D15" s="51"/>
      <c r="E15" s="43"/>
      <c r="F15" s="48"/>
      <c r="G15" s="43"/>
      <c r="H15" s="43"/>
      <c r="I15" s="44"/>
    </row>
    <row r="16" spans="2:15" s="33" customFormat="1" ht="15.95" customHeight="1" x14ac:dyDescent="0.2">
      <c r="B16" s="42"/>
      <c r="C16" s="50"/>
      <c r="D16" s="51"/>
      <c r="E16" s="43"/>
      <c r="F16" s="48"/>
      <c r="G16" s="43"/>
      <c r="H16" s="43"/>
      <c r="I16" s="44"/>
    </row>
    <row r="17" spans="2:9" s="33" customFormat="1" ht="15.95" customHeight="1" x14ac:dyDescent="0.2">
      <c r="B17" s="42"/>
      <c r="C17" s="454"/>
      <c r="D17" s="455"/>
      <c r="E17" s="43"/>
      <c r="F17" s="48"/>
      <c r="G17" s="43"/>
      <c r="H17" s="43"/>
      <c r="I17" s="44"/>
    </row>
    <row r="18" spans="2:9" s="33" customFormat="1" ht="15.95" customHeight="1" x14ac:dyDescent="0.2">
      <c r="B18" s="42"/>
      <c r="C18" s="454"/>
      <c r="D18" s="455"/>
      <c r="E18" s="43"/>
      <c r="F18" s="48"/>
      <c r="G18" s="43"/>
      <c r="H18" s="43"/>
      <c r="I18" s="44"/>
    </row>
    <row r="19" spans="2:9" s="33" customFormat="1" ht="15.95" customHeight="1" x14ac:dyDescent="0.2">
      <c r="B19" s="42"/>
      <c r="C19" s="454"/>
      <c r="D19" s="455"/>
      <c r="E19" s="43"/>
      <c r="F19" s="48"/>
      <c r="G19" s="43"/>
      <c r="H19" s="43"/>
      <c r="I19" s="44"/>
    </row>
    <row r="20" spans="2:9" s="33" customFormat="1" ht="15.95" customHeight="1" x14ac:dyDescent="0.2">
      <c r="B20" s="42"/>
      <c r="C20" s="50"/>
      <c r="D20" s="51"/>
      <c r="E20" s="43"/>
      <c r="F20" s="48"/>
      <c r="G20" s="43"/>
      <c r="H20" s="43"/>
      <c r="I20" s="44"/>
    </row>
    <row r="21" spans="2:9" s="33" customFormat="1" ht="15.95" customHeight="1" x14ac:dyDescent="0.2">
      <c r="B21" s="42"/>
      <c r="C21" s="50"/>
      <c r="D21" s="51"/>
      <c r="E21" s="43"/>
      <c r="F21" s="48"/>
      <c r="G21" s="43"/>
      <c r="H21" s="43"/>
      <c r="I21" s="44"/>
    </row>
    <row r="22" spans="2:9" s="33" customFormat="1" ht="15.95" customHeight="1" x14ac:dyDescent="0.2">
      <c r="B22" s="42"/>
      <c r="C22" s="454"/>
      <c r="D22" s="455"/>
      <c r="E22" s="43"/>
      <c r="F22" s="48"/>
      <c r="G22" s="43"/>
      <c r="H22" s="43"/>
      <c r="I22" s="44"/>
    </row>
    <row r="23" spans="2:9" s="33" customFormat="1" ht="15.95" customHeight="1" x14ac:dyDescent="0.2">
      <c r="B23" s="42"/>
      <c r="C23" s="454"/>
      <c r="D23" s="455"/>
      <c r="E23" s="43"/>
      <c r="F23" s="48"/>
      <c r="G23" s="43"/>
      <c r="H23" s="43"/>
      <c r="I23" s="44"/>
    </row>
    <row r="24" spans="2:9" s="33" customFormat="1" ht="15.95" customHeight="1" x14ac:dyDescent="0.2">
      <c r="B24" s="42"/>
      <c r="C24" s="50"/>
      <c r="D24" s="51"/>
      <c r="E24" s="43"/>
      <c r="F24" s="48"/>
      <c r="G24" s="51"/>
      <c r="H24" s="43"/>
      <c r="I24" s="44"/>
    </row>
    <row r="25" spans="2:9" s="33" customFormat="1" ht="15.95" customHeight="1" x14ac:dyDescent="0.2">
      <c r="B25" s="42"/>
      <c r="C25" s="50"/>
      <c r="D25" s="51"/>
      <c r="E25" s="43"/>
      <c r="F25" s="48"/>
      <c r="G25" s="51"/>
      <c r="H25" s="43"/>
      <c r="I25" s="44"/>
    </row>
    <row r="26" spans="2:9" s="33" customFormat="1" ht="15.95" customHeight="1" x14ac:dyDescent="0.2">
      <c r="B26" s="42"/>
      <c r="C26" s="466"/>
      <c r="D26" s="466"/>
      <c r="E26" s="43"/>
      <c r="F26" s="48"/>
      <c r="G26" s="51"/>
      <c r="H26" s="43"/>
      <c r="I26" s="44"/>
    </row>
    <row r="27" spans="2:9" s="33" customFormat="1" ht="15.95" customHeight="1" x14ac:dyDescent="0.2">
      <c r="B27" s="42"/>
      <c r="C27" s="466"/>
      <c r="D27" s="466"/>
      <c r="E27" s="43"/>
      <c r="F27" s="48"/>
      <c r="G27" s="51"/>
      <c r="H27" s="43"/>
      <c r="I27" s="44"/>
    </row>
    <row r="28" spans="2:9" s="33" customFormat="1" ht="15.95" customHeight="1" x14ac:dyDescent="0.2">
      <c r="B28" s="42"/>
      <c r="C28" s="466"/>
      <c r="D28" s="466"/>
      <c r="E28" s="43"/>
      <c r="F28" s="48"/>
      <c r="G28" s="51"/>
      <c r="H28" s="43"/>
      <c r="I28" s="44"/>
    </row>
    <row r="29" spans="2:9" s="33" customFormat="1" ht="15.95" customHeight="1" x14ac:dyDescent="0.2">
      <c r="B29" s="42"/>
      <c r="C29" s="466"/>
      <c r="D29" s="466"/>
      <c r="E29" s="43"/>
      <c r="F29" s="48"/>
      <c r="G29" s="51"/>
      <c r="H29" s="43"/>
      <c r="I29" s="44"/>
    </row>
    <row r="30" spans="2:9" s="33" customFormat="1" ht="15.95" customHeight="1" x14ac:dyDescent="0.2">
      <c r="B30" s="42"/>
      <c r="C30" s="466"/>
      <c r="D30" s="466"/>
      <c r="E30" s="43"/>
      <c r="F30" s="48"/>
      <c r="G30" s="51"/>
      <c r="H30" s="43"/>
      <c r="I30" s="44"/>
    </row>
    <row r="31" spans="2:9" s="33" customFormat="1" ht="15.95" customHeight="1" x14ac:dyDescent="0.2">
      <c r="B31" s="42"/>
      <c r="C31" s="466"/>
      <c r="D31" s="466"/>
      <c r="E31" s="43"/>
      <c r="F31" s="48"/>
      <c r="G31" s="51"/>
      <c r="H31" s="43"/>
      <c r="I31" s="44"/>
    </row>
    <row r="32" spans="2:9" s="33" customFormat="1" ht="15.95" customHeight="1" x14ac:dyDescent="0.2">
      <c r="B32" s="42"/>
      <c r="C32" s="466"/>
      <c r="D32" s="466"/>
      <c r="E32" s="43"/>
      <c r="F32" s="48"/>
      <c r="G32" s="51"/>
      <c r="H32" s="43"/>
      <c r="I32" s="44"/>
    </row>
    <row r="33" spans="2:9" s="33" customFormat="1" ht="15.95" customHeight="1" x14ac:dyDescent="0.2">
      <c r="B33" s="42"/>
      <c r="C33" s="466"/>
      <c r="D33" s="466"/>
      <c r="E33" s="43"/>
      <c r="F33" s="48"/>
      <c r="G33" s="51"/>
      <c r="H33" s="43"/>
      <c r="I33" s="44"/>
    </row>
    <row r="34" spans="2:9" s="33" customFormat="1" ht="15.95" customHeight="1" x14ac:dyDescent="0.2">
      <c r="B34" s="42"/>
      <c r="C34" s="466"/>
      <c r="D34" s="466"/>
      <c r="E34" s="43"/>
      <c r="F34" s="48"/>
      <c r="G34" s="51"/>
      <c r="H34" s="43"/>
      <c r="I34" s="44"/>
    </row>
    <row r="35" spans="2:9" s="33" customFormat="1" ht="15.95" customHeight="1" thickBot="1" x14ac:dyDescent="0.25">
      <c r="B35" s="45"/>
      <c r="C35" s="467"/>
      <c r="D35" s="467"/>
      <c r="E35" s="46"/>
      <c r="F35" s="49"/>
      <c r="G35" s="52"/>
      <c r="H35" s="46"/>
      <c r="I35" s="47"/>
    </row>
    <row r="36" spans="2:9" s="33" customFormat="1" ht="15.95" customHeight="1" x14ac:dyDescent="0.2">
      <c r="C36" s="39"/>
      <c r="D36" s="36"/>
      <c r="E36" s="36"/>
      <c r="F36" s="36"/>
      <c r="G36" s="34"/>
      <c r="H36" s="35"/>
    </row>
    <row r="37" spans="2:9" s="33" customFormat="1" ht="15.95" customHeight="1" x14ac:dyDescent="0.2">
      <c r="C37" s="39"/>
      <c r="D37" s="36"/>
      <c r="E37" s="36"/>
      <c r="F37" s="36"/>
      <c r="G37" s="34"/>
      <c r="H37" s="35"/>
    </row>
    <row r="38" spans="2:9" s="33" customFormat="1" ht="15.95" customHeight="1" x14ac:dyDescent="0.2">
      <c r="C38" s="39"/>
      <c r="D38" s="36"/>
      <c r="E38" s="36"/>
      <c r="F38" s="36"/>
      <c r="G38" s="34"/>
      <c r="H38" s="35"/>
    </row>
    <row r="39" spans="2:9" s="33" customFormat="1" ht="15.95" customHeight="1" x14ac:dyDescent="0.2">
      <c r="C39" s="36"/>
      <c r="D39" s="36"/>
      <c r="E39" s="36"/>
      <c r="F39" s="36"/>
      <c r="G39" s="34"/>
      <c r="H39" s="35"/>
    </row>
    <row r="40" spans="2:9" s="33" customFormat="1" ht="15.95" customHeight="1" x14ac:dyDescent="0.2">
      <c r="C40" s="36"/>
      <c r="D40" s="36"/>
      <c r="E40" s="36"/>
      <c r="F40" s="36"/>
      <c r="G40" s="34"/>
      <c r="H40" s="35"/>
    </row>
    <row r="41" spans="2:9" s="33" customFormat="1" ht="15.95" customHeight="1" x14ac:dyDescent="0.2">
      <c r="C41" s="36"/>
      <c r="D41" s="36"/>
      <c r="E41" s="36"/>
      <c r="F41" s="36"/>
      <c r="G41" s="34"/>
      <c r="H41" s="35"/>
    </row>
    <row r="42" spans="2:9" s="33" customFormat="1" ht="15.95" customHeight="1" x14ac:dyDescent="0.2">
      <c r="C42" s="35"/>
      <c r="D42" s="35"/>
      <c r="E42" s="35"/>
      <c r="F42" s="35"/>
      <c r="G42" s="34"/>
      <c r="H42" s="35"/>
    </row>
    <row r="43" spans="2:9" s="33" customFormat="1" ht="15.95" customHeight="1" x14ac:dyDescent="0.2">
      <c r="C43" s="35"/>
      <c r="D43" s="35"/>
      <c r="E43" s="35"/>
      <c r="F43" s="35"/>
      <c r="G43" s="34"/>
      <c r="H43" s="35"/>
    </row>
    <row r="44" spans="2:9" s="33" customFormat="1" ht="15.95" customHeight="1" x14ac:dyDescent="0.2">
      <c r="C44" s="35"/>
      <c r="D44" s="35"/>
      <c r="E44" s="35"/>
      <c r="F44" s="35"/>
      <c r="G44" s="34"/>
      <c r="H44" s="35"/>
    </row>
    <row r="45" spans="2:9" s="33" customFormat="1" ht="15.95" customHeight="1" x14ac:dyDescent="0.2">
      <c r="C45" s="35"/>
      <c r="D45" s="35"/>
      <c r="E45" s="35"/>
      <c r="F45" s="35"/>
      <c r="G45" s="34"/>
    </row>
    <row r="46" spans="2:9" s="33" customFormat="1" ht="15.95" customHeight="1" x14ac:dyDescent="0.2">
      <c r="C46" s="35"/>
      <c r="D46" s="35"/>
      <c r="E46" s="35"/>
      <c r="F46" s="35"/>
      <c r="G46" s="34"/>
      <c r="H46" s="35"/>
    </row>
    <row r="47" spans="2:9" s="33" customFormat="1" ht="15.95" customHeight="1" x14ac:dyDescent="0.2">
      <c r="C47" s="35"/>
      <c r="D47" s="35"/>
      <c r="E47" s="35"/>
      <c r="F47" s="35"/>
      <c r="G47" s="34"/>
      <c r="H47" s="35"/>
    </row>
    <row r="48" spans="2:9" s="33" customFormat="1" ht="15.95" customHeight="1" x14ac:dyDescent="0.2">
      <c r="C48" s="35"/>
      <c r="D48" s="35"/>
      <c r="E48" s="35"/>
      <c r="F48" s="36"/>
      <c r="G48" s="34"/>
      <c r="H48" s="35"/>
    </row>
    <row r="49" spans="3:8" s="33" customFormat="1" ht="15.95" customHeight="1" x14ac:dyDescent="0.2">
      <c r="C49" s="35"/>
      <c r="D49" s="35"/>
      <c r="E49" s="35"/>
      <c r="F49" s="36"/>
      <c r="G49" s="34"/>
      <c r="H49" s="35"/>
    </row>
    <row r="50" spans="3:8" s="33" customFormat="1" ht="15.95" customHeight="1" x14ac:dyDescent="0.2">
      <c r="C50" s="35"/>
      <c r="D50" s="35"/>
      <c r="E50" s="35"/>
      <c r="F50" s="36"/>
      <c r="G50" s="34"/>
      <c r="H50" s="35"/>
    </row>
    <row r="51" spans="3:8" s="33" customFormat="1" ht="15.95" customHeight="1" x14ac:dyDescent="0.2">
      <c r="C51" s="35"/>
      <c r="D51" s="35"/>
      <c r="E51" s="35"/>
      <c r="F51" s="35"/>
      <c r="G51" s="34"/>
      <c r="H51" s="35"/>
    </row>
    <row r="52" spans="3:8" s="33" customFormat="1" ht="15.95" customHeight="1" x14ac:dyDescent="0.2">
      <c r="C52" s="35"/>
      <c r="D52" s="35"/>
      <c r="E52" s="35"/>
      <c r="F52" s="35"/>
      <c r="G52" s="34"/>
      <c r="H52" s="35"/>
    </row>
    <row r="53" spans="3:8" s="33" customFormat="1" ht="15.95" customHeight="1" x14ac:dyDescent="0.2">
      <c r="C53" s="35"/>
      <c r="D53" s="35"/>
      <c r="E53" s="35"/>
      <c r="F53" s="35"/>
      <c r="G53" s="34"/>
      <c r="H53" s="35"/>
    </row>
    <row r="54" spans="3:8" s="33" customFormat="1" ht="15.95" customHeight="1" x14ac:dyDescent="0.2">
      <c r="C54" s="35"/>
      <c r="D54" s="35"/>
      <c r="E54" s="35"/>
      <c r="F54" s="35"/>
      <c r="G54" s="34"/>
      <c r="H54" s="35"/>
    </row>
    <row r="55" spans="3:8" s="33" customFormat="1" ht="15.95" customHeight="1" x14ac:dyDescent="0.2">
      <c r="C55" s="35"/>
      <c r="D55" s="35"/>
      <c r="E55" s="35"/>
      <c r="F55" s="35"/>
      <c r="G55" s="34"/>
      <c r="H55" s="35"/>
    </row>
    <row r="56" spans="3:8" s="33" customFormat="1" ht="15.95" customHeight="1" x14ac:dyDescent="0.2">
      <c r="C56" s="35"/>
      <c r="D56" s="35"/>
      <c r="E56" s="35"/>
      <c r="F56" s="35"/>
      <c r="G56" s="34"/>
      <c r="H56" s="35"/>
    </row>
    <row r="57" spans="3:8" s="33" customFormat="1" ht="15.95" customHeight="1" x14ac:dyDescent="0.2">
      <c r="C57" s="35"/>
      <c r="D57" s="35"/>
      <c r="E57" s="35"/>
      <c r="F57" s="35"/>
      <c r="G57" s="34"/>
      <c r="H57" s="35"/>
    </row>
    <row r="58" spans="3:8" s="33" customFormat="1" ht="15.95" customHeight="1" x14ac:dyDescent="0.2">
      <c r="C58" s="35"/>
      <c r="D58" s="35"/>
      <c r="E58" s="35"/>
      <c r="F58" s="35"/>
      <c r="G58" s="34"/>
      <c r="H58" s="35"/>
    </row>
    <row r="59" spans="3:8" s="33" customFormat="1" ht="15.95" customHeight="1" x14ac:dyDescent="0.2">
      <c r="C59" s="35"/>
      <c r="D59" s="35"/>
      <c r="E59" s="35"/>
      <c r="F59" s="35"/>
      <c r="G59" s="34"/>
      <c r="H59" s="35"/>
    </row>
    <row r="60" spans="3:8" s="33" customFormat="1" ht="15.95" customHeight="1" x14ac:dyDescent="0.2">
      <c r="C60" s="35"/>
      <c r="D60" s="35"/>
      <c r="E60" s="35"/>
      <c r="F60" s="35"/>
      <c r="G60" s="34"/>
      <c r="H60" s="35"/>
    </row>
    <row r="61" spans="3:8" s="33" customFormat="1" ht="15.95" customHeight="1" x14ac:dyDescent="0.2">
      <c r="C61" s="35"/>
      <c r="D61" s="35"/>
      <c r="E61" s="35"/>
      <c r="F61" s="35"/>
      <c r="G61" s="34"/>
      <c r="H61" s="35"/>
    </row>
    <row r="62" spans="3:8" s="33" customFormat="1" ht="15.95" customHeight="1" x14ac:dyDescent="0.2">
      <c r="C62" s="35"/>
      <c r="D62" s="35"/>
      <c r="E62" s="35"/>
      <c r="F62" s="35"/>
      <c r="G62" s="34"/>
      <c r="H62" s="35"/>
    </row>
    <row r="63" spans="3:8" s="33" customFormat="1" ht="15.95" customHeight="1" x14ac:dyDescent="0.2">
      <c r="C63" s="35"/>
      <c r="D63" s="35"/>
      <c r="E63" s="35"/>
      <c r="F63" s="35"/>
      <c r="G63" s="34"/>
      <c r="H63" s="35"/>
    </row>
    <row r="64" spans="3:8" s="33" customFormat="1" ht="15.95" customHeight="1" x14ac:dyDescent="0.2">
      <c r="C64" s="35"/>
      <c r="D64" s="35"/>
      <c r="E64" s="35"/>
      <c r="F64" s="35"/>
      <c r="G64" s="34"/>
      <c r="H64" s="35"/>
    </row>
    <row r="65" spans="3:8" s="33" customFormat="1" ht="15.95" customHeight="1" x14ac:dyDescent="0.2">
      <c r="C65" s="35"/>
      <c r="D65" s="35"/>
      <c r="E65" s="35"/>
      <c r="F65" s="35"/>
      <c r="G65" s="34"/>
      <c r="H65" s="35"/>
    </row>
    <row r="66" spans="3:8" s="33" customFormat="1" ht="15.95" customHeight="1" x14ac:dyDescent="0.2">
      <c r="C66" s="35"/>
      <c r="D66" s="35"/>
      <c r="E66" s="35"/>
      <c r="F66" s="35"/>
      <c r="G66" s="34"/>
      <c r="H66" s="35"/>
    </row>
    <row r="67" spans="3:8" s="33" customFormat="1" ht="15.95" customHeight="1" x14ac:dyDescent="0.2">
      <c r="C67" s="35"/>
      <c r="D67" s="35"/>
      <c r="E67" s="35"/>
      <c r="F67" s="35"/>
      <c r="G67" s="34"/>
      <c r="H67" s="35"/>
    </row>
    <row r="68" spans="3:8" s="33" customFormat="1" ht="15.95" customHeight="1" x14ac:dyDescent="0.2">
      <c r="C68" s="35"/>
      <c r="D68" s="35"/>
      <c r="E68" s="35"/>
      <c r="F68" s="35"/>
      <c r="G68" s="34"/>
      <c r="H68" s="35"/>
    </row>
    <row r="69" spans="3:8" s="33" customFormat="1" ht="15.95" customHeight="1" x14ac:dyDescent="0.2">
      <c r="C69" s="35"/>
      <c r="D69" s="35"/>
      <c r="E69" s="35"/>
      <c r="F69" s="35"/>
      <c r="G69" s="34"/>
      <c r="H69" s="35"/>
    </row>
    <row r="70" spans="3:8" s="33" customFormat="1" ht="15.95" customHeight="1" x14ac:dyDescent="0.2">
      <c r="C70" s="35"/>
      <c r="D70" s="35"/>
      <c r="E70" s="35"/>
      <c r="F70" s="35"/>
      <c r="G70" s="34"/>
      <c r="H70" s="35"/>
    </row>
    <row r="71" spans="3:8" s="33" customFormat="1" ht="15.95" customHeight="1" x14ac:dyDescent="0.2">
      <c r="C71" s="35"/>
      <c r="D71" s="35"/>
      <c r="E71" s="35"/>
      <c r="F71" s="35"/>
      <c r="G71" s="34"/>
      <c r="H71" s="35"/>
    </row>
    <row r="72" spans="3:8" s="33" customFormat="1" ht="15.95" customHeight="1" x14ac:dyDescent="0.2">
      <c r="C72" s="35"/>
      <c r="D72" s="35"/>
      <c r="E72" s="35"/>
      <c r="F72" s="35"/>
      <c r="G72" s="34"/>
      <c r="H72" s="35"/>
    </row>
    <row r="73" spans="3:8" s="33" customFormat="1" ht="15.95" customHeight="1" x14ac:dyDescent="0.2">
      <c r="C73" s="35"/>
      <c r="D73" s="35"/>
      <c r="E73" s="35"/>
      <c r="F73" s="35"/>
      <c r="G73" s="34"/>
      <c r="H73" s="35"/>
    </row>
    <row r="74" spans="3:8" s="33" customFormat="1" ht="15.95" customHeight="1" x14ac:dyDescent="0.2">
      <c r="C74" s="35"/>
      <c r="D74" s="35"/>
      <c r="E74" s="35"/>
      <c r="F74" s="35"/>
      <c r="G74" s="34"/>
      <c r="H74" s="35"/>
    </row>
    <row r="75" spans="3:8" s="33" customFormat="1" ht="15.95" customHeight="1" x14ac:dyDescent="0.2">
      <c r="C75" s="35"/>
      <c r="D75" s="35"/>
      <c r="E75" s="35"/>
      <c r="F75" s="35"/>
      <c r="G75" s="34"/>
      <c r="H75" s="35"/>
    </row>
    <row r="76" spans="3:8" s="33" customFormat="1" ht="15.95" customHeight="1" x14ac:dyDescent="0.2">
      <c r="C76" s="35"/>
      <c r="D76" s="35"/>
      <c r="E76" s="35"/>
      <c r="F76" s="35"/>
      <c r="G76" s="34"/>
      <c r="H76" s="35"/>
    </row>
    <row r="77" spans="3:8" s="33" customFormat="1" ht="15.95" customHeight="1" x14ac:dyDescent="0.2">
      <c r="C77" s="35"/>
      <c r="D77" s="35"/>
      <c r="E77" s="35"/>
      <c r="F77" s="35"/>
      <c r="G77" s="34"/>
      <c r="H77" s="35"/>
    </row>
    <row r="78" spans="3:8" s="33" customFormat="1" ht="15.95" customHeight="1" x14ac:dyDescent="0.2">
      <c r="C78" s="35"/>
      <c r="D78" s="35"/>
      <c r="E78" s="35"/>
      <c r="F78" s="35"/>
      <c r="G78" s="34"/>
      <c r="H78" s="35"/>
    </row>
    <row r="79" spans="3:8" s="33" customFormat="1" ht="15.95" customHeight="1" x14ac:dyDescent="0.2">
      <c r="C79" s="35"/>
      <c r="D79" s="35"/>
      <c r="E79" s="35"/>
      <c r="F79" s="35"/>
      <c r="G79" s="34"/>
      <c r="H79" s="35"/>
    </row>
    <row r="80" spans="3:8" s="33" customFormat="1" ht="15.95" customHeight="1" x14ac:dyDescent="0.2">
      <c r="C80" s="35"/>
      <c r="D80" s="35"/>
      <c r="E80" s="35"/>
      <c r="F80" s="35"/>
      <c r="G80" s="34"/>
      <c r="H80" s="35"/>
    </row>
    <row r="81" spans="3:8" s="33" customFormat="1" ht="15.95" customHeight="1" x14ac:dyDescent="0.2">
      <c r="C81" s="35"/>
      <c r="D81" s="35"/>
      <c r="E81" s="35"/>
      <c r="F81" s="35"/>
      <c r="G81" s="34"/>
      <c r="H81" s="35"/>
    </row>
    <row r="82" spans="3:8" s="33" customFormat="1" ht="15.95" customHeight="1" x14ac:dyDescent="0.2">
      <c r="C82" s="35"/>
      <c r="D82" s="35"/>
      <c r="E82" s="35"/>
      <c r="F82" s="35"/>
      <c r="G82" s="34"/>
      <c r="H82" s="35"/>
    </row>
    <row r="83" spans="3:8" s="33" customFormat="1" ht="15.95" customHeight="1" x14ac:dyDescent="0.2">
      <c r="C83" s="35"/>
      <c r="D83" s="35"/>
      <c r="E83" s="35"/>
      <c r="F83" s="35"/>
      <c r="G83" s="34"/>
      <c r="H83" s="35"/>
    </row>
  </sheetData>
  <sheetProtection formatCells="0" formatColumns="0" formatRows="0" insertRows="0"/>
  <dataConsolidate/>
  <mergeCells count="28">
    <mergeCell ref="C28:D28"/>
    <mergeCell ref="C29:D29"/>
    <mergeCell ref="C30:D30"/>
    <mergeCell ref="C8:D8"/>
    <mergeCell ref="C26:D26"/>
    <mergeCell ref="C27:D27"/>
    <mergeCell ref="C9:D9"/>
    <mergeCell ref="C10:D10"/>
    <mergeCell ref="C22:D22"/>
    <mergeCell ref="C23:D23"/>
    <mergeCell ref="C18:D18"/>
    <mergeCell ref="C34:D34"/>
    <mergeCell ref="C35:D35"/>
    <mergeCell ref="C31:D31"/>
    <mergeCell ref="C32:D32"/>
    <mergeCell ref="C33:D33"/>
    <mergeCell ref="C5:F5"/>
    <mergeCell ref="B3:I3"/>
    <mergeCell ref="B4:I4"/>
    <mergeCell ref="C19:D19"/>
    <mergeCell ref="F6:F7"/>
    <mergeCell ref="H6:H7"/>
    <mergeCell ref="I6:I7"/>
    <mergeCell ref="B6:B7"/>
    <mergeCell ref="C17:D17"/>
    <mergeCell ref="G6:G7"/>
    <mergeCell ref="C6:D7"/>
    <mergeCell ref="E6:E7"/>
  </mergeCells>
  <dataValidations count="1">
    <dataValidation type="list" allowBlank="1" showInputMessage="1" showErrorMessage="1" sqref="K2" xr:uid="{00000000-0002-0000-0300-000000000000}">
      <formula1>$O$2:$O$6</formula1>
    </dataValidation>
  </dataValidations>
  <printOptions horizontalCentered="1"/>
  <pageMargins left="0.7" right="0.7" top="0.75" bottom="0.75" header="0.3" footer="0.3"/>
  <pageSetup paperSize="9" scale="90" orientation="landscape"/>
  <headerFooter scaleWithDoc="0"/>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applyStyles="1"/>
  </sheetPr>
  <dimension ref="B1:V138"/>
  <sheetViews>
    <sheetView showGridLines="0" showRowColHeaders="0" showRuler="0" workbookViewId="0">
      <pane ySplit="4" topLeftCell="A5" activePane="bottomLeft" state="frozen"/>
      <selection activeCell="M262" sqref="M262"/>
      <selection pane="bottomLeft" activeCell="B2" sqref="B2:E4"/>
    </sheetView>
  </sheetViews>
  <sheetFormatPr defaultColWidth="11.42578125" defaultRowHeight="15.95" customHeight="1" x14ac:dyDescent="0.2"/>
  <cols>
    <col min="1" max="1" width="4.7109375" style="32" customWidth="1"/>
    <col min="2" max="5" width="22.7109375" style="32" customWidth="1"/>
    <col min="6" max="6" width="4.7109375" style="33" customWidth="1"/>
    <col min="7" max="7" width="22.28515625" style="34" customWidth="1"/>
    <col min="8" max="8" width="8.7109375" style="35" customWidth="1"/>
    <col min="9" max="9" width="22.28515625" style="33" customWidth="1"/>
    <col min="10" max="13" width="20.7109375" style="33" customWidth="1"/>
    <col min="14" max="22" width="11.42578125" style="33"/>
    <col min="23" max="16384" width="11.42578125" style="32"/>
  </cols>
  <sheetData>
    <row r="1" spans="2:8" s="33" customFormat="1" ht="15.95" customHeight="1" x14ac:dyDescent="0.2">
      <c r="B1" s="32"/>
      <c r="C1" s="32"/>
      <c r="D1" s="32"/>
      <c r="E1" s="32"/>
      <c r="G1" s="34"/>
      <c r="H1" s="35"/>
    </row>
    <row r="2" spans="2:8" s="33" customFormat="1" ht="15.95" customHeight="1" x14ac:dyDescent="0.2">
      <c r="B2" s="399" t="s">
        <v>299</v>
      </c>
      <c r="C2" s="399"/>
      <c r="D2" s="399"/>
      <c r="E2" s="399"/>
      <c r="G2" s="468"/>
      <c r="H2" s="35"/>
    </row>
    <row r="3" spans="2:8" s="33" customFormat="1" ht="15.95" customHeight="1" x14ac:dyDescent="0.2">
      <c r="B3" s="399"/>
      <c r="C3" s="399"/>
      <c r="D3" s="399"/>
      <c r="E3" s="399"/>
      <c r="G3" s="468"/>
      <c r="H3" s="35"/>
    </row>
    <row r="4" spans="2:8" s="33" customFormat="1" ht="15.95" customHeight="1" x14ac:dyDescent="0.2">
      <c r="B4" s="399"/>
      <c r="C4" s="399"/>
      <c r="D4" s="399"/>
      <c r="E4" s="399"/>
      <c r="G4" s="468"/>
      <c r="H4" s="35"/>
    </row>
    <row r="5" spans="2:8" s="33" customFormat="1" ht="15.95" customHeight="1" thickBot="1" x14ac:dyDescent="0.25">
      <c r="B5" s="419"/>
      <c r="C5" s="419"/>
      <c r="D5" s="419"/>
      <c r="E5" s="419"/>
      <c r="G5" s="34"/>
      <c r="H5" s="35"/>
    </row>
    <row r="6" spans="2:8" s="33" customFormat="1" ht="15.95" customHeight="1" thickBot="1" x14ac:dyDescent="0.25">
      <c r="B6" s="420" t="s">
        <v>86</v>
      </c>
      <c r="C6" s="421"/>
      <c r="D6" s="421"/>
      <c r="E6" s="422"/>
      <c r="G6" s="34"/>
      <c r="H6" s="35"/>
    </row>
    <row r="7" spans="2:8" s="33" customFormat="1" ht="15.95" customHeight="1" x14ac:dyDescent="0.2">
      <c r="B7" s="423"/>
      <c r="C7" s="355"/>
      <c r="D7" s="355"/>
      <c r="E7" s="424"/>
      <c r="G7" s="468"/>
      <c r="H7" s="35"/>
    </row>
    <row r="8" spans="2:8" s="33" customFormat="1" ht="15.95" customHeight="1" x14ac:dyDescent="0.2">
      <c r="B8" s="407"/>
      <c r="C8" s="358"/>
      <c r="D8" s="358"/>
      <c r="E8" s="408"/>
      <c r="G8" s="468"/>
      <c r="H8" s="35"/>
    </row>
    <row r="9" spans="2:8" s="33" customFormat="1" ht="15.95" customHeight="1" x14ac:dyDescent="0.2">
      <c r="B9" s="407"/>
      <c r="C9" s="358"/>
      <c r="D9" s="358"/>
      <c r="E9" s="408"/>
      <c r="G9" s="34"/>
      <c r="H9" s="35"/>
    </row>
    <row r="10" spans="2:8" s="33" customFormat="1" ht="15.95" customHeight="1" x14ac:dyDescent="0.2">
      <c r="B10" s="407"/>
      <c r="C10" s="358"/>
      <c r="D10" s="358"/>
      <c r="E10" s="408"/>
      <c r="G10" s="34"/>
      <c r="H10" s="35"/>
    </row>
    <row r="11" spans="2:8" s="33" customFormat="1" ht="15.95" customHeight="1" x14ac:dyDescent="0.2">
      <c r="B11" s="407"/>
      <c r="C11" s="358"/>
      <c r="D11" s="358"/>
      <c r="E11" s="408"/>
      <c r="G11" s="34"/>
      <c r="H11" s="35"/>
    </row>
    <row r="12" spans="2:8" s="33" customFormat="1" ht="15.95" customHeight="1" x14ac:dyDescent="0.2">
      <c r="B12" s="407"/>
      <c r="C12" s="358"/>
      <c r="D12" s="358"/>
      <c r="E12" s="408"/>
      <c r="G12" s="34"/>
      <c r="H12" s="35"/>
    </row>
    <row r="13" spans="2:8" s="33" customFormat="1" ht="15.95" customHeight="1" x14ac:dyDescent="0.2">
      <c r="B13" s="407"/>
      <c r="C13" s="358"/>
      <c r="D13" s="358"/>
      <c r="E13" s="408"/>
      <c r="G13" s="34"/>
      <c r="H13" s="35"/>
    </row>
    <row r="14" spans="2:8" s="33" customFormat="1" ht="15.95" customHeight="1" x14ac:dyDescent="0.2">
      <c r="B14" s="407"/>
      <c r="C14" s="358"/>
      <c r="D14" s="358"/>
      <c r="E14" s="408"/>
      <c r="G14" s="34"/>
      <c r="H14" s="35"/>
    </row>
    <row r="15" spans="2:8" s="33" customFormat="1" ht="15.95" customHeight="1" x14ac:dyDescent="0.2">
      <c r="B15" s="407"/>
      <c r="C15" s="358"/>
      <c r="D15" s="358"/>
      <c r="E15" s="408"/>
      <c r="G15" s="34"/>
      <c r="H15" s="35"/>
    </row>
    <row r="16" spans="2:8" s="33" customFormat="1" ht="15.95" customHeight="1" x14ac:dyDescent="0.2">
      <c r="B16" s="407"/>
      <c r="C16" s="358"/>
      <c r="D16" s="358"/>
      <c r="E16" s="408"/>
      <c r="G16" s="34"/>
      <c r="H16" s="35"/>
    </row>
    <row r="17" spans="2:11" s="33" customFormat="1" ht="15.95" customHeight="1" x14ac:dyDescent="0.2">
      <c r="B17" s="407"/>
      <c r="C17" s="358"/>
      <c r="D17" s="358"/>
      <c r="E17" s="408"/>
      <c r="G17" s="34"/>
      <c r="H17" s="35"/>
    </row>
    <row r="18" spans="2:11" s="33" customFormat="1" ht="15.95" customHeight="1" x14ac:dyDescent="0.2">
      <c r="B18" s="407"/>
      <c r="C18" s="358"/>
      <c r="D18" s="358"/>
      <c r="E18" s="408"/>
      <c r="G18" s="34"/>
      <c r="H18" s="35"/>
    </row>
    <row r="19" spans="2:11" s="33" customFormat="1" ht="15.95" customHeight="1" x14ac:dyDescent="0.2">
      <c r="B19" s="407"/>
      <c r="C19" s="358"/>
      <c r="D19" s="358"/>
      <c r="E19" s="408"/>
      <c r="G19" s="34"/>
      <c r="H19" s="35"/>
    </row>
    <row r="20" spans="2:11" s="33" customFormat="1" ht="15.95" customHeight="1" x14ac:dyDescent="0.2">
      <c r="B20" s="407"/>
      <c r="C20" s="358"/>
      <c r="D20" s="358"/>
      <c r="E20" s="408"/>
      <c r="G20" s="34"/>
      <c r="H20" s="35"/>
    </row>
    <row r="21" spans="2:11" s="33" customFormat="1" ht="15.95" customHeight="1" thickBot="1" x14ac:dyDescent="0.25">
      <c r="B21" s="425"/>
      <c r="C21" s="361"/>
      <c r="D21" s="361"/>
      <c r="E21" s="426"/>
      <c r="G21" s="34"/>
      <c r="H21" s="35"/>
      <c r="I21" s="21"/>
      <c r="J21" s="21"/>
      <c r="K21" s="21"/>
    </row>
    <row r="22" spans="2:11" s="33" customFormat="1" ht="15.95" customHeight="1" thickBot="1" x14ac:dyDescent="0.25">
      <c r="B22" s="419"/>
      <c r="C22" s="419"/>
      <c r="D22" s="419"/>
      <c r="E22" s="419"/>
      <c r="G22" s="34"/>
      <c r="H22" s="35"/>
      <c r="I22" s="21"/>
      <c r="J22" s="21"/>
      <c r="K22" s="21"/>
    </row>
    <row r="23" spans="2:11" s="33" customFormat="1" ht="15.95" customHeight="1" x14ac:dyDescent="0.2">
      <c r="B23" s="448" t="s">
        <v>87</v>
      </c>
      <c r="C23" s="449"/>
      <c r="D23" s="449"/>
      <c r="E23" s="450"/>
      <c r="F23" s="33" t="s">
        <v>4</v>
      </c>
      <c r="G23" s="34"/>
      <c r="H23" s="35"/>
      <c r="I23" s="18"/>
      <c r="J23" s="18"/>
      <c r="K23" s="18"/>
    </row>
    <row r="24" spans="2:11" s="33" customFormat="1" ht="15.95" customHeight="1" x14ac:dyDescent="0.2">
      <c r="B24" s="336"/>
      <c r="C24" s="337"/>
      <c r="D24" s="337"/>
      <c r="E24" s="338"/>
      <c r="G24" s="34"/>
      <c r="H24" s="35"/>
      <c r="I24" s="18"/>
      <c r="J24" s="18"/>
      <c r="K24" s="18"/>
    </row>
    <row r="25" spans="2:11" s="33" customFormat="1" ht="15.95" customHeight="1" x14ac:dyDescent="0.2">
      <c r="B25" s="336"/>
      <c r="C25" s="337"/>
      <c r="D25" s="337"/>
      <c r="E25" s="338"/>
      <c r="G25" s="34"/>
      <c r="H25" s="35"/>
      <c r="I25" s="18"/>
      <c r="J25" s="18"/>
      <c r="K25" s="18"/>
    </row>
    <row r="26" spans="2:11" s="33" customFormat="1" ht="15.95" customHeight="1" x14ac:dyDescent="0.2">
      <c r="B26" s="336"/>
      <c r="C26" s="337"/>
      <c r="D26" s="337"/>
      <c r="E26" s="338"/>
      <c r="G26" s="34"/>
      <c r="H26" s="35"/>
      <c r="I26" s="18"/>
      <c r="J26" s="18"/>
      <c r="K26" s="18"/>
    </row>
    <row r="27" spans="2:11" s="33" customFormat="1" ht="15.95" customHeight="1" x14ac:dyDescent="0.2">
      <c r="B27" s="336"/>
      <c r="C27" s="337"/>
      <c r="D27" s="337"/>
      <c r="E27" s="338"/>
      <c r="G27" s="34"/>
      <c r="H27" s="35"/>
      <c r="I27" s="18"/>
      <c r="J27" s="18"/>
      <c r="K27" s="18"/>
    </row>
    <row r="28" spans="2:11" s="33" customFormat="1" ht="15.95" customHeight="1" x14ac:dyDescent="0.2">
      <c r="B28" s="336"/>
      <c r="C28" s="337"/>
      <c r="D28" s="337"/>
      <c r="E28" s="338"/>
      <c r="G28" s="34"/>
      <c r="H28" s="35"/>
      <c r="I28" s="18"/>
      <c r="J28" s="18"/>
      <c r="K28" s="18"/>
    </row>
    <row r="29" spans="2:11" s="33" customFormat="1" ht="15.95" customHeight="1" x14ac:dyDescent="0.2">
      <c r="B29" s="336"/>
      <c r="C29" s="337"/>
      <c r="D29" s="337"/>
      <c r="E29" s="338"/>
      <c r="G29" s="34"/>
      <c r="H29" s="35"/>
      <c r="I29" s="18"/>
      <c r="J29" s="18"/>
      <c r="K29" s="18"/>
    </row>
    <row r="30" spans="2:11" s="33" customFormat="1" ht="15.95" customHeight="1" x14ac:dyDescent="0.2">
      <c r="B30" s="336"/>
      <c r="C30" s="337"/>
      <c r="D30" s="337"/>
      <c r="E30" s="338"/>
      <c r="G30" s="34"/>
      <c r="H30" s="35"/>
      <c r="I30" s="18"/>
      <c r="J30" s="18"/>
      <c r="K30" s="18"/>
    </row>
    <row r="31" spans="2:11" s="33" customFormat="1" ht="15.95" customHeight="1" x14ac:dyDescent="0.2">
      <c r="B31" s="336"/>
      <c r="C31" s="337"/>
      <c r="D31" s="337"/>
      <c r="E31" s="338"/>
      <c r="G31" s="34"/>
      <c r="H31" s="35"/>
      <c r="I31" s="18"/>
      <c r="J31" s="18"/>
      <c r="K31" s="18"/>
    </row>
    <row r="32" spans="2:11" s="33" customFormat="1" ht="15.95" customHeight="1" x14ac:dyDescent="0.2">
      <c r="B32" s="336"/>
      <c r="C32" s="337"/>
      <c r="D32" s="337"/>
      <c r="E32" s="338"/>
      <c r="G32" s="34"/>
      <c r="H32" s="35"/>
      <c r="I32" s="18"/>
      <c r="J32" s="18"/>
      <c r="K32" s="18"/>
    </row>
    <row r="33" spans="2:11" s="33" customFormat="1" ht="15.95" customHeight="1" x14ac:dyDescent="0.2">
      <c r="B33" s="336"/>
      <c r="C33" s="337"/>
      <c r="D33" s="337"/>
      <c r="E33" s="338"/>
      <c r="G33" s="34"/>
      <c r="H33" s="35"/>
      <c r="I33" s="18"/>
      <c r="J33" s="18"/>
      <c r="K33" s="18"/>
    </row>
    <row r="34" spans="2:11" s="33" customFormat="1" ht="15.95" customHeight="1" x14ac:dyDescent="0.2">
      <c r="B34" s="336"/>
      <c r="C34" s="337"/>
      <c r="D34" s="337"/>
      <c r="E34" s="338"/>
      <c r="G34" s="34"/>
      <c r="H34" s="35"/>
      <c r="I34" s="18"/>
      <c r="J34" s="18"/>
      <c r="K34" s="18"/>
    </row>
    <row r="35" spans="2:11" s="33" customFormat="1" ht="15.95" customHeight="1" thickBot="1" x14ac:dyDescent="0.25">
      <c r="B35" s="339"/>
      <c r="C35" s="340"/>
      <c r="D35" s="340"/>
      <c r="E35" s="341"/>
      <c r="G35" s="34"/>
      <c r="H35" s="35"/>
    </row>
    <row r="36" spans="2:11" s="33" customFormat="1" ht="15.95" customHeight="1" thickBot="1" x14ac:dyDescent="0.25">
      <c r="B36" s="419"/>
      <c r="C36" s="419"/>
      <c r="D36" s="419"/>
      <c r="E36" s="419"/>
      <c r="G36" s="34"/>
      <c r="H36" s="35"/>
    </row>
    <row r="37" spans="2:11" s="33" customFormat="1" ht="15.95" customHeight="1" x14ac:dyDescent="0.2">
      <c r="B37" s="448" t="s">
        <v>320</v>
      </c>
      <c r="C37" s="449"/>
      <c r="D37" s="449"/>
      <c r="E37" s="450"/>
      <c r="G37" s="34"/>
      <c r="H37" s="35"/>
    </row>
    <row r="38" spans="2:11" s="33" customFormat="1" ht="15.95" customHeight="1" x14ac:dyDescent="0.2">
      <c r="B38" s="469"/>
      <c r="C38" s="470"/>
      <c r="D38" s="470"/>
      <c r="E38" s="471"/>
      <c r="G38" s="34"/>
      <c r="H38" s="35"/>
    </row>
    <row r="39" spans="2:11" s="33" customFormat="1" ht="15.95" customHeight="1" x14ac:dyDescent="0.2">
      <c r="B39" s="431"/>
      <c r="C39" s="432"/>
      <c r="D39" s="432"/>
      <c r="E39" s="433"/>
      <c r="G39" s="34"/>
      <c r="H39" s="35"/>
    </row>
    <row r="40" spans="2:11" s="33" customFormat="1" ht="15.95" customHeight="1" x14ac:dyDescent="0.2">
      <c r="B40" s="336"/>
      <c r="C40" s="337"/>
      <c r="D40" s="337"/>
      <c r="E40" s="338"/>
      <c r="G40" s="34"/>
      <c r="H40" s="35"/>
    </row>
    <row r="41" spans="2:11" s="33" customFormat="1" ht="15.95" customHeight="1" x14ac:dyDescent="0.2">
      <c r="B41" s="336"/>
      <c r="C41" s="337"/>
      <c r="D41" s="337"/>
      <c r="E41" s="338"/>
      <c r="G41" s="34"/>
      <c r="H41" s="35"/>
    </row>
    <row r="42" spans="2:11" s="33" customFormat="1" ht="15.95" customHeight="1" x14ac:dyDescent="0.2">
      <c r="B42" s="336"/>
      <c r="C42" s="337"/>
      <c r="D42" s="337"/>
      <c r="E42" s="338"/>
      <c r="G42" s="34"/>
      <c r="H42" s="35"/>
    </row>
    <row r="43" spans="2:11" s="33" customFormat="1" ht="15.95" customHeight="1" x14ac:dyDescent="0.2">
      <c r="B43" s="336"/>
      <c r="C43" s="337"/>
      <c r="D43" s="337"/>
      <c r="E43" s="338"/>
      <c r="G43" s="34"/>
      <c r="H43" s="35"/>
    </row>
    <row r="44" spans="2:11" s="33" customFormat="1" ht="15.95" customHeight="1" x14ac:dyDescent="0.2">
      <c r="B44" s="336"/>
      <c r="C44" s="337"/>
      <c r="D44" s="337"/>
      <c r="E44" s="338"/>
      <c r="G44" s="34"/>
      <c r="H44" s="35"/>
    </row>
    <row r="45" spans="2:11" s="33" customFormat="1" ht="15.95" customHeight="1" x14ac:dyDescent="0.2">
      <c r="B45" s="336"/>
      <c r="C45" s="337"/>
      <c r="D45" s="337"/>
      <c r="E45" s="338"/>
      <c r="G45" s="34"/>
      <c r="H45" s="35"/>
    </row>
    <row r="46" spans="2:11" s="33" customFormat="1" ht="15.95" customHeight="1" x14ac:dyDescent="0.2">
      <c r="B46" s="336"/>
      <c r="C46" s="337"/>
      <c r="D46" s="337"/>
      <c r="E46" s="338"/>
      <c r="G46" s="34"/>
      <c r="H46" s="35"/>
    </row>
    <row r="47" spans="2:11" s="33" customFormat="1" ht="15.95" customHeight="1" x14ac:dyDescent="0.2">
      <c r="B47" s="336"/>
      <c r="C47" s="337"/>
      <c r="D47" s="337"/>
      <c r="E47" s="338"/>
      <c r="G47" s="34"/>
      <c r="H47" s="35"/>
    </row>
    <row r="48" spans="2:11" s="33" customFormat="1" ht="15.95" customHeight="1" x14ac:dyDescent="0.2">
      <c r="B48" s="336"/>
      <c r="C48" s="337"/>
      <c r="D48" s="337"/>
      <c r="E48" s="338"/>
      <c r="G48" s="34"/>
      <c r="H48" s="35"/>
    </row>
    <row r="49" spans="2:8" s="33" customFormat="1" ht="15.95" customHeight="1" x14ac:dyDescent="0.2">
      <c r="B49" s="336"/>
      <c r="C49" s="337"/>
      <c r="D49" s="337"/>
      <c r="E49" s="338"/>
      <c r="G49" s="34"/>
      <c r="H49" s="35"/>
    </row>
    <row r="50" spans="2:8" s="33" customFormat="1" ht="15.95" customHeight="1" x14ac:dyDescent="0.2">
      <c r="B50" s="336"/>
      <c r="C50" s="337"/>
      <c r="D50" s="337"/>
      <c r="E50" s="338"/>
      <c r="G50" s="34"/>
      <c r="H50" s="35"/>
    </row>
    <row r="51" spans="2:8" s="33" customFormat="1" ht="15.95" customHeight="1" x14ac:dyDescent="0.2">
      <c r="B51" s="336"/>
      <c r="C51" s="337"/>
      <c r="D51" s="337"/>
      <c r="E51" s="338"/>
      <c r="G51" s="34"/>
      <c r="H51" s="35"/>
    </row>
    <row r="52" spans="2:8" s="33" customFormat="1" ht="15.95" customHeight="1" x14ac:dyDescent="0.2">
      <c r="B52" s="336"/>
      <c r="C52" s="337"/>
      <c r="D52" s="337"/>
      <c r="E52" s="338"/>
      <c r="G52" s="34"/>
      <c r="H52" s="35"/>
    </row>
    <row r="53" spans="2:8" s="33" customFormat="1" ht="15.95" customHeight="1" thickBot="1" x14ac:dyDescent="0.25">
      <c r="B53" s="339"/>
      <c r="C53" s="340"/>
      <c r="D53" s="340"/>
      <c r="E53" s="341"/>
      <c r="G53" s="34"/>
      <c r="H53" s="35"/>
    </row>
    <row r="54" spans="2:8" s="33" customFormat="1" ht="15.95" customHeight="1" thickBot="1" x14ac:dyDescent="0.25">
      <c r="B54" s="419"/>
      <c r="C54" s="419"/>
      <c r="D54" s="419"/>
      <c r="E54" s="419"/>
      <c r="G54" s="34"/>
      <c r="H54" s="35"/>
    </row>
    <row r="55" spans="2:8" s="33" customFormat="1" ht="15.95" customHeight="1" x14ac:dyDescent="0.2">
      <c r="B55" s="448" t="s">
        <v>88</v>
      </c>
      <c r="C55" s="449"/>
      <c r="D55" s="449"/>
      <c r="E55" s="450"/>
      <c r="G55" s="34"/>
      <c r="H55" s="35"/>
    </row>
    <row r="56" spans="2:8" s="33" customFormat="1" ht="15.95" customHeight="1" x14ac:dyDescent="0.2">
      <c r="B56" s="431"/>
      <c r="C56" s="432"/>
      <c r="D56" s="432"/>
      <c r="E56" s="433"/>
      <c r="G56" s="34"/>
      <c r="H56" s="35"/>
    </row>
    <row r="57" spans="2:8" s="33" customFormat="1" ht="15.95" customHeight="1" x14ac:dyDescent="0.2">
      <c r="B57" s="336"/>
      <c r="C57" s="337"/>
      <c r="D57" s="337"/>
      <c r="E57" s="338"/>
      <c r="G57" s="34"/>
      <c r="H57" s="35"/>
    </row>
    <row r="58" spans="2:8" s="33" customFormat="1" ht="15.95" customHeight="1" x14ac:dyDescent="0.2">
      <c r="B58" s="336"/>
      <c r="C58" s="337"/>
      <c r="D58" s="337"/>
      <c r="E58" s="338"/>
      <c r="G58" s="34"/>
      <c r="H58" s="35"/>
    </row>
    <row r="59" spans="2:8" s="33" customFormat="1" ht="15.95" customHeight="1" x14ac:dyDescent="0.2">
      <c r="B59" s="336"/>
      <c r="C59" s="337"/>
      <c r="D59" s="337"/>
      <c r="E59" s="338"/>
      <c r="G59" s="34"/>
      <c r="H59" s="35"/>
    </row>
    <row r="60" spans="2:8" s="33" customFormat="1" ht="15.95" customHeight="1" x14ac:dyDescent="0.2">
      <c r="B60" s="336"/>
      <c r="C60" s="337"/>
      <c r="D60" s="337"/>
      <c r="E60" s="338"/>
      <c r="G60" s="34"/>
      <c r="H60" s="35"/>
    </row>
    <row r="61" spans="2:8" s="33" customFormat="1" ht="15.95" customHeight="1" x14ac:dyDescent="0.2">
      <c r="B61" s="336"/>
      <c r="C61" s="337"/>
      <c r="D61" s="337"/>
      <c r="E61" s="338"/>
      <c r="G61" s="34"/>
      <c r="H61" s="35"/>
    </row>
    <row r="62" spans="2:8" s="33" customFormat="1" ht="15.95" customHeight="1" x14ac:dyDescent="0.2">
      <c r="B62" s="336"/>
      <c r="C62" s="337"/>
      <c r="D62" s="337"/>
      <c r="E62" s="338"/>
      <c r="G62" s="34"/>
      <c r="H62" s="35"/>
    </row>
    <row r="63" spans="2:8" s="33" customFormat="1" ht="15.95" customHeight="1" x14ac:dyDescent="0.2">
      <c r="B63" s="336"/>
      <c r="C63" s="337"/>
      <c r="D63" s="337"/>
      <c r="E63" s="338"/>
      <c r="G63" s="34"/>
      <c r="H63" s="35"/>
    </row>
    <row r="64" spans="2:8" s="33" customFormat="1" ht="15.95" customHeight="1" x14ac:dyDescent="0.2">
      <c r="B64" s="336"/>
      <c r="C64" s="337"/>
      <c r="D64" s="337"/>
      <c r="E64" s="338"/>
      <c r="G64" s="34"/>
      <c r="H64" s="35"/>
    </row>
    <row r="65" spans="2:8" s="33" customFormat="1" ht="15.95" customHeight="1" x14ac:dyDescent="0.2">
      <c r="B65" s="336"/>
      <c r="C65" s="337"/>
      <c r="D65" s="337"/>
      <c r="E65" s="338"/>
      <c r="G65" s="34"/>
      <c r="H65" s="35"/>
    </row>
    <row r="66" spans="2:8" s="33" customFormat="1" ht="15.95" customHeight="1" x14ac:dyDescent="0.2">
      <c r="B66" s="336"/>
      <c r="C66" s="337"/>
      <c r="D66" s="337"/>
      <c r="E66" s="338"/>
      <c r="G66" s="34"/>
      <c r="H66" s="35"/>
    </row>
    <row r="67" spans="2:8" s="33" customFormat="1" ht="15.95" customHeight="1" thickBot="1" x14ac:dyDescent="0.25">
      <c r="B67" s="339"/>
      <c r="C67" s="340"/>
      <c r="D67" s="340"/>
      <c r="E67" s="341"/>
      <c r="G67" s="34"/>
      <c r="H67" s="35"/>
    </row>
    <row r="68" spans="2:8" s="33" customFormat="1" ht="15.95" customHeight="1" thickBot="1" x14ac:dyDescent="0.25">
      <c r="B68" s="419"/>
      <c r="C68" s="419"/>
      <c r="D68" s="419"/>
      <c r="E68" s="419"/>
      <c r="G68" s="34"/>
      <c r="H68" s="35"/>
    </row>
    <row r="69" spans="2:8" s="36" customFormat="1" ht="15.95" customHeight="1" x14ac:dyDescent="0.2">
      <c r="B69" s="448" t="s">
        <v>92</v>
      </c>
      <c r="C69" s="449"/>
      <c r="D69" s="449"/>
      <c r="E69" s="450"/>
      <c r="G69" s="34"/>
      <c r="H69" s="35"/>
    </row>
    <row r="70" spans="2:8" s="36" customFormat="1" ht="15.95" customHeight="1" thickBot="1" x14ac:dyDescent="0.25">
      <c r="B70" s="472"/>
      <c r="C70" s="473"/>
      <c r="D70" s="473"/>
      <c r="E70" s="474"/>
      <c r="G70" s="34"/>
      <c r="H70" s="35"/>
    </row>
    <row r="71" spans="2:8" s="36" customFormat="1" ht="15.95" customHeight="1" x14ac:dyDescent="0.2">
      <c r="B71" s="333"/>
      <c r="C71" s="334"/>
      <c r="D71" s="334"/>
      <c r="E71" s="335"/>
      <c r="G71" s="34"/>
      <c r="H71" s="35"/>
    </row>
    <row r="72" spans="2:8" s="36" customFormat="1" ht="15.95" customHeight="1" x14ac:dyDescent="0.2">
      <c r="B72" s="336"/>
      <c r="C72" s="337"/>
      <c r="D72" s="337"/>
      <c r="E72" s="338"/>
      <c r="G72" s="34"/>
      <c r="H72" s="35"/>
    </row>
    <row r="73" spans="2:8" s="36" customFormat="1" ht="15.95" customHeight="1" x14ac:dyDescent="0.2">
      <c r="B73" s="336"/>
      <c r="C73" s="337"/>
      <c r="D73" s="337"/>
      <c r="E73" s="338"/>
      <c r="G73" s="34"/>
      <c r="H73" s="35"/>
    </row>
    <row r="74" spans="2:8" s="36" customFormat="1" ht="15.95" customHeight="1" x14ac:dyDescent="0.2">
      <c r="B74" s="336"/>
      <c r="C74" s="337"/>
      <c r="D74" s="337"/>
      <c r="E74" s="338"/>
      <c r="G74" s="34"/>
      <c r="H74" s="35"/>
    </row>
    <row r="75" spans="2:8" s="36" customFormat="1" ht="15.95" customHeight="1" x14ac:dyDescent="0.2">
      <c r="B75" s="336"/>
      <c r="C75" s="337"/>
      <c r="D75" s="337"/>
      <c r="E75" s="338"/>
      <c r="G75" s="34"/>
      <c r="H75" s="35"/>
    </row>
    <row r="76" spans="2:8" s="36" customFormat="1" ht="15.95" customHeight="1" x14ac:dyDescent="0.2">
      <c r="B76" s="336"/>
      <c r="C76" s="337"/>
      <c r="D76" s="337"/>
      <c r="E76" s="338"/>
      <c r="G76" s="34"/>
      <c r="H76" s="35"/>
    </row>
    <row r="77" spans="2:8" s="36" customFormat="1" ht="15.95" customHeight="1" x14ac:dyDescent="0.2">
      <c r="B77" s="336"/>
      <c r="C77" s="337"/>
      <c r="D77" s="337"/>
      <c r="E77" s="338"/>
      <c r="G77" s="34"/>
      <c r="H77" s="35"/>
    </row>
    <row r="78" spans="2:8" s="36" customFormat="1" ht="15.95" customHeight="1" x14ac:dyDescent="0.2">
      <c r="B78" s="336"/>
      <c r="C78" s="337"/>
      <c r="D78" s="337"/>
      <c r="E78" s="338"/>
      <c r="G78" s="34"/>
      <c r="H78" s="35"/>
    </row>
    <row r="79" spans="2:8" s="36" customFormat="1" ht="15.95" customHeight="1" x14ac:dyDescent="0.2">
      <c r="B79" s="336"/>
      <c r="C79" s="337"/>
      <c r="D79" s="337"/>
      <c r="E79" s="338"/>
      <c r="G79" s="34"/>
      <c r="H79" s="35"/>
    </row>
    <row r="80" spans="2:8" s="36" customFormat="1" ht="15.95" customHeight="1" x14ac:dyDescent="0.2">
      <c r="B80" s="336"/>
      <c r="C80" s="337"/>
      <c r="D80" s="337"/>
      <c r="E80" s="338"/>
      <c r="G80" s="34"/>
      <c r="H80" s="35"/>
    </row>
    <row r="81" spans="2:8" s="36" customFormat="1" ht="15.95" customHeight="1" x14ac:dyDescent="0.2">
      <c r="B81" s="336"/>
      <c r="C81" s="337"/>
      <c r="D81" s="337"/>
      <c r="E81" s="338"/>
      <c r="G81" s="34"/>
      <c r="H81" s="35"/>
    </row>
    <row r="82" spans="2:8" s="33" customFormat="1" ht="15.95" customHeight="1" thickBot="1" x14ac:dyDescent="0.25">
      <c r="B82" s="339"/>
      <c r="C82" s="340"/>
      <c r="D82" s="340"/>
      <c r="E82" s="341"/>
      <c r="G82" s="34"/>
      <c r="H82" s="35"/>
    </row>
    <row r="83" spans="2:8" s="33" customFormat="1" ht="15.95" customHeight="1" x14ac:dyDescent="0.25">
      <c r="B83" s="32"/>
      <c r="C83" s="32"/>
      <c r="D83" s="32"/>
      <c r="E83" s="37"/>
      <c r="G83" s="34"/>
      <c r="H83" s="35"/>
    </row>
    <row r="84" spans="2:8" s="33" customFormat="1" ht="15.95" customHeight="1" x14ac:dyDescent="0.2">
      <c r="B84" s="35"/>
      <c r="C84" s="35"/>
      <c r="D84" s="35"/>
      <c r="E84" s="36"/>
      <c r="G84" s="34"/>
      <c r="H84" s="35"/>
    </row>
    <row r="85" spans="2:8" s="33" customFormat="1" ht="15.95" customHeight="1" x14ac:dyDescent="0.2">
      <c r="B85" s="35"/>
      <c r="C85" s="35"/>
      <c r="D85" s="35"/>
      <c r="E85" s="36"/>
      <c r="G85" s="34"/>
      <c r="H85" s="35"/>
    </row>
    <row r="86" spans="2:8" s="33" customFormat="1" ht="15.95" customHeight="1" x14ac:dyDescent="0.2">
      <c r="E86" s="36"/>
      <c r="G86" s="34"/>
      <c r="H86" s="35"/>
    </row>
    <row r="87" spans="2:8" s="33" customFormat="1" ht="15.95" customHeight="1" x14ac:dyDescent="0.2">
      <c r="E87" s="36"/>
      <c r="G87" s="34"/>
      <c r="H87" s="35"/>
    </row>
    <row r="88" spans="2:8" s="33" customFormat="1" ht="15.95" customHeight="1" x14ac:dyDescent="0.2">
      <c r="E88" s="36"/>
      <c r="G88" s="34"/>
      <c r="H88" s="35"/>
    </row>
    <row r="89" spans="2:8" s="33" customFormat="1" ht="15.95" customHeight="1" x14ac:dyDescent="0.2">
      <c r="E89" s="36"/>
      <c r="G89" s="34"/>
      <c r="H89" s="35"/>
    </row>
    <row r="90" spans="2:8" s="33" customFormat="1" ht="15.95" customHeight="1" x14ac:dyDescent="0.2">
      <c r="B90" s="39"/>
      <c r="C90" s="36"/>
      <c r="D90" s="36"/>
      <c r="E90" s="36"/>
      <c r="G90" s="34"/>
      <c r="H90" s="35"/>
    </row>
    <row r="91" spans="2:8" s="33" customFormat="1" ht="15.95" customHeight="1" x14ac:dyDescent="0.2">
      <c r="B91" s="39"/>
      <c r="C91" s="36"/>
      <c r="D91" s="36"/>
      <c r="E91" s="36"/>
      <c r="G91" s="34"/>
      <c r="H91" s="35"/>
    </row>
    <row r="92" spans="2:8" s="33" customFormat="1" ht="15.95" customHeight="1" x14ac:dyDescent="0.2">
      <c r="B92" s="36"/>
      <c r="C92" s="36"/>
      <c r="D92" s="36"/>
      <c r="E92" s="36"/>
      <c r="G92" s="34"/>
      <c r="H92" s="35"/>
    </row>
    <row r="93" spans="2:8" s="33" customFormat="1" ht="15.95" customHeight="1" x14ac:dyDescent="0.2">
      <c r="B93" s="36"/>
      <c r="C93" s="36"/>
      <c r="D93" s="36"/>
      <c r="E93" s="36"/>
      <c r="G93" s="34"/>
      <c r="H93" s="35"/>
    </row>
    <row r="94" spans="2:8" s="33" customFormat="1" ht="15.95" customHeight="1" x14ac:dyDescent="0.2">
      <c r="B94" s="36"/>
      <c r="C94" s="36"/>
      <c r="D94" s="36"/>
      <c r="E94" s="36"/>
      <c r="G94" s="34"/>
      <c r="H94" s="35"/>
    </row>
    <row r="95" spans="2:8" s="33" customFormat="1" ht="15.95" customHeight="1" x14ac:dyDescent="0.2">
      <c r="B95" s="35"/>
      <c r="C95" s="35"/>
      <c r="D95" s="35"/>
      <c r="E95" s="35"/>
      <c r="G95" s="34"/>
      <c r="H95" s="35"/>
    </row>
    <row r="96" spans="2:8" s="33" customFormat="1" ht="15.95" customHeight="1" x14ac:dyDescent="0.2">
      <c r="B96" s="35"/>
      <c r="C96" s="35"/>
      <c r="D96" s="35"/>
      <c r="E96" s="35"/>
      <c r="G96" s="34"/>
      <c r="H96" s="35"/>
    </row>
    <row r="97" spans="2:8" s="33" customFormat="1" ht="15.95" customHeight="1" x14ac:dyDescent="0.2">
      <c r="B97" s="35"/>
      <c r="C97" s="35"/>
      <c r="D97" s="35"/>
      <c r="E97" s="35"/>
      <c r="G97" s="34"/>
      <c r="H97" s="35"/>
    </row>
    <row r="98" spans="2:8" s="33" customFormat="1" ht="15.95" customHeight="1" x14ac:dyDescent="0.2">
      <c r="B98" s="35"/>
      <c r="C98" s="35"/>
      <c r="D98" s="35"/>
      <c r="E98" s="35"/>
      <c r="G98" s="34"/>
      <c r="H98" s="35"/>
    </row>
    <row r="99" spans="2:8" s="33" customFormat="1" ht="15.95" customHeight="1" x14ac:dyDescent="0.2">
      <c r="B99" s="35"/>
      <c r="C99" s="35"/>
      <c r="D99" s="35"/>
      <c r="E99" s="35"/>
      <c r="G99" s="34"/>
      <c r="H99" s="35"/>
    </row>
    <row r="100" spans="2:8" s="33" customFormat="1" ht="15.95" customHeight="1" x14ac:dyDescent="0.2">
      <c r="B100" s="35"/>
      <c r="C100" s="35"/>
      <c r="D100" s="35"/>
      <c r="E100" s="35"/>
      <c r="G100" s="34"/>
      <c r="H100" s="35"/>
    </row>
    <row r="101" spans="2:8" s="33" customFormat="1" ht="15.95" customHeight="1" x14ac:dyDescent="0.2">
      <c r="B101" s="35"/>
      <c r="C101" s="35"/>
      <c r="D101" s="35"/>
      <c r="E101" s="36"/>
      <c r="G101" s="34"/>
      <c r="H101" s="35"/>
    </row>
    <row r="102" spans="2:8" s="33" customFormat="1" ht="15.95" customHeight="1" x14ac:dyDescent="0.2">
      <c r="B102" s="35"/>
      <c r="C102" s="35"/>
      <c r="D102" s="35"/>
      <c r="E102" s="36"/>
      <c r="G102" s="34"/>
      <c r="H102" s="35"/>
    </row>
    <row r="103" spans="2:8" s="33" customFormat="1" ht="15.95" customHeight="1" x14ac:dyDescent="0.2">
      <c r="B103" s="35"/>
      <c r="C103" s="35"/>
      <c r="D103" s="35"/>
      <c r="E103" s="36"/>
      <c r="G103" s="34"/>
      <c r="H103" s="35"/>
    </row>
    <row r="104" spans="2:8" s="33" customFormat="1" ht="15.95" customHeight="1" x14ac:dyDescent="0.2">
      <c r="B104" s="35"/>
      <c r="C104" s="35"/>
      <c r="D104" s="35"/>
      <c r="E104" s="35"/>
      <c r="G104" s="34"/>
      <c r="H104" s="35"/>
    </row>
    <row r="105" spans="2:8" s="33" customFormat="1" ht="15.95" customHeight="1" x14ac:dyDescent="0.2">
      <c r="B105" s="35"/>
      <c r="C105" s="35"/>
      <c r="D105" s="35"/>
      <c r="E105" s="35"/>
      <c r="G105" s="34"/>
      <c r="H105" s="35"/>
    </row>
    <row r="106" spans="2:8" s="33" customFormat="1" ht="15.95" customHeight="1" x14ac:dyDescent="0.2">
      <c r="B106" s="35"/>
      <c r="C106" s="35"/>
      <c r="D106" s="35"/>
      <c r="E106" s="35"/>
      <c r="G106" s="34"/>
      <c r="H106" s="35"/>
    </row>
    <row r="107" spans="2:8" s="33" customFormat="1" ht="15.95" customHeight="1" x14ac:dyDescent="0.2">
      <c r="B107" s="35"/>
      <c r="C107" s="35"/>
      <c r="D107" s="35"/>
      <c r="E107" s="35"/>
      <c r="G107" s="34"/>
      <c r="H107" s="35"/>
    </row>
    <row r="108" spans="2:8" s="33" customFormat="1" ht="15.95" customHeight="1" x14ac:dyDescent="0.2">
      <c r="B108" s="35"/>
      <c r="C108" s="35"/>
      <c r="D108" s="35"/>
      <c r="E108" s="35"/>
      <c r="G108" s="34"/>
      <c r="H108" s="35"/>
    </row>
    <row r="109" spans="2:8" s="33" customFormat="1" ht="15.95" customHeight="1" x14ac:dyDescent="0.2">
      <c r="B109" s="35"/>
      <c r="C109" s="35"/>
      <c r="D109" s="35"/>
      <c r="E109" s="35"/>
      <c r="G109" s="34"/>
      <c r="H109" s="35"/>
    </row>
    <row r="110" spans="2:8" s="33" customFormat="1" ht="15.95" customHeight="1" x14ac:dyDescent="0.2">
      <c r="B110" s="35"/>
      <c r="C110" s="35"/>
      <c r="D110" s="35"/>
      <c r="E110" s="35"/>
      <c r="G110" s="34"/>
      <c r="H110" s="35"/>
    </row>
    <row r="111" spans="2:8" s="33" customFormat="1" ht="15.95" customHeight="1" x14ac:dyDescent="0.2">
      <c r="B111" s="35"/>
      <c r="C111" s="35"/>
      <c r="D111" s="35"/>
      <c r="E111" s="35"/>
      <c r="G111" s="34"/>
      <c r="H111" s="35"/>
    </row>
    <row r="112" spans="2:8" s="33" customFormat="1" ht="15.95" customHeight="1" x14ac:dyDescent="0.2">
      <c r="B112" s="35"/>
      <c r="C112" s="35"/>
      <c r="D112" s="35"/>
      <c r="E112" s="35"/>
      <c r="G112" s="34"/>
      <c r="H112" s="35"/>
    </row>
    <row r="113" spans="2:8" s="33" customFormat="1" ht="15.95" customHeight="1" x14ac:dyDescent="0.2">
      <c r="B113" s="35"/>
      <c r="C113" s="35"/>
      <c r="D113" s="35"/>
      <c r="E113" s="35"/>
      <c r="G113" s="34"/>
      <c r="H113" s="35"/>
    </row>
    <row r="114" spans="2:8" s="33" customFormat="1" ht="15.95" customHeight="1" x14ac:dyDescent="0.2">
      <c r="B114" s="35"/>
      <c r="C114" s="35"/>
      <c r="D114" s="35"/>
      <c r="E114" s="35"/>
      <c r="G114" s="34"/>
      <c r="H114" s="35"/>
    </row>
    <row r="115" spans="2:8" s="33" customFormat="1" ht="15.95" customHeight="1" x14ac:dyDescent="0.2">
      <c r="B115" s="35"/>
      <c r="C115" s="35"/>
      <c r="D115" s="35"/>
      <c r="E115" s="35"/>
      <c r="G115" s="34"/>
      <c r="H115" s="35"/>
    </row>
    <row r="116" spans="2:8" s="33" customFormat="1" ht="15.95" customHeight="1" x14ac:dyDescent="0.2">
      <c r="B116" s="35"/>
      <c r="C116" s="35"/>
      <c r="D116" s="35"/>
      <c r="E116" s="35"/>
      <c r="G116" s="34"/>
      <c r="H116" s="35"/>
    </row>
    <row r="117" spans="2:8" s="33" customFormat="1" ht="15.95" customHeight="1" x14ac:dyDescent="0.2">
      <c r="B117" s="35"/>
      <c r="C117" s="35"/>
      <c r="D117" s="35"/>
      <c r="E117" s="35"/>
      <c r="G117" s="34"/>
      <c r="H117" s="35"/>
    </row>
    <row r="118" spans="2:8" s="33" customFormat="1" ht="15.95" customHeight="1" x14ac:dyDescent="0.2">
      <c r="B118" s="35"/>
      <c r="C118" s="35"/>
      <c r="D118" s="35"/>
      <c r="E118" s="35"/>
      <c r="G118" s="34"/>
      <c r="H118" s="35"/>
    </row>
    <row r="119" spans="2:8" s="33" customFormat="1" ht="15.95" customHeight="1" x14ac:dyDescent="0.2">
      <c r="B119" s="35"/>
      <c r="C119" s="35"/>
      <c r="D119" s="35"/>
      <c r="E119" s="35"/>
      <c r="G119" s="34"/>
      <c r="H119" s="35"/>
    </row>
    <row r="120" spans="2:8" s="33" customFormat="1" ht="15.95" customHeight="1" x14ac:dyDescent="0.2">
      <c r="B120" s="35"/>
      <c r="C120" s="35"/>
      <c r="D120" s="35"/>
      <c r="E120" s="35"/>
      <c r="G120" s="34"/>
      <c r="H120" s="35"/>
    </row>
    <row r="121" spans="2:8" s="33" customFormat="1" ht="15.95" customHeight="1" x14ac:dyDescent="0.2">
      <c r="B121" s="35"/>
      <c r="C121" s="35"/>
      <c r="D121" s="35"/>
      <c r="E121" s="35"/>
      <c r="G121" s="34"/>
      <c r="H121" s="35"/>
    </row>
    <row r="122" spans="2:8" s="33" customFormat="1" ht="15.95" customHeight="1" x14ac:dyDescent="0.2">
      <c r="B122" s="35"/>
      <c r="C122" s="35"/>
      <c r="D122" s="35"/>
      <c r="E122" s="35"/>
      <c r="G122" s="34"/>
      <c r="H122" s="35"/>
    </row>
    <row r="123" spans="2:8" s="33" customFormat="1" ht="15.95" customHeight="1" x14ac:dyDescent="0.2">
      <c r="B123" s="35"/>
      <c r="C123" s="35"/>
      <c r="D123" s="35"/>
      <c r="E123" s="35"/>
      <c r="G123" s="34"/>
      <c r="H123" s="35"/>
    </row>
    <row r="124" spans="2:8" s="33" customFormat="1" ht="15.95" customHeight="1" x14ac:dyDescent="0.2">
      <c r="B124" s="35"/>
      <c r="C124" s="35"/>
      <c r="D124" s="35"/>
      <c r="E124" s="35"/>
      <c r="G124" s="34"/>
      <c r="H124" s="35"/>
    </row>
    <row r="125" spans="2:8" s="33" customFormat="1" ht="15.95" customHeight="1" x14ac:dyDescent="0.2">
      <c r="B125" s="35"/>
      <c r="C125" s="35"/>
      <c r="D125" s="35"/>
      <c r="E125" s="35"/>
      <c r="G125" s="34"/>
      <c r="H125" s="35"/>
    </row>
    <row r="126" spans="2:8" s="33" customFormat="1" ht="15.95" customHeight="1" x14ac:dyDescent="0.2">
      <c r="B126" s="35"/>
      <c r="C126" s="35"/>
      <c r="D126" s="35"/>
      <c r="E126" s="35"/>
      <c r="G126" s="34"/>
      <c r="H126" s="35"/>
    </row>
    <row r="127" spans="2:8" s="33" customFormat="1" ht="15.95" customHeight="1" x14ac:dyDescent="0.2">
      <c r="B127" s="35"/>
      <c r="C127" s="35"/>
      <c r="D127" s="35"/>
      <c r="E127" s="35"/>
      <c r="G127" s="34"/>
      <c r="H127" s="35"/>
    </row>
    <row r="128" spans="2:8" s="33" customFormat="1" ht="15.95" customHeight="1" x14ac:dyDescent="0.2">
      <c r="B128" s="35"/>
      <c r="C128" s="35"/>
      <c r="D128" s="35"/>
      <c r="E128" s="35"/>
      <c r="G128" s="34"/>
      <c r="H128" s="35"/>
    </row>
    <row r="129" spans="2:8" s="33" customFormat="1" ht="15.95" customHeight="1" x14ac:dyDescent="0.2">
      <c r="B129" s="35"/>
      <c r="C129" s="35"/>
      <c r="D129" s="35"/>
      <c r="E129" s="35"/>
      <c r="G129" s="34"/>
      <c r="H129" s="35"/>
    </row>
    <row r="130" spans="2:8" s="33" customFormat="1" ht="15.95" customHeight="1" x14ac:dyDescent="0.2">
      <c r="B130" s="35"/>
      <c r="C130" s="35"/>
      <c r="D130" s="35"/>
      <c r="E130" s="35"/>
      <c r="G130" s="34"/>
      <c r="H130" s="35"/>
    </row>
    <row r="131" spans="2:8" s="33" customFormat="1" ht="15.95" customHeight="1" x14ac:dyDescent="0.2">
      <c r="B131" s="35"/>
      <c r="C131" s="35"/>
      <c r="D131" s="35"/>
      <c r="E131" s="35"/>
      <c r="G131" s="34"/>
      <c r="H131" s="35"/>
    </row>
    <row r="132" spans="2:8" s="33" customFormat="1" ht="15.95" customHeight="1" x14ac:dyDescent="0.2">
      <c r="B132" s="35"/>
      <c r="C132" s="35"/>
      <c r="D132" s="35"/>
      <c r="E132" s="35"/>
      <c r="G132" s="34"/>
      <c r="H132" s="35"/>
    </row>
    <row r="133" spans="2:8" s="33" customFormat="1" ht="15.95" customHeight="1" x14ac:dyDescent="0.2">
      <c r="B133" s="35"/>
      <c r="C133" s="35"/>
      <c r="D133" s="35"/>
      <c r="E133" s="35"/>
      <c r="G133" s="34"/>
      <c r="H133" s="35"/>
    </row>
    <row r="134" spans="2:8" s="33" customFormat="1" ht="15.95" customHeight="1" x14ac:dyDescent="0.2">
      <c r="B134" s="35"/>
      <c r="C134" s="35"/>
      <c r="D134" s="35"/>
      <c r="E134" s="35"/>
      <c r="G134" s="34"/>
      <c r="H134" s="35"/>
    </row>
    <row r="135" spans="2:8" s="33" customFormat="1" ht="15.95" customHeight="1" x14ac:dyDescent="0.2">
      <c r="B135" s="35"/>
      <c r="C135" s="35"/>
      <c r="D135" s="35"/>
      <c r="E135" s="35"/>
      <c r="G135" s="34"/>
      <c r="H135" s="35"/>
    </row>
    <row r="136" spans="2:8" s="33" customFormat="1" ht="15.95" customHeight="1" x14ac:dyDescent="0.2">
      <c r="B136" s="35"/>
      <c r="C136" s="35"/>
      <c r="D136" s="35"/>
      <c r="E136" s="35"/>
      <c r="G136" s="34"/>
      <c r="H136" s="35"/>
    </row>
    <row r="137" spans="2:8" s="33" customFormat="1" ht="15.95" customHeight="1" x14ac:dyDescent="0.2">
      <c r="B137" s="35"/>
      <c r="C137" s="35"/>
      <c r="D137" s="35"/>
      <c r="E137" s="35"/>
      <c r="G137" s="34"/>
      <c r="H137" s="35"/>
    </row>
    <row r="138" spans="2:8" s="33" customFormat="1" ht="15.95" customHeight="1" x14ac:dyDescent="0.2">
      <c r="B138" s="35"/>
      <c r="C138" s="35"/>
      <c r="D138" s="35"/>
      <c r="E138" s="35"/>
      <c r="G138" s="34"/>
      <c r="H138" s="35"/>
    </row>
  </sheetData>
  <sheetProtection password="DE6F" sheet="1" objects="1" scenarios="1" formatCells="0" formatColumns="0" formatRows="0" insertRows="0"/>
  <dataConsolidate/>
  <mergeCells count="18">
    <mergeCell ref="B37:E38"/>
    <mergeCell ref="B69:E70"/>
    <mergeCell ref="B71:E82"/>
    <mergeCell ref="B39:E53"/>
    <mergeCell ref="B54:E54"/>
    <mergeCell ref="B55:E55"/>
    <mergeCell ref="B56:E67"/>
    <mergeCell ref="B68:E68"/>
    <mergeCell ref="B22:E22"/>
    <mergeCell ref="B23:E23"/>
    <mergeCell ref="B24:E35"/>
    <mergeCell ref="B36:E36"/>
    <mergeCell ref="B2:E4"/>
    <mergeCell ref="G2:G4"/>
    <mergeCell ref="B5:E5"/>
    <mergeCell ref="B6:E6"/>
    <mergeCell ref="B7:E21"/>
    <mergeCell ref="G7:G8"/>
  </mergeCells>
  <printOptions horizontalCentered="1"/>
  <pageMargins left="0.7" right="0.7" top="0.75" bottom="0.75" header="0.3" footer="0.3"/>
  <pageSetup paperSize="9" scale="90" orientation="portrait"/>
  <headerFooter scaleWithDoc="0"/>
  <rowBreaks count="1" manualBreakCount="1">
    <brk id="88" max="16383" man="1"/>
  </rowBreaks>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applyStyles="1"/>
  </sheetPr>
  <dimension ref="B1:V152"/>
  <sheetViews>
    <sheetView showGridLines="0" showRuler="0" workbookViewId="0">
      <pane ySplit="4" topLeftCell="A5" activePane="bottomLeft" state="frozen"/>
      <selection activeCell="M262" sqref="M262"/>
      <selection pane="bottomLeft" activeCell="B2" sqref="B2:E4"/>
    </sheetView>
  </sheetViews>
  <sheetFormatPr defaultColWidth="11.42578125" defaultRowHeight="15.95" customHeight="1" x14ac:dyDescent="0.2"/>
  <cols>
    <col min="1" max="1" width="4.7109375" style="32" customWidth="1"/>
    <col min="2" max="5" width="22.7109375" style="32" customWidth="1"/>
    <col min="6" max="6" width="4.7109375" style="33" customWidth="1"/>
    <col min="7" max="7" width="22.28515625" style="62" customWidth="1"/>
    <col min="8" max="8" width="8.7109375" style="35" customWidth="1"/>
    <col min="9" max="9" width="22.28515625" style="33" customWidth="1"/>
    <col min="10" max="13" width="20.7109375" style="33" customWidth="1"/>
    <col min="14" max="22" width="11.42578125" style="33"/>
    <col min="23" max="16384" width="11.42578125" style="32"/>
  </cols>
  <sheetData>
    <row r="1" spans="2:8" s="33" customFormat="1" ht="15.95" customHeight="1" x14ac:dyDescent="0.2">
      <c r="B1" s="32"/>
      <c r="C1" s="32"/>
      <c r="D1" s="32"/>
      <c r="E1" s="32"/>
      <c r="G1" s="62"/>
      <c r="H1" s="35"/>
    </row>
    <row r="2" spans="2:8" s="33" customFormat="1" ht="15.95" customHeight="1" x14ac:dyDescent="0.2">
      <c r="B2" s="399" t="s">
        <v>93</v>
      </c>
      <c r="C2" s="399"/>
      <c r="D2" s="399"/>
      <c r="E2" s="399"/>
      <c r="G2" s="468"/>
      <c r="H2" s="35"/>
    </row>
    <row r="3" spans="2:8" s="33" customFormat="1" ht="15.95" customHeight="1" x14ac:dyDescent="0.2">
      <c r="B3" s="399"/>
      <c r="C3" s="399"/>
      <c r="D3" s="399"/>
      <c r="E3" s="399"/>
      <c r="G3" s="468"/>
      <c r="H3" s="35"/>
    </row>
    <row r="4" spans="2:8" s="33" customFormat="1" ht="16.5" customHeight="1" x14ac:dyDescent="0.2">
      <c r="B4" s="399"/>
      <c r="C4" s="399"/>
      <c r="D4" s="399"/>
      <c r="E4" s="399"/>
      <c r="G4" s="468"/>
      <c r="H4" s="35"/>
    </row>
    <row r="5" spans="2:8" s="33" customFormat="1" ht="15.95" customHeight="1" thickBot="1" x14ac:dyDescent="0.25">
      <c r="B5" s="419"/>
      <c r="C5" s="419"/>
      <c r="D5" s="419"/>
      <c r="E5" s="419"/>
      <c r="G5" s="62"/>
      <c r="H5" s="35"/>
    </row>
    <row r="6" spans="2:8" s="33" customFormat="1" ht="15.95" customHeight="1" thickBot="1" x14ac:dyDescent="0.25">
      <c r="B6" s="420" t="s">
        <v>95</v>
      </c>
      <c r="C6" s="421"/>
      <c r="D6" s="421"/>
      <c r="E6" s="422"/>
      <c r="G6" s="62"/>
      <c r="H6" s="35"/>
    </row>
    <row r="7" spans="2:8" s="33" customFormat="1" ht="15.95" customHeight="1" x14ac:dyDescent="0.2">
      <c r="B7" s="423"/>
      <c r="C7" s="475"/>
      <c r="D7" s="475"/>
      <c r="E7" s="476"/>
      <c r="G7" s="468"/>
      <c r="H7" s="35"/>
    </row>
    <row r="8" spans="2:8" s="33" customFormat="1" ht="15.95" customHeight="1" x14ac:dyDescent="0.2">
      <c r="B8" s="477"/>
      <c r="C8" s="478"/>
      <c r="D8" s="478"/>
      <c r="E8" s="479"/>
      <c r="G8" s="468"/>
      <c r="H8" s="35"/>
    </row>
    <row r="9" spans="2:8" s="33" customFormat="1" ht="15.95" customHeight="1" x14ac:dyDescent="0.2">
      <c r="B9" s="477"/>
      <c r="C9" s="478"/>
      <c r="D9" s="478"/>
      <c r="E9" s="479"/>
      <c r="G9" s="62"/>
      <c r="H9" s="35"/>
    </row>
    <row r="10" spans="2:8" s="33" customFormat="1" ht="15.95" customHeight="1" x14ac:dyDescent="0.2">
      <c r="B10" s="477"/>
      <c r="C10" s="478"/>
      <c r="D10" s="478"/>
      <c r="E10" s="479"/>
      <c r="G10" s="62"/>
      <c r="H10" s="35"/>
    </row>
    <row r="11" spans="2:8" s="33" customFormat="1" ht="15.95" customHeight="1" x14ac:dyDescent="0.2">
      <c r="B11" s="477"/>
      <c r="C11" s="478"/>
      <c r="D11" s="478"/>
      <c r="E11" s="479"/>
      <c r="G11" s="62"/>
      <c r="H11" s="35"/>
    </row>
    <row r="12" spans="2:8" s="33" customFormat="1" ht="15.95" customHeight="1" x14ac:dyDescent="0.2">
      <c r="B12" s="477"/>
      <c r="C12" s="478"/>
      <c r="D12" s="478"/>
      <c r="E12" s="479"/>
      <c r="G12" s="62"/>
      <c r="H12" s="35"/>
    </row>
    <row r="13" spans="2:8" s="33" customFormat="1" ht="15.95" customHeight="1" x14ac:dyDescent="0.2">
      <c r="B13" s="477"/>
      <c r="C13" s="478"/>
      <c r="D13" s="478"/>
      <c r="E13" s="479"/>
      <c r="G13" s="62"/>
      <c r="H13" s="35"/>
    </row>
    <row r="14" spans="2:8" s="33" customFormat="1" ht="15.95" customHeight="1" x14ac:dyDescent="0.2">
      <c r="B14" s="477"/>
      <c r="C14" s="478"/>
      <c r="D14" s="478"/>
      <c r="E14" s="479"/>
      <c r="G14" s="62"/>
      <c r="H14" s="35"/>
    </row>
    <row r="15" spans="2:8" s="33" customFormat="1" ht="15.95" customHeight="1" x14ac:dyDescent="0.2">
      <c r="B15" s="477"/>
      <c r="C15" s="478"/>
      <c r="D15" s="478"/>
      <c r="E15" s="479"/>
      <c r="G15" s="62"/>
      <c r="H15" s="35"/>
    </row>
    <row r="16" spans="2:8" s="33" customFormat="1" ht="15.95" customHeight="1" x14ac:dyDescent="0.2">
      <c r="B16" s="477"/>
      <c r="C16" s="478"/>
      <c r="D16" s="478"/>
      <c r="E16" s="479"/>
      <c r="G16" s="62"/>
      <c r="H16" s="35"/>
    </row>
    <row r="17" spans="2:8" s="33" customFormat="1" ht="15.95" customHeight="1" x14ac:dyDescent="0.2">
      <c r="B17" s="477"/>
      <c r="C17" s="478"/>
      <c r="D17" s="478"/>
      <c r="E17" s="479"/>
      <c r="G17" s="62"/>
      <c r="H17" s="35"/>
    </row>
    <row r="18" spans="2:8" s="33" customFormat="1" ht="15.95" customHeight="1" x14ac:dyDescent="0.2">
      <c r="B18" s="477"/>
      <c r="C18" s="478"/>
      <c r="D18" s="478"/>
      <c r="E18" s="479"/>
      <c r="G18" s="62"/>
      <c r="H18" s="35"/>
    </row>
    <row r="19" spans="2:8" s="33" customFormat="1" ht="15.95" customHeight="1" x14ac:dyDescent="0.2">
      <c r="B19" s="477"/>
      <c r="C19" s="478"/>
      <c r="D19" s="478"/>
      <c r="E19" s="479"/>
      <c r="G19" s="62"/>
      <c r="H19" s="35"/>
    </row>
    <row r="20" spans="2:8" s="33" customFormat="1" ht="15.95" customHeight="1" x14ac:dyDescent="0.2">
      <c r="B20" s="477"/>
      <c r="C20" s="478"/>
      <c r="D20" s="478"/>
      <c r="E20" s="479"/>
      <c r="G20" s="62"/>
      <c r="H20" s="35"/>
    </row>
    <row r="21" spans="2:8" s="33" customFormat="1" ht="15.95" customHeight="1" x14ac:dyDescent="0.2">
      <c r="B21" s="477"/>
      <c r="C21" s="478"/>
      <c r="D21" s="478"/>
      <c r="E21" s="479"/>
      <c r="G21" s="62"/>
      <c r="H21" s="35"/>
    </row>
    <row r="22" spans="2:8" s="33" customFormat="1" ht="15.95" customHeight="1" x14ac:dyDescent="0.2">
      <c r="B22" s="477"/>
      <c r="C22" s="478"/>
      <c r="D22" s="478"/>
      <c r="E22" s="479"/>
      <c r="G22" s="62"/>
      <c r="H22" s="35"/>
    </row>
    <row r="23" spans="2:8" s="33" customFormat="1" ht="15.95" customHeight="1" x14ac:dyDescent="0.2">
      <c r="B23" s="477"/>
      <c r="C23" s="478"/>
      <c r="D23" s="478"/>
      <c r="E23" s="479"/>
      <c r="G23" s="62"/>
      <c r="H23" s="35"/>
    </row>
    <row r="24" spans="2:8" s="33" customFormat="1" ht="15.95" customHeight="1" x14ac:dyDescent="0.2">
      <c r="B24" s="477"/>
      <c r="C24" s="478"/>
      <c r="D24" s="478"/>
      <c r="E24" s="479"/>
      <c r="G24" s="62"/>
      <c r="H24" s="35"/>
    </row>
    <row r="25" spans="2:8" s="33" customFormat="1" ht="15.95" customHeight="1" x14ac:dyDescent="0.2">
      <c r="B25" s="477"/>
      <c r="C25" s="478"/>
      <c r="D25" s="478"/>
      <c r="E25" s="479"/>
      <c r="G25" s="62"/>
      <c r="H25" s="35"/>
    </row>
    <row r="26" spans="2:8" s="33" customFormat="1" ht="15.95" customHeight="1" x14ac:dyDescent="0.2">
      <c r="B26" s="477"/>
      <c r="C26" s="478"/>
      <c r="D26" s="478"/>
      <c r="E26" s="479"/>
      <c r="G26" s="62"/>
      <c r="H26" s="35"/>
    </row>
    <row r="27" spans="2:8" s="33" customFormat="1" ht="15.95" customHeight="1" x14ac:dyDescent="0.2">
      <c r="B27" s="477"/>
      <c r="C27" s="478"/>
      <c r="D27" s="478"/>
      <c r="E27" s="479"/>
      <c r="G27" s="62"/>
      <c r="H27" s="35"/>
    </row>
    <row r="28" spans="2:8" s="33" customFormat="1" ht="15.95" customHeight="1" x14ac:dyDescent="0.2">
      <c r="B28" s="477"/>
      <c r="C28" s="478"/>
      <c r="D28" s="478"/>
      <c r="E28" s="479"/>
      <c r="G28" s="62"/>
      <c r="H28" s="35"/>
    </row>
    <row r="29" spans="2:8" s="33" customFormat="1" ht="15.95" customHeight="1" x14ac:dyDescent="0.2">
      <c r="B29" s="477"/>
      <c r="C29" s="478"/>
      <c r="D29" s="478"/>
      <c r="E29" s="479"/>
      <c r="G29" s="62"/>
      <c r="H29" s="35"/>
    </row>
    <row r="30" spans="2:8" s="33" customFormat="1" ht="15.95" customHeight="1" x14ac:dyDescent="0.2">
      <c r="B30" s="477"/>
      <c r="C30" s="478"/>
      <c r="D30" s="478"/>
      <c r="E30" s="479"/>
      <c r="G30" s="62"/>
      <c r="H30" s="35"/>
    </row>
    <row r="31" spans="2:8" s="33" customFormat="1" ht="15.95" customHeight="1" x14ac:dyDescent="0.2">
      <c r="B31" s="477"/>
      <c r="C31" s="478"/>
      <c r="D31" s="478"/>
      <c r="E31" s="479"/>
      <c r="G31" s="62"/>
      <c r="H31" s="35"/>
    </row>
    <row r="32" spans="2:8" s="33" customFormat="1" ht="15.95" customHeight="1" x14ac:dyDescent="0.2">
      <c r="B32" s="477"/>
      <c r="C32" s="478"/>
      <c r="D32" s="478"/>
      <c r="E32" s="479"/>
      <c r="G32" s="62"/>
      <c r="H32" s="35"/>
    </row>
    <row r="33" spans="2:11" s="33" customFormat="1" ht="15.95" customHeight="1" x14ac:dyDescent="0.2">
      <c r="B33" s="477"/>
      <c r="C33" s="478"/>
      <c r="D33" s="478"/>
      <c r="E33" s="479"/>
      <c r="G33" s="62"/>
      <c r="H33" s="35"/>
    </row>
    <row r="34" spans="2:11" s="33" customFormat="1" ht="15.95" customHeight="1" thickBot="1" x14ac:dyDescent="0.25">
      <c r="B34" s="480"/>
      <c r="C34" s="481"/>
      <c r="D34" s="481"/>
      <c r="E34" s="482"/>
      <c r="G34" s="62"/>
      <c r="H34" s="35"/>
      <c r="I34" s="21"/>
      <c r="J34" s="21"/>
      <c r="K34" s="21"/>
    </row>
    <row r="35" spans="2:11" s="33" customFormat="1" ht="15.95" customHeight="1" thickBot="1" x14ac:dyDescent="0.25">
      <c r="B35" s="419"/>
      <c r="C35" s="419"/>
      <c r="D35" s="419"/>
      <c r="E35" s="419"/>
      <c r="G35" s="62"/>
      <c r="H35" s="35"/>
      <c r="I35" s="21"/>
      <c r="J35" s="21"/>
      <c r="K35" s="21"/>
    </row>
    <row r="36" spans="2:11" s="33" customFormat="1" ht="15.95" customHeight="1" thickBot="1" x14ac:dyDescent="0.25">
      <c r="B36" s="420" t="s">
        <v>96</v>
      </c>
      <c r="C36" s="421"/>
      <c r="D36" s="421"/>
      <c r="E36" s="422"/>
      <c r="F36" s="33" t="s">
        <v>4</v>
      </c>
      <c r="G36" s="62"/>
      <c r="H36" s="35"/>
      <c r="I36" s="18"/>
      <c r="J36" s="18"/>
      <c r="K36" s="18"/>
    </row>
    <row r="37" spans="2:11" s="33" customFormat="1" ht="15.95" customHeight="1" x14ac:dyDescent="0.2">
      <c r="B37" s="496" t="s">
        <v>97</v>
      </c>
      <c r="C37" s="497"/>
      <c r="D37" s="497"/>
      <c r="E37" s="498"/>
      <c r="G37" s="62"/>
      <c r="H37" s="35"/>
      <c r="I37" s="18"/>
      <c r="J37" s="18"/>
      <c r="K37" s="18"/>
    </row>
    <row r="38" spans="2:11" s="33" customFormat="1" ht="15.95" customHeight="1" x14ac:dyDescent="0.2">
      <c r="B38" s="499"/>
      <c r="C38" s="500"/>
      <c r="D38" s="500"/>
      <c r="E38" s="501"/>
      <c r="G38" s="62"/>
      <c r="H38" s="35"/>
      <c r="I38" s="18"/>
      <c r="J38" s="18"/>
      <c r="K38" s="18"/>
    </row>
    <row r="39" spans="2:11" s="33" customFormat="1" ht="15.95" customHeight="1" x14ac:dyDescent="0.2">
      <c r="B39" s="223" t="s">
        <v>98</v>
      </c>
      <c r="C39" s="487"/>
      <c r="D39" s="487"/>
      <c r="E39" s="488"/>
      <c r="G39" s="62"/>
      <c r="H39" s="35"/>
      <c r="I39" s="18"/>
      <c r="J39" s="18"/>
      <c r="K39" s="18"/>
    </row>
    <row r="40" spans="2:11" s="33" customFormat="1" ht="15.95" customHeight="1" x14ac:dyDescent="0.2">
      <c r="B40" s="223" t="s">
        <v>99</v>
      </c>
      <c r="C40" s="487"/>
      <c r="D40" s="487"/>
      <c r="E40" s="488"/>
      <c r="G40" s="62"/>
      <c r="H40" s="35"/>
      <c r="I40" s="18"/>
      <c r="J40" s="18"/>
      <c r="K40" s="18"/>
    </row>
    <row r="41" spans="2:11" s="33" customFormat="1" ht="15.95" customHeight="1" x14ac:dyDescent="0.2">
      <c r="B41" s="223" t="s">
        <v>100</v>
      </c>
      <c r="C41" s="487"/>
      <c r="D41" s="487"/>
      <c r="E41" s="488"/>
      <c r="G41" s="62"/>
      <c r="H41" s="35"/>
      <c r="I41" s="18"/>
      <c r="J41" s="18"/>
      <c r="K41" s="18"/>
    </row>
    <row r="42" spans="2:11" s="33" customFormat="1" ht="15.95" customHeight="1" x14ac:dyDescent="0.2">
      <c r="B42" s="223" t="s">
        <v>101</v>
      </c>
      <c r="C42" s="487"/>
      <c r="D42" s="487"/>
      <c r="E42" s="488"/>
      <c r="G42" s="62"/>
      <c r="H42" s="35"/>
      <c r="I42" s="18"/>
      <c r="J42" s="18"/>
      <c r="K42" s="18"/>
    </row>
    <row r="43" spans="2:11" s="33" customFormat="1" ht="15.95" customHeight="1" x14ac:dyDescent="0.2">
      <c r="B43" s="484" t="s">
        <v>102</v>
      </c>
      <c r="C43" s="485"/>
      <c r="D43" s="485"/>
      <c r="E43" s="486"/>
      <c r="G43" s="62"/>
      <c r="H43" s="35"/>
      <c r="I43" s="18"/>
      <c r="J43" s="18"/>
      <c r="K43" s="18"/>
    </row>
    <row r="44" spans="2:11" s="56" customFormat="1" ht="15.95" customHeight="1" x14ac:dyDescent="0.2">
      <c r="B44" s="223" t="s">
        <v>98</v>
      </c>
      <c r="C44" s="487"/>
      <c r="D44" s="487"/>
      <c r="E44" s="488"/>
      <c r="H44" s="57"/>
      <c r="I44" s="58"/>
      <c r="J44" s="58"/>
      <c r="K44" s="58"/>
    </row>
    <row r="45" spans="2:11" s="33" customFormat="1" ht="15.95" customHeight="1" x14ac:dyDescent="0.2">
      <c r="B45" s="223" t="s">
        <v>99</v>
      </c>
      <c r="C45" s="487"/>
      <c r="D45" s="487"/>
      <c r="E45" s="488"/>
      <c r="H45" s="35"/>
      <c r="I45" s="18"/>
      <c r="J45" s="18"/>
      <c r="K45" s="18"/>
    </row>
    <row r="46" spans="2:11" s="33" customFormat="1" ht="15.95" customHeight="1" x14ac:dyDescent="0.2">
      <c r="B46" s="223" t="s">
        <v>100</v>
      </c>
      <c r="C46" s="487"/>
      <c r="D46" s="487"/>
      <c r="E46" s="488"/>
      <c r="G46" s="489"/>
      <c r="H46" s="35"/>
      <c r="I46" s="18"/>
      <c r="J46" s="18"/>
      <c r="K46" s="18"/>
    </row>
    <row r="47" spans="2:11" s="33" customFormat="1" ht="15.95" customHeight="1" x14ac:dyDescent="0.2">
      <c r="B47" s="223" t="s">
        <v>101</v>
      </c>
      <c r="C47" s="487"/>
      <c r="D47" s="487"/>
      <c r="E47" s="488"/>
      <c r="G47" s="489"/>
      <c r="H47" s="35"/>
      <c r="I47" s="18"/>
      <c r="J47" s="18"/>
      <c r="K47" s="18"/>
    </row>
    <row r="48" spans="2:11" s="33" customFormat="1" ht="15.95" customHeight="1" x14ac:dyDescent="0.2">
      <c r="B48" s="224" t="s">
        <v>103</v>
      </c>
      <c r="C48" s="259"/>
      <c r="D48" s="259"/>
      <c r="E48" s="260"/>
      <c r="G48" s="62"/>
      <c r="H48" s="35"/>
      <c r="I48" s="18"/>
      <c r="J48" s="18"/>
      <c r="K48" s="18"/>
    </row>
    <row r="49" spans="2:11" s="33" customFormat="1" ht="15.95" customHeight="1" x14ac:dyDescent="0.2">
      <c r="B49" s="490"/>
      <c r="C49" s="491"/>
      <c r="D49" s="491"/>
      <c r="E49" s="492"/>
      <c r="G49" s="62"/>
      <c r="H49" s="35"/>
      <c r="I49" s="35"/>
      <c r="J49" s="35"/>
      <c r="K49" s="35"/>
    </row>
    <row r="50" spans="2:11" s="33" customFormat="1" ht="15.95" customHeight="1" x14ac:dyDescent="0.2">
      <c r="B50" s="490"/>
      <c r="C50" s="491"/>
      <c r="D50" s="491"/>
      <c r="E50" s="492"/>
      <c r="G50" s="62"/>
      <c r="H50" s="35"/>
    </row>
    <row r="51" spans="2:11" s="33" customFormat="1" ht="15.95" customHeight="1" x14ac:dyDescent="0.2">
      <c r="B51" s="490"/>
      <c r="C51" s="491"/>
      <c r="D51" s="491"/>
      <c r="E51" s="492"/>
      <c r="G51" s="62"/>
      <c r="H51" s="35"/>
    </row>
    <row r="52" spans="2:11" s="33" customFormat="1" ht="15.95" customHeight="1" x14ac:dyDescent="0.2">
      <c r="B52" s="490"/>
      <c r="C52" s="491"/>
      <c r="D52" s="491"/>
      <c r="E52" s="492"/>
      <c r="G52" s="62"/>
      <c r="H52" s="35"/>
    </row>
    <row r="53" spans="2:11" s="33" customFormat="1" ht="15.95" customHeight="1" thickBot="1" x14ac:dyDescent="0.25">
      <c r="B53" s="493"/>
      <c r="C53" s="494"/>
      <c r="D53" s="494"/>
      <c r="E53" s="495"/>
      <c r="G53" s="62"/>
      <c r="H53" s="35"/>
    </row>
    <row r="54" spans="2:11" s="33" customFormat="1" ht="15.95" customHeight="1" thickBot="1" x14ac:dyDescent="0.25">
      <c r="B54" s="419"/>
      <c r="C54" s="419"/>
      <c r="D54" s="419"/>
      <c r="E54" s="419"/>
      <c r="G54" s="62"/>
      <c r="H54" s="35"/>
    </row>
    <row r="55" spans="2:11" s="33" customFormat="1" ht="15.95" customHeight="1" x14ac:dyDescent="0.2">
      <c r="B55" s="448" t="s">
        <v>104</v>
      </c>
      <c r="C55" s="449"/>
      <c r="D55" s="449"/>
      <c r="E55" s="450"/>
      <c r="G55" s="62"/>
      <c r="H55" s="35"/>
    </row>
    <row r="56" spans="2:11" s="33" customFormat="1" ht="15.95" customHeight="1" x14ac:dyDescent="0.2">
      <c r="B56" s="505"/>
      <c r="C56" s="506"/>
      <c r="D56" s="506"/>
      <c r="E56" s="507"/>
      <c r="G56" s="62"/>
      <c r="H56" s="35"/>
    </row>
    <row r="57" spans="2:11" s="33" customFormat="1" ht="15.95" customHeight="1" x14ac:dyDescent="0.2">
      <c r="B57" s="505"/>
      <c r="C57" s="506"/>
      <c r="D57" s="506"/>
      <c r="E57" s="507"/>
      <c r="G57" s="62"/>
      <c r="H57" s="35"/>
    </row>
    <row r="58" spans="2:11" s="33" customFormat="1" ht="15.95" customHeight="1" x14ac:dyDescent="0.2">
      <c r="B58" s="505"/>
      <c r="C58" s="506"/>
      <c r="D58" s="506"/>
      <c r="E58" s="507"/>
      <c r="G58" s="62"/>
      <c r="H58" s="35"/>
    </row>
    <row r="59" spans="2:11" s="33" customFormat="1" ht="15.95" customHeight="1" x14ac:dyDescent="0.2">
      <c r="B59" s="505"/>
      <c r="C59" s="506"/>
      <c r="D59" s="506"/>
      <c r="E59" s="507"/>
      <c r="G59" s="62"/>
      <c r="H59" s="35"/>
    </row>
    <row r="60" spans="2:11" s="33" customFormat="1" ht="15.95" customHeight="1" x14ac:dyDescent="0.2">
      <c r="B60" s="505"/>
      <c r="C60" s="506"/>
      <c r="D60" s="506"/>
      <c r="E60" s="507"/>
      <c r="G60" s="62"/>
      <c r="H60" s="35"/>
    </row>
    <row r="61" spans="2:11" s="33" customFormat="1" ht="15.95" customHeight="1" x14ac:dyDescent="0.2">
      <c r="B61" s="505"/>
      <c r="C61" s="506"/>
      <c r="D61" s="506"/>
      <c r="E61" s="507"/>
      <c r="G61" s="62"/>
      <c r="H61" s="35"/>
    </row>
    <row r="62" spans="2:11" s="33" customFormat="1" ht="15.95" customHeight="1" x14ac:dyDescent="0.2">
      <c r="B62" s="505"/>
      <c r="C62" s="506"/>
      <c r="D62" s="506"/>
      <c r="E62" s="507"/>
      <c r="G62" s="62"/>
      <c r="H62" s="35"/>
    </row>
    <row r="63" spans="2:11" s="33" customFormat="1" ht="15.95" customHeight="1" x14ac:dyDescent="0.2">
      <c r="B63" s="505"/>
      <c r="C63" s="506"/>
      <c r="D63" s="506"/>
      <c r="E63" s="507"/>
      <c r="G63" s="62"/>
      <c r="H63" s="35"/>
    </row>
    <row r="64" spans="2:11" s="33" customFormat="1" ht="15.95" customHeight="1" x14ac:dyDescent="0.2">
      <c r="B64" s="505"/>
      <c r="C64" s="506"/>
      <c r="D64" s="506"/>
      <c r="E64" s="507"/>
      <c r="G64" s="62"/>
      <c r="H64" s="35"/>
    </row>
    <row r="65" spans="2:8" s="33" customFormat="1" ht="15.95" customHeight="1" x14ac:dyDescent="0.2">
      <c r="B65" s="505"/>
      <c r="C65" s="506"/>
      <c r="D65" s="506"/>
      <c r="E65" s="507"/>
      <c r="G65" s="62"/>
      <c r="H65" s="35"/>
    </row>
    <row r="66" spans="2:8" s="33" customFormat="1" ht="15.95" customHeight="1" x14ac:dyDescent="0.2">
      <c r="B66" s="505"/>
      <c r="C66" s="506"/>
      <c r="D66" s="506"/>
      <c r="E66" s="507"/>
      <c r="G66" s="62"/>
      <c r="H66" s="35"/>
    </row>
    <row r="67" spans="2:8" s="33" customFormat="1" ht="15.95" customHeight="1" x14ac:dyDescent="0.2">
      <c r="B67" s="505"/>
      <c r="C67" s="506"/>
      <c r="D67" s="506"/>
      <c r="E67" s="507"/>
      <c r="G67" s="62"/>
      <c r="H67" s="35"/>
    </row>
    <row r="68" spans="2:8" s="33" customFormat="1" ht="15.95" customHeight="1" x14ac:dyDescent="0.2">
      <c r="B68" s="505"/>
      <c r="C68" s="506"/>
      <c r="D68" s="506"/>
      <c r="E68" s="507"/>
      <c r="G68" s="62"/>
      <c r="H68" s="35"/>
    </row>
    <row r="69" spans="2:8" s="33" customFormat="1" ht="15.95" customHeight="1" x14ac:dyDescent="0.2">
      <c r="B69" s="505"/>
      <c r="C69" s="506"/>
      <c r="D69" s="506"/>
      <c r="E69" s="507"/>
      <c r="G69" s="62"/>
      <c r="H69" s="35"/>
    </row>
    <row r="70" spans="2:8" s="33" customFormat="1" ht="15.95" customHeight="1" x14ac:dyDescent="0.2">
      <c r="B70" s="505"/>
      <c r="C70" s="506"/>
      <c r="D70" s="506"/>
      <c r="E70" s="507"/>
      <c r="G70" s="62"/>
      <c r="H70" s="35"/>
    </row>
    <row r="71" spans="2:8" s="33" customFormat="1" ht="15.95" customHeight="1" thickBot="1" x14ac:dyDescent="0.25">
      <c r="B71" s="508"/>
      <c r="C71" s="509"/>
      <c r="D71" s="509"/>
      <c r="E71" s="510"/>
      <c r="G71" s="62"/>
      <c r="H71" s="35"/>
    </row>
    <row r="72" spans="2:8" s="33" customFormat="1" ht="15.95" customHeight="1" thickBot="1" x14ac:dyDescent="0.25">
      <c r="B72" s="419"/>
      <c r="C72" s="419"/>
      <c r="D72" s="419"/>
      <c r="E72" s="419"/>
      <c r="G72" s="129"/>
      <c r="H72" s="35"/>
    </row>
    <row r="73" spans="2:8" s="33" customFormat="1" ht="15.95" customHeight="1" thickBot="1" x14ac:dyDescent="0.25">
      <c r="B73" s="502" t="s">
        <v>105</v>
      </c>
      <c r="C73" s="503"/>
      <c r="D73" s="503"/>
      <c r="E73" s="504"/>
      <c r="G73" s="483"/>
      <c r="H73" s="35"/>
    </row>
    <row r="74" spans="2:8" s="33" customFormat="1" ht="15.95" customHeight="1" x14ac:dyDescent="0.2">
      <c r="B74" s="513" t="s">
        <v>106</v>
      </c>
      <c r="C74" s="511" t="s">
        <v>109</v>
      </c>
      <c r="D74" s="511" t="s">
        <v>107</v>
      </c>
      <c r="E74" s="515" t="s">
        <v>108</v>
      </c>
      <c r="G74" s="483"/>
      <c r="H74" s="35"/>
    </row>
    <row r="75" spans="2:8" s="33" customFormat="1" ht="15.95" customHeight="1" x14ac:dyDescent="0.2">
      <c r="B75" s="514"/>
      <c r="C75" s="512"/>
      <c r="D75" s="512"/>
      <c r="E75" s="516"/>
      <c r="G75" s="483"/>
      <c r="H75" s="35"/>
    </row>
    <row r="76" spans="2:8" s="33" customFormat="1" ht="15.95" customHeight="1" x14ac:dyDescent="0.2">
      <c r="B76" s="218"/>
      <c r="C76" s="140"/>
      <c r="D76" s="140"/>
      <c r="E76" s="225"/>
      <c r="G76" s="62"/>
      <c r="H76" s="35"/>
    </row>
    <row r="77" spans="2:8" s="33" customFormat="1" ht="15.95" customHeight="1" x14ac:dyDescent="0.2">
      <c r="B77" s="235"/>
      <c r="C77" s="174"/>
      <c r="D77" s="174"/>
      <c r="E77" s="225"/>
      <c r="G77" s="62"/>
      <c r="H77" s="35"/>
    </row>
    <row r="78" spans="2:8" s="33" customFormat="1" ht="15.95" customHeight="1" x14ac:dyDescent="0.2">
      <c r="B78" s="235"/>
      <c r="C78" s="174"/>
      <c r="D78" s="174"/>
      <c r="E78" s="225"/>
      <c r="G78" s="62"/>
      <c r="H78" s="35"/>
    </row>
    <row r="79" spans="2:8" s="33" customFormat="1" ht="15.95" customHeight="1" x14ac:dyDescent="0.2">
      <c r="B79" s="235"/>
      <c r="C79" s="174"/>
      <c r="D79" s="174"/>
      <c r="E79" s="225"/>
      <c r="G79" s="62"/>
      <c r="H79" s="35"/>
    </row>
    <row r="80" spans="2:8" s="33" customFormat="1" ht="15.95" customHeight="1" x14ac:dyDescent="0.2">
      <c r="B80" s="235"/>
      <c r="C80" s="174"/>
      <c r="D80" s="174"/>
      <c r="E80" s="225"/>
      <c r="G80" s="62"/>
      <c r="H80" s="35"/>
    </row>
    <row r="81" spans="2:8" s="33" customFormat="1" ht="15.95" customHeight="1" x14ac:dyDescent="0.2">
      <c r="B81" s="218"/>
      <c r="C81" s="140"/>
      <c r="D81" s="140"/>
      <c r="E81" s="225"/>
      <c r="G81" s="62"/>
      <c r="H81" s="35"/>
    </row>
    <row r="82" spans="2:8" s="33" customFormat="1" ht="15.95" customHeight="1" x14ac:dyDescent="0.2">
      <c r="B82" s="218"/>
      <c r="C82" s="140"/>
      <c r="D82" s="140"/>
      <c r="E82" s="225"/>
      <c r="G82" s="62"/>
      <c r="H82" s="35"/>
    </row>
    <row r="83" spans="2:8" s="33" customFormat="1" ht="15.95" customHeight="1" x14ac:dyDescent="0.2">
      <c r="B83" s="218"/>
      <c r="C83" s="140"/>
      <c r="D83" s="140"/>
      <c r="E83" s="225"/>
      <c r="G83" s="62"/>
      <c r="H83" s="35"/>
    </row>
    <row r="84" spans="2:8" s="33" customFormat="1" ht="15.95" customHeight="1" x14ac:dyDescent="0.2">
      <c r="B84" s="218"/>
      <c r="C84" s="140"/>
      <c r="D84" s="140"/>
      <c r="E84" s="225"/>
      <c r="G84" s="62"/>
      <c r="H84" s="35"/>
    </row>
    <row r="85" spans="2:8" s="33" customFormat="1" ht="15.95" customHeight="1" thickBot="1" x14ac:dyDescent="0.25">
      <c r="B85" s="219"/>
      <c r="C85" s="220"/>
      <c r="D85" s="220"/>
      <c r="E85" s="226"/>
      <c r="G85" s="62"/>
      <c r="H85" s="35"/>
    </row>
    <row r="86" spans="2:8" s="33" customFormat="1" ht="15.95" customHeight="1" thickBot="1" x14ac:dyDescent="0.25">
      <c r="B86" s="419"/>
      <c r="C86" s="419"/>
      <c r="D86" s="419"/>
      <c r="E86" s="419"/>
      <c r="G86" s="62"/>
      <c r="H86" s="35"/>
    </row>
    <row r="87" spans="2:8" s="36" customFormat="1" ht="15.95" customHeight="1" x14ac:dyDescent="0.2">
      <c r="B87" s="448" t="s">
        <v>92</v>
      </c>
      <c r="C87" s="449"/>
      <c r="D87" s="449"/>
      <c r="E87" s="450"/>
      <c r="G87" s="62"/>
      <c r="H87" s="35"/>
    </row>
    <row r="88" spans="2:8" s="36" customFormat="1" ht="15.95" customHeight="1" thickBot="1" x14ac:dyDescent="0.25">
      <c r="B88" s="472"/>
      <c r="C88" s="473"/>
      <c r="D88" s="473"/>
      <c r="E88" s="474"/>
      <c r="G88" s="62"/>
      <c r="H88" s="35"/>
    </row>
    <row r="89" spans="2:8" s="36" customFormat="1" ht="15.95" customHeight="1" x14ac:dyDescent="0.2">
      <c r="B89" s="333"/>
      <c r="C89" s="334"/>
      <c r="D89" s="334"/>
      <c r="E89" s="335"/>
      <c r="G89" s="62"/>
      <c r="H89" s="35"/>
    </row>
    <row r="90" spans="2:8" s="36" customFormat="1" ht="15.95" customHeight="1" x14ac:dyDescent="0.2">
      <c r="B90" s="336"/>
      <c r="C90" s="337"/>
      <c r="D90" s="337"/>
      <c r="E90" s="338"/>
      <c r="G90" s="62"/>
      <c r="H90" s="35"/>
    </row>
    <row r="91" spans="2:8" s="36" customFormat="1" ht="15.95" customHeight="1" x14ac:dyDescent="0.2">
      <c r="B91" s="336"/>
      <c r="C91" s="337"/>
      <c r="D91" s="337"/>
      <c r="E91" s="338"/>
      <c r="G91" s="62"/>
      <c r="H91" s="35"/>
    </row>
    <row r="92" spans="2:8" s="36" customFormat="1" ht="15.95" customHeight="1" x14ac:dyDescent="0.2">
      <c r="B92" s="336"/>
      <c r="C92" s="337"/>
      <c r="D92" s="337"/>
      <c r="E92" s="338"/>
      <c r="G92" s="62"/>
      <c r="H92" s="35"/>
    </row>
    <row r="93" spans="2:8" s="36" customFormat="1" ht="15.95" customHeight="1" x14ac:dyDescent="0.2">
      <c r="B93" s="336"/>
      <c r="C93" s="337"/>
      <c r="D93" s="337"/>
      <c r="E93" s="338"/>
      <c r="G93" s="62"/>
      <c r="H93" s="35"/>
    </row>
    <row r="94" spans="2:8" s="36" customFormat="1" ht="15.95" customHeight="1" x14ac:dyDescent="0.2">
      <c r="B94" s="336"/>
      <c r="C94" s="337"/>
      <c r="D94" s="337"/>
      <c r="E94" s="338"/>
      <c r="G94" s="62"/>
      <c r="H94" s="35"/>
    </row>
    <row r="95" spans="2:8" s="36" customFormat="1" ht="15.95" customHeight="1" x14ac:dyDescent="0.2">
      <c r="B95" s="336"/>
      <c r="C95" s="337"/>
      <c r="D95" s="337"/>
      <c r="E95" s="338"/>
      <c r="G95" s="62"/>
      <c r="H95" s="35"/>
    </row>
    <row r="96" spans="2:8" s="33" customFormat="1" ht="15.95" customHeight="1" thickBot="1" x14ac:dyDescent="0.25">
      <c r="B96" s="339"/>
      <c r="C96" s="340"/>
      <c r="D96" s="340"/>
      <c r="E96" s="341"/>
      <c r="G96" s="62"/>
      <c r="H96" s="35"/>
    </row>
    <row r="97" spans="2:8" s="33" customFormat="1" ht="15.95" customHeight="1" x14ac:dyDescent="0.25">
      <c r="B97" s="32"/>
      <c r="C97" s="32"/>
      <c r="D97" s="32"/>
      <c r="E97" s="37"/>
      <c r="G97" s="62"/>
      <c r="H97" s="35"/>
    </row>
    <row r="98" spans="2:8" s="33" customFormat="1" ht="15.95" customHeight="1" x14ac:dyDescent="0.2">
      <c r="B98" s="35"/>
      <c r="C98" s="35"/>
      <c r="D98" s="35"/>
      <c r="E98" s="36"/>
      <c r="G98" s="62"/>
      <c r="H98" s="35"/>
    </row>
    <row r="99" spans="2:8" s="33" customFormat="1" ht="15.95" customHeight="1" x14ac:dyDescent="0.2">
      <c r="B99" s="35"/>
      <c r="C99" s="35"/>
      <c r="D99" s="35"/>
      <c r="E99" s="36"/>
      <c r="G99" s="62"/>
      <c r="H99" s="35"/>
    </row>
    <row r="100" spans="2:8" s="33" customFormat="1" ht="15.95" customHeight="1" x14ac:dyDescent="0.2">
      <c r="E100" s="36"/>
      <c r="G100" s="62"/>
      <c r="H100" s="35"/>
    </row>
    <row r="101" spans="2:8" s="33" customFormat="1" ht="15.95" customHeight="1" x14ac:dyDescent="0.2">
      <c r="E101" s="36"/>
      <c r="G101" s="62"/>
      <c r="H101" s="35"/>
    </row>
    <row r="102" spans="2:8" s="33" customFormat="1" ht="15.95" customHeight="1" x14ac:dyDescent="0.2">
      <c r="E102" s="36"/>
      <c r="G102" s="62"/>
      <c r="H102" s="35"/>
    </row>
    <row r="103" spans="2:8" s="33" customFormat="1" ht="15.95" customHeight="1" x14ac:dyDescent="0.2">
      <c r="E103" s="36"/>
      <c r="G103" s="62"/>
      <c r="H103" s="35"/>
    </row>
    <row r="104" spans="2:8" s="33" customFormat="1" ht="15.95" customHeight="1" x14ac:dyDescent="0.2">
      <c r="B104" s="39"/>
      <c r="C104" s="36"/>
      <c r="D104" s="36"/>
      <c r="E104" s="36"/>
      <c r="G104" s="62"/>
      <c r="H104" s="35"/>
    </row>
    <row r="105" spans="2:8" s="33" customFormat="1" ht="15.95" customHeight="1" x14ac:dyDescent="0.2">
      <c r="B105" s="39"/>
      <c r="C105" s="36"/>
      <c r="D105" s="36"/>
      <c r="E105" s="36"/>
      <c r="G105" s="62"/>
      <c r="H105" s="35"/>
    </row>
    <row r="106" spans="2:8" s="33" customFormat="1" ht="15.95" customHeight="1" x14ac:dyDescent="0.2">
      <c r="B106" s="36"/>
      <c r="C106" s="36"/>
      <c r="D106" s="36"/>
      <c r="E106" s="36"/>
      <c r="G106" s="62"/>
      <c r="H106" s="35"/>
    </row>
    <row r="107" spans="2:8" s="33" customFormat="1" ht="15.95" customHeight="1" x14ac:dyDescent="0.2">
      <c r="B107" s="36"/>
      <c r="C107" s="36"/>
      <c r="D107" s="36"/>
      <c r="E107" s="36"/>
      <c r="G107" s="62"/>
      <c r="H107" s="35"/>
    </row>
    <row r="108" spans="2:8" s="33" customFormat="1" ht="15.95" customHeight="1" x14ac:dyDescent="0.2">
      <c r="B108" s="36"/>
      <c r="C108" s="36"/>
      <c r="D108" s="36"/>
      <c r="E108" s="36"/>
      <c r="G108" s="62"/>
      <c r="H108" s="35"/>
    </row>
    <row r="109" spans="2:8" s="33" customFormat="1" ht="15.95" customHeight="1" x14ac:dyDescent="0.2">
      <c r="B109" s="35"/>
      <c r="C109" s="35"/>
      <c r="D109" s="35"/>
      <c r="E109" s="35"/>
      <c r="G109" s="62"/>
      <c r="H109" s="35"/>
    </row>
    <row r="110" spans="2:8" s="33" customFormat="1" ht="15.95" customHeight="1" x14ac:dyDescent="0.2">
      <c r="B110" s="35"/>
      <c r="C110" s="35"/>
      <c r="D110" s="35"/>
      <c r="E110" s="35"/>
      <c r="G110" s="62"/>
      <c r="H110" s="35"/>
    </row>
    <row r="111" spans="2:8" s="33" customFormat="1" ht="15.95" customHeight="1" x14ac:dyDescent="0.2">
      <c r="B111" s="35"/>
      <c r="C111" s="35"/>
      <c r="D111" s="35"/>
      <c r="E111" s="35"/>
      <c r="G111" s="62"/>
      <c r="H111" s="35"/>
    </row>
    <row r="112" spans="2:8" s="33" customFormat="1" ht="15.95" customHeight="1" x14ac:dyDescent="0.2">
      <c r="B112" s="35"/>
      <c r="C112" s="35"/>
      <c r="D112" s="35"/>
      <c r="E112" s="35"/>
      <c r="G112" s="62"/>
      <c r="H112" s="35"/>
    </row>
    <row r="113" spans="2:8" s="33" customFormat="1" ht="15.95" customHeight="1" x14ac:dyDescent="0.2">
      <c r="B113" s="35"/>
      <c r="C113" s="35"/>
      <c r="D113" s="35"/>
      <c r="E113" s="35"/>
      <c r="G113" s="62"/>
      <c r="H113" s="35"/>
    </row>
    <row r="114" spans="2:8" s="33" customFormat="1" ht="15.95" customHeight="1" x14ac:dyDescent="0.2">
      <c r="B114" s="35"/>
      <c r="C114" s="35"/>
      <c r="D114" s="35"/>
      <c r="E114" s="35"/>
      <c r="G114" s="62"/>
      <c r="H114" s="35"/>
    </row>
    <row r="115" spans="2:8" s="33" customFormat="1" ht="15.95" customHeight="1" x14ac:dyDescent="0.2">
      <c r="B115" s="35"/>
      <c r="C115" s="35"/>
      <c r="D115" s="35"/>
      <c r="E115" s="36"/>
      <c r="G115" s="62"/>
      <c r="H115" s="35"/>
    </row>
    <row r="116" spans="2:8" s="33" customFormat="1" ht="15.95" customHeight="1" x14ac:dyDescent="0.2">
      <c r="B116" s="35"/>
      <c r="C116" s="35"/>
      <c r="D116" s="35"/>
      <c r="E116" s="36"/>
      <c r="G116" s="62"/>
      <c r="H116" s="35"/>
    </row>
    <row r="117" spans="2:8" s="33" customFormat="1" ht="15.95" customHeight="1" x14ac:dyDescent="0.2">
      <c r="B117" s="35"/>
      <c r="C117" s="35"/>
      <c r="D117" s="35"/>
      <c r="E117" s="36"/>
      <c r="G117" s="62"/>
      <c r="H117" s="35"/>
    </row>
    <row r="118" spans="2:8" s="33" customFormat="1" ht="15.95" customHeight="1" x14ac:dyDescent="0.2">
      <c r="B118" s="35"/>
      <c r="C118" s="35"/>
      <c r="D118" s="35"/>
      <c r="E118" s="35"/>
      <c r="G118" s="62"/>
      <c r="H118" s="35"/>
    </row>
    <row r="119" spans="2:8" s="33" customFormat="1" ht="15.95" customHeight="1" x14ac:dyDescent="0.2">
      <c r="B119" s="35"/>
      <c r="C119" s="35"/>
      <c r="D119" s="35"/>
      <c r="E119" s="35"/>
      <c r="G119" s="62"/>
      <c r="H119" s="35"/>
    </row>
    <row r="120" spans="2:8" s="33" customFormat="1" ht="15.95" customHeight="1" x14ac:dyDescent="0.2">
      <c r="B120" s="35"/>
      <c r="C120" s="35"/>
      <c r="D120" s="35"/>
      <c r="E120" s="35"/>
      <c r="G120" s="62"/>
      <c r="H120" s="35"/>
    </row>
    <row r="121" spans="2:8" s="33" customFormat="1" ht="15.95" customHeight="1" x14ac:dyDescent="0.2">
      <c r="B121" s="35"/>
      <c r="C121" s="35"/>
      <c r="D121" s="35"/>
      <c r="E121" s="35"/>
      <c r="G121" s="62"/>
      <c r="H121" s="35"/>
    </row>
    <row r="122" spans="2:8" s="33" customFormat="1" ht="15.95" customHeight="1" x14ac:dyDescent="0.2">
      <c r="B122" s="35"/>
      <c r="C122" s="35"/>
      <c r="D122" s="35"/>
      <c r="E122" s="35"/>
      <c r="G122" s="62"/>
      <c r="H122" s="35"/>
    </row>
    <row r="123" spans="2:8" s="33" customFormat="1" ht="15.95" customHeight="1" x14ac:dyDescent="0.2">
      <c r="B123" s="35"/>
      <c r="C123" s="35"/>
      <c r="D123" s="35"/>
      <c r="E123" s="35"/>
      <c r="G123" s="62"/>
      <c r="H123" s="35"/>
    </row>
    <row r="124" spans="2:8" s="33" customFormat="1" ht="15.95" customHeight="1" x14ac:dyDescent="0.2">
      <c r="B124" s="35"/>
      <c r="C124" s="35"/>
      <c r="D124" s="35"/>
      <c r="E124" s="35"/>
      <c r="G124" s="62"/>
      <c r="H124" s="35"/>
    </row>
    <row r="125" spans="2:8" s="33" customFormat="1" ht="15.95" customHeight="1" x14ac:dyDescent="0.2">
      <c r="B125" s="35"/>
      <c r="C125" s="35"/>
      <c r="D125" s="35"/>
      <c r="E125" s="35"/>
      <c r="G125" s="62"/>
      <c r="H125" s="35"/>
    </row>
    <row r="126" spans="2:8" s="33" customFormat="1" ht="15.95" customHeight="1" x14ac:dyDescent="0.2">
      <c r="B126" s="35"/>
      <c r="C126" s="35"/>
      <c r="D126" s="35"/>
      <c r="E126" s="35"/>
      <c r="G126" s="62"/>
      <c r="H126" s="35"/>
    </row>
    <row r="127" spans="2:8" s="33" customFormat="1" ht="15.95" customHeight="1" x14ac:dyDescent="0.2">
      <c r="B127" s="35"/>
      <c r="C127" s="35"/>
      <c r="D127" s="35"/>
      <c r="E127" s="35"/>
      <c r="G127" s="62"/>
      <c r="H127" s="35"/>
    </row>
    <row r="128" spans="2:8" s="33" customFormat="1" ht="15.95" customHeight="1" x14ac:dyDescent="0.2">
      <c r="B128" s="35"/>
      <c r="C128" s="35"/>
      <c r="D128" s="35"/>
      <c r="E128" s="35"/>
      <c r="G128" s="62"/>
      <c r="H128" s="35"/>
    </row>
    <row r="129" spans="2:8" s="33" customFormat="1" ht="15.95" customHeight="1" x14ac:dyDescent="0.2">
      <c r="B129" s="35"/>
      <c r="C129" s="35"/>
      <c r="D129" s="35"/>
      <c r="E129" s="35"/>
      <c r="G129" s="62"/>
      <c r="H129" s="35"/>
    </row>
    <row r="130" spans="2:8" s="33" customFormat="1" ht="15.95" customHeight="1" x14ac:dyDescent="0.2">
      <c r="B130" s="35"/>
      <c r="C130" s="35"/>
      <c r="D130" s="35"/>
      <c r="E130" s="35"/>
      <c r="G130" s="62"/>
      <c r="H130" s="35"/>
    </row>
    <row r="131" spans="2:8" s="33" customFormat="1" ht="15.95" customHeight="1" x14ac:dyDescent="0.2">
      <c r="B131" s="35"/>
      <c r="C131" s="35"/>
      <c r="D131" s="35"/>
      <c r="E131" s="35"/>
      <c r="G131" s="62"/>
      <c r="H131" s="35"/>
    </row>
    <row r="132" spans="2:8" s="33" customFormat="1" ht="15.95" customHeight="1" x14ac:dyDescent="0.2">
      <c r="B132" s="35"/>
      <c r="C132" s="35"/>
      <c r="D132" s="35"/>
      <c r="E132" s="35"/>
      <c r="G132" s="62"/>
      <c r="H132" s="35"/>
    </row>
    <row r="133" spans="2:8" s="33" customFormat="1" ht="15.95" customHeight="1" x14ac:dyDescent="0.2">
      <c r="B133" s="35"/>
      <c r="C133" s="35"/>
      <c r="D133" s="35"/>
      <c r="E133" s="35"/>
      <c r="G133" s="62"/>
      <c r="H133" s="35"/>
    </row>
    <row r="134" spans="2:8" s="33" customFormat="1" ht="15.95" customHeight="1" x14ac:dyDescent="0.2">
      <c r="B134" s="35"/>
      <c r="C134" s="35"/>
      <c r="D134" s="35"/>
      <c r="E134" s="35"/>
      <c r="G134" s="62"/>
      <c r="H134" s="35"/>
    </row>
    <row r="135" spans="2:8" s="33" customFormat="1" ht="15.95" customHeight="1" x14ac:dyDescent="0.2">
      <c r="B135" s="35"/>
      <c r="C135" s="35"/>
      <c r="D135" s="35"/>
      <c r="E135" s="35"/>
      <c r="G135" s="62"/>
      <c r="H135" s="35"/>
    </row>
    <row r="136" spans="2:8" s="33" customFormat="1" ht="15.95" customHeight="1" x14ac:dyDescent="0.2">
      <c r="B136" s="35"/>
      <c r="C136" s="35"/>
      <c r="D136" s="35"/>
      <c r="E136" s="35"/>
      <c r="G136" s="62"/>
      <c r="H136" s="35"/>
    </row>
    <row r="137" spans="2:8" s="33" customFormat="1" ht="15.95" customHeight="1" x14ac:dyDescent="0.2">
      <c r="B137" s="35"/>
      <c r="C137" s="35"/>
      <c r="D137" s="35"/>
      <c r="E137" s="35"/>
      <c r="G137" s="62"/>
      <c r="H137" s="35"/>
    </row>
    <row r="138" spans="2:8" s="33" customFormat="1" ht="15.95" customHeight="1" x14ac:dyDescent="0.2">
      <c r="B138" s="35"/>
      <c r="C138" s="35"/>
      <c r="D138" s="35"/>
      <c r="E138" s="35"/>
      <c r="G138" s="62"/>
      <c r="H138" s="35"/>
    </row>
    <row r="139" spans="2:8" s="33" customFormat="1" ht="15.95" customHeight="1" x14ac:dyDescent="0.2">
      <c r="B139" s="35"/>
      <c r="C139" s="35"/>
      <c r="D139" s="35"/>
      <c r="E139" s="35"/>
      <c r="G139" s="62"/>
      <c r="H139" s="35"/>
    </row>
    <row r="140" spans="2:8" s="33" customFormat="1" ht="15.95" customHeight="1" x14ac:dyDescent="0.2">
      <c r="B140" s="35"/>
      <c r="C140" s="35"/>
      <c r="D140" s="35"/>
      <c r="E140" s="35"/>
      <c r="G140" s="62"/>
      <c r="H140" s="35"/>
    </row>
    <row r="141" spans="2:8" s="33" customFormat="1" ht="15.95" customHeight="1" x14ac:dyDescent="0.2">
      <c r="B141" s="35"/>
      <c r="C141" s="35"/>
      <c r="D141" s="35"/>
      <c r="E141" s="35"/>
      <c r="G141" s="62"/>
      <c r="H141" s="35"/>
    </row>
    <row r="142" spans="2:8" s="33" customFormat="1" ht="15.95" customHeight="1" x14ac:dyDescent="0.2">
      <c r="B142" s="35"/>
      <c r="C142" s="35"/>
      <c r="D142" s="35"/>
      <c r="E142" s="35"/>
      <c r="G142" s="62"/>
      <c r="H142" s="35"/>
    </row>
    <row r="143" spans="2:8" s="33" customFormat="1" ht="15.95" customHeight="1" x14ac:dyDescent="0.2">
      <c r="B143" s="35"/>
      <c r="C143" s="35"/>
      <c r="D143" s="35"/>
      <c r="E143" s="35"/>
      <c r="G143" s="62"/>
      <c r="H143" s="35"/>
    </row>
    <row r="144" spans="2:8" s="33" customFormat="1" ht="15.95" customHeight="1" x14ac:dyDescent="0.2">
      <c r="B144" s="35"/>
      <c r="C144" s="35"/>
      <c r="D144" s="35"/>
      <c r="E144" s="35"/>
      <c r="G144" s="62"/>
      <c r="H144" s="35"/>
    </row>
    <row r="145" spans="2:8" s="33" customFormat="1" ht="15.95" customHeight="1" x14ac:dyDescent="0.2">
      <c r="B145" s="35"/>
      <c r="C145" s="35"/>
      <c r="D145" s="35"/>
      <c r="E145" s="35"/>
      <c r="G145" s="62"/>
      <c r="H145" s="35"/>
    </row>
    <row r="146" spans="2:8" s="33" customFormat="1" ht="15.95" customHeight="1" x14ac:dyDescent="0.2">
      <c r="B146" s="35"/>
      <c r="C146" s="35"/>
      <c r="D146" s="35"/>
      <c r="E146" s="35"/>
      <c r="G146" s="62"/>
      <c r="H146" s="35"/>
    </row>
    <row r="147" spans="2:8" s="33" customFormat="1" ht="15.95" customHeight="1" x14ac:dyDescent="0.2">
      <c r="B147" s="35"/>
      <c r="C147" s="35"/>
      <c r="D147" s="35"/>
      <c r="E147" s="35"/>
      <c r="G147" s="62"/>
      <c r="H147" s="35"/>
    </row>
    <row r="148" spans="2:8" s="33" customFormat="1" ht="15.95" customHeight="1" x14ac:dyDescent="0.2">
      <c r="B148" s="35"/>
      <c r="C148" s="35"/>
      <c r="D148" s="35"/>
      <c r="E148" s="35"/>
      <c r="G148" s="62"/>
      <c r="H148" s="35"/>
    </row>
    <row r="149" spans="2:8" s="33" customFormat="1" ht="15.95" customHeight="1" x14ac:dyDescent="0.2">
      <c r="B149" s="35"/>
      <c r="C149" s="35"/>
      <c r="D149" s="35"/>
      <c r="E149" s="35"/>
      <c r="G149" s="62"/>
      <c r="H149" s="35"/>
    </row>
    <row r="150" spans="2:8" s="33" customFormat="1" ht="15.95" customHeight="1" x14ac:dyDescent="0.2">
      <c r="B150" s="35"/>
      <c r="C150" s="35"/>
      <c r="D150" s="35"/>
      <c r="E150" s="35"/>
      <c r="G150" s="62"/>
      <c r="H150" s="35"/>
    </row>
    <row r="151" spans="2:8" s="33" customFormat="1" ht="15.95" customHeight="1" x14ac:dyDescent="0.2">
      <c r="B151" s="35"/>
      <c r="C151" s="35"/>
      <c r="D151" s="35"/>
      <c r="E151" s="35"/>
      <c r="G151" s="62"/>
      <c r="H151" s="35"/>
    </row>
    <row r="152" spans="2:8" s="33" customFormat="1" ht="15.95" customHeight="1" x14ac:dyDescent="0.2">
      <c r="B152" s="35"/>
      <c r="C152" s="35"/>
      <c r="D152" s="35"/>
      <c r="E152" s="35"/>
      <c r="G152" s="62"/>
      <c r="H152" s="35"/>
    </row>
  </sheetData>
  <sheetProtection formatCells="0" formatColumns="0" formatRows="0" insertRows="0"/>
  <dataConsolidate/>
  <mergeCells count="33">
    <mergeCell ref="B89:E96"/>
    <mergeCell ref="B37:E38"/>
    <mergeCell ref="B72:E72"/>
    <mergeCell ref="B73:E73"/>
    <mergeCell ref="C41:E41"/>
    <mergeCell ref="C42:E42"/>
    <mergeCell ref="C44:E44"/>
    <mergeCell ref="C45:E45"/>
    <mergeCell ref="C46:E46"/>
    <mergeCell ref="B56:E71"/>
    <mergeCell ref="D74:D75"/>
    <mergeCell ref="B74:B75"/>
    <mergeCell ref="E74:E75"/>
    <mergeCell ref="C74:C75"/>
    <mergeCell ref="G73:G75"/>
    <mergeCell ref="B86:E86"/>
    <mergeCell ref="B87:E88"/>
    <mergeCell ref="B35:E35"/>
    <mergeCell ref="B36:E36"/>
    <mergeCell ref="B54:E54"/>
    <mergeCell ref="B55:E55"/>
    <mergeCell ref="B43:E43"/>
    <mergeCell ref="C39:E39"/>
    <mergeCell ref="C40:E40"/>
    <mergeCell ref="C47:E47"/>
    <mergeCell ref="G46:G47"/>
    <mergeCell ref="B49:E53"/>
    <mergeCell ref="B2:E4"/>
    <mergeCell ref="G2:G4"/>
    <mergeCell ref="B5:E5"/>
    <mergeCell ref="B6:E6"/>
    <mergeCell ref="G7:G8"/>
    <mergeCell ref="B7:E34"/>
  </mergeCells>
  <printOptions horizontalCentered="1"/>
  <pageMargins left="0.7" right="0.7" top="0.75" bottom="0.75" header="0.3" footer="0.3"/>
  <pageSetup paperSize="9" scale="90" orientation="portrait"/>
  <headerFooter scaleWithDoc="0"/>
  <rowBreaks count="1" manualBreakCount="1">
    <brk id="102" max="16383" man="1"/>
  </rowBreaks>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applyStyles="1"/>
  </sheetPr>
  <dimension ref="B1:Z325"/>
  <sheetViews>
    <sheetView showGridLines="0" tabSelected="1" showRuler="0" zoomScale="110" zoomScaleNormal="110" zoomScalePageLayoutView="110" workbookViewId="0">
      <pane ySplit="4" topLeftCell="A5" activePane="bottomLeft" state="frozen"/>
      <selection activeCell="M262" sqref="M262"/>
      <selection pane="bottomLeft" activeCell="H127" sqref="H127:I127"/>
    </sheetView>
  </sheetViews>
  <sheetFormatPr defaultColWidth="11.42578125" defaultRowHeight="15.95" customHeight="1" x14ac:dyDescent="0.2"/>
  <cols>
    <col min="1" max="1" width="4.7109375" style="104" customWidth="1"/>
    <col min="2" max="2" width="13.7109375" style="104" customWidth="1"/>
    <col min="3" max="3" width="9.7109375" style="104" customWidth="1"/>
    <col min="4" max="4" width="11.7109375" style="104" customWidth="1"/>
    <col min="5" max="5" width="16.5703125" style="104" bestFit="1" customWidth="1"/>
    <col min="6" max="6" width="8.7109375" style="104" customWidth="1"/>
    <col min="7" max="8" width="14.7109375" style="104" customWidth="1"/>
    <col min="9" max="9" width="8.7109375" style="104" customWidth="1"/>
    <col min="10" max="10" width="4.7109375" style="105" customWidth="1"/>
    <col min="11" max="11" width="22.28515625" style="62" customWidth="1"/>
    <col min="12" max="12" width="8.7109375" style="106" customWidth="1"/>
    <col min="13" max="13" width="22.28515625" style="105" customWidth="1"/>
    <col min="14" max="14" width="4.7109375" style="105" bestFit="1" customWidth="1"/>
    <col min="15" max="17" width="20.7109375" style="105" customWidth="1"/>
    <col min="18" max="26" width="11.42578125" style="105"/>
    <col min="27" max="16384" width="11.42578125" style="104"/>
  </cols>
  <sheetData>
    <row r="1" spans="2:15" s="105" customFormat="1" ht="15" customHeight="1" x14ac:dyDescent="0.2">
      <c r="B1" s="104"/>
      <c r="C1" s="104"/>
      <c r="D1" s="104"/>
      <c r="E1" s="104"/>
      <c r="F1" s="104"/>
      <c r="G1" s="104"/>
      <c r="H1" s="104"/>
      <c r="I1" s="104"/>
      <c r="K1" s="62"/>
      <c r="L1" s="106"/>
    </row>
    <row r="2" spans="2:15" s="105" customFormat="1" ht="15.95" customHeight="1" x14ac:dyDescent="0.2">
      <c r="B2" s="399" t="s">
        <v>114</v>
      </c>
      <c r="C2" s="399"/>
      <c r="D2" s="399"/>
      <c r="E2" s="399"/>
      <c r="F2" s="399"/>
      <c r="G2" s="399"/>
      <c r="H2" s="399"/>
      <c r="I2" s="399"/>
      <c r="K2" s="754"/>
      <c r="L2" s="106"/>
    </row>
    <row r="3" spans="2:15" s="105" customFormat="1" ht="15.95" customHeight="1" x14ac:dyDescent="0.2">
      <c r="B3" s="399"/>
      <c r="C3" s="399"/>
      <c r="D3" s="399"/>
      <c r="E3" s="399"/>
      <c r="F3" s="399"/>
      <c r="G3" s="399"/>
      <c r="H3" s="399"/>
      <c r="I3" s="399"/>
      <c r="K3" s="754"/>
      <c r="L3" s="106"/>
    </row>
    <row r="4" spans="2:15" s="105" customFormat="1" ht="15.95" customHeight="1" x14ac:dyDescent="0.2">
      <c r="B4" s="399"/>
      <c r="C4" s="399"/>
      <c r="D4" s="399"/>
      <c r="E4" s="399"/>
      <c r="F4" s="399"/>
      <c r="G4" s="399"/>
      <c r="H4" s="399"/>
      <c r="I4" s="399"/>
      <c r="K4" s="754"/>
      <c r="L4" s="106"/>
    </row>
    <row r="5" spans="2:15" s="105" customFormat="1" ht="15" customHeight="1" thickBot="1" x14ac:dyDescent="0.25">
      <c r="B5" s="703"/>
      <c r="C5" s="703"/>
      <c r="D5" s="703"/>
      <c r="E5" s="703"/>
      <c r="F5" s="703"/>
      <c r="G5" s="703"/>
      <c r="H5" s="703"/>
      <c r="I5" s="703"/>
      <c r="K5" s="62"/>
      <c r="L5" s="106"/>
    </row>
    <row r="6" spans="2:15" s="105" customFormat="1" ht="15" customHeight="1" thickBot="1" x14ac:dyDescent="0.25">
      <c r="B6" s="435" t="s">
        <v>115</v>
      </c>
      <c r="C6" s="436"/>
      <c r="D6" s="436"/>
      <c r="E6" s="436"/>
      <c r="F6" s="436"/>
      <c r="G6" s="436"/>
      <c r="H6" s="436"/>
      <c r="I6" s="437"/>
      <c r="K6" s="62"/>
      <c r="L6" s="106"/>
    </row>
    <row r="7" spans="2:15" s="105" customFormat="1" ht="15" customHeight="1" x14ac:dyDescent="0.2">
      <c r="B7" s="620" t="s">
        <v>121</v>
      </c>
      <c r="C7" s="741" t="s">
        <v>116</v>
      </c>
      <c r="D7" s="741"/>
      <c r="E7" s="741"/>
      <c r="F7" s="81" t="s">
        <v>117</v>
      </c>
      <c r="G7" s="81" t="s">
        <v>118</v>
      </c>
      <c r="H7" s="741" t="s">
        <v>119</v>
      </c>
      <c r="I7" s="742"/>
      <c r="K7" s="62"/>
      <c r="L7" s="106"/>
      <c r="M7" s="107"/>
      <c r="N7" s="107"/>
      <c r="O7" s="107"/>
    </row>
    <row r="8" spans="2:15" s="105" customFormat="1" ht="15" customHeight="1" x14ac:dyDescent="0.2">
      <c r="B8" s="621"/>
      <c r="C8" s="753" t="s">
        <v>377</v>
      </c>
      <c r="D8" s="753"/>
      <c r="E8" s="753"/>
      <c r="F8" s="262">
        <v>1</v>
      </c>
      <c r="G8" s="263">
        <v>250</v>
      </c>
      <c r="H8" s="743">
        <f>IF(F8="","",F8*G8)</f>
        <v>250</v>
      </c>
      <c r="I8" s="744"/>
      <c r="K8" s="62"/>
      <c r="L8" s="106"/>
      <c r="M8" s="107"/>
      <c r="N8" s="107"/>
      <c r="O8" s="107"/>
    </row>
    <row r="9" spans="2:15" s="105" customFormat="1" ht="15" customHeight="1" x14ac:dyDescent="0.2">
      <c r="B9" s="621"/>
      <c r="C9" s="745" t="s">
        <v>377</v>
      </c>
      <c r="D9" s="745"/>
      <c r="E9" s="745"/>
      <c r="F9" s="264">
        <v>1</v>
      </c>
      <c r="G9" s="138">
        <v>150</v>
      </c>
      <c r="H9" s="708">
        <f t="shared" ref="H9:H21" si="0">IF(F9="","",F9*G9)</f>
        <v>150</v>
      </c>
      <c r="I9" s="709"/>
      <c r="K9" s="62"/>
      <c r="L9" s="106"/>
      <c r="M9" s="107"/>
      <c r="N9" s="107"/>
      <c r="O9" s="107"/>
    </row>
    <row r="10" spans="2:15" s="105" customFormat="1" ht="15" customHeight="1" x14ac:dyDescent="0.2">
      <c r="B10" s="621"/>
      <c r="C10" s="745" t="s">
        <v>378</v>
      </c>
      <c r="D10" s="745"/>
      <c r="E10" s="745"/>
      <c r="F10" s="264">
        <v>1</v>
      </c>
      <c r="G10" s="138">
        <v>720</v>
      </c>
      <c r="H10" s="708">
        <f t="shared" si="0"/>
        <v>720</v>
      </c>
      <c r="I10" s="709"/>
      <c r="K10" s="62"/>
      <c r="L10" s="106"/>
      <c r="M10" s="107"/>
      <c r="N10" s="107"/>
      <c r="O10" s="107"/>
    </row>
    <row r="11" spans="2:15" s="105" customFormat="1" ht="15" customHeight="1" x14ac:dyDescent="0.2">
      <c r="B11" s="621"/>
      <c r="C11" s="745" t="s">
        <v>379</v>
      </c>
      <c r="D11" s="745"/>
      <c r="E11" s="745"/>
      <c r="F11" s="264">
        <v>1</v>
      </c>
      <c r="G11" s="138">
        <v>3700</v>
      </c>
      <c r="H11" s="708">
        <f t="shared" si="0"/>
        <v>3700</v>
      </c>
      <c r="I11" s="709"/>
      <c r="K11" s="62"/>
      <c r="L11" s="106"/>
      <c r="M11" s="107"/>
      <c r="N11" s="107"/>
      <c r="O11" s="107"/>
    </row>
    <row r="12" spans="2:15" s="105" customFormat="1" ht="15" customHeight="1" x14ac:dyDescent="0.2">
      <c r="B12" s="621"/>
      <c r="C12" s="745" t="s">
        <v>380</v>
      </c>
      <c r="D12" s="745"/>
      <c r="E12" s="745"/>
      <c r="F12" s="264">
        <v>1</v>
      </c>
      <c r="G12" s="138">
        <v>1528.95</v>
      </c>
      <c r="H12" s="708">
        <f t="shared" ref="H12" si="1">IF(F12="","",F12*G12)</f>
        <v>1528.95</v>
      </c>
      <c r="I12" s="709"/>
      <c r="K12" s="62"/>
      <c r="L12" s="106"/>
      <c r="M12" s="107"/>
      <c r="N12" s="107"/>
      <c r="O12" s="107"/>
    </row>
    <row r="13" spans="2:15" s="105" customFormat="1" ht="15" customHeight="1" x14ac:dyDescent="0.2">
      <c r="B13" s="621"/>
      <c r="C13" s="745" t="s">
        <v>381</v>
      </c>
      <c r="D13" s="745"/>
      <c r="E13" s="745"/>
      <c r="F13" s="264">
        <v>1</v>
      </c>
      <c r="G13" s="138">
        <v>663.1</v>
      </c>
      <c r="H13" s="708">
        <f t="shared" ref="H13" si="2">IF(F13="","",F13*G13)</f>
        <v>663.1</v>
      </c>
      <c r="I13" s="709"/>
      <c r="K13" s="62"/>
      <c r="L13" s="106"/>
      <c r="M13" s="107"/>
      <c r="N13" s="107"/>
      <c r="O13" s="107"/>
    </row>
    <row r="14" spans="2:15" s="105" customFormat="1" ht="15" customHeight="1" x14ac:dyDescent="0.2">
      <c r="B14" s="621"/>
      <c r="C14" s="745" t="s">
        <v>392</v>
      </c>
      <c r="D14" s="745"/>
      <c r="E14" s="745"/>
      <c r="F14" s="264">
        <v>1</v>
      </c>
      <c r="G14" s="138">
        <v>1500</v>
      </c>
      <c r="H14" s="708">
        <f t="shared" ref="H14" si="3">IF(F14="","",F14*G14)</f>
        <v>1500</v>
      </c>
      <c r="I14" s="709"/>
      <c r="K14" s="62"/>
      <c r="L14" s="106"/>
      <c r="M14" s="107"/>
      <c r="N14" s="107"/>
      <c r="O14" s="107"/>
    </row>
    <row r="15" spans="2:15" s="105" customFormat="1" ht="15" customHeight="1" x14ac:dyDescent="0.2">
      <c r="B15" s="621"/>
      <c r="C15" s="745"/>
      <c r="D15" s="745"/>
      <c r="E15" s="745"/>
      <c r="F15" s="264">
        <v>0</v>
      </c>
      <c r="G15" s="138">
        <v>0</v>
      </c>
      <c r="H15" s="708"/>
      <c r="I15" s="709"/>
      <c r="K15" s="62"/>
      <c r="L15" s="106"/>
      <c r="M15" s="107"/>
      <c r="N15" s="107"/>
      <c r="O15" s="107"/>
    </row>
    <row r="16" spans="2:15" s="105" customFormat="1" ht="15" customHeight="1" x14ac:dyDescent="0.2">
      <c r="B16" s="621"/>
      <c r="C16" s="745"/>
      <c r="D16" s="745"/>
      <c r="E16" s="745"/>
      <c r="F16" s="264"/>
      <c r="G16" s="138"/>
      <c r="H16" s="708"/>
      <c r="I16" s="709"/>
      <c r="K16" s="62"/>
      <c r="L16" s="106"/>
      <c r="M16" s="107"/>
      <c r="N16" s="107"/>
      <c r="O16" s="107"/>
    </row>
    <row r="17" spans="2:15" s="105" customFormat="1" ht="15" customHeight="1" x14ac:dyDescent="0.2">
      <c r="B17" s="621"/>
      <c r="C17" s="745"/>
      <c r="D17" s="745"/>
      <c r="E17" s="745"/>
      <c r="F17" s="264"/>
      <c r="G17" s="138"/>
      <c r="H17" s="708"/>
      <c r="I17" s="709"/>
      <c r="K17" s="62"/>
      <c r="L17" s="106"/>
      <c r="M17" s="107"/>
      <c r="N17" s="107"/>
      <c r="O17" s="107"/>
    </row>
    <row r="18" spans="2:15" s="108" customFormat="1" ht="15" customHeight="1" x14ac:dyDescent="0.2">
      <c r="B18" s="621"/>
      <c r="C18" s="745"/>
      <c r="D18" s="745"/>
      <c r="E18" s="745"/>
      <c r="F18" s="264"/>
      <c r="G18" s="138"/>
      <c r="H18" s="708" t="str">
        <f t="shared" si="0"/>
        <v/>
      </c>
      <c r="I18" s="709"/>
      <c r="L18" s="109"/>
      <c r="M18" s="110"/>
      <c r="N18" s="110"/>
      <c r="O18" s="110"/>
    </row>
    <row r="19" spans="2:15" s="105" customFormat="1" ht="15" customHeight="1" x14ac:dyDescent="0.2">
      <c r="B19" s="621"/>
      <c r="C19" s="745"/>
      <c r="D19" s="745"/>
      <c r="E19" s="745"/>
      <c r="F19" s="264"/>
      <c r="G19" s="138"/>
      <c r="H19" s="708" t="str">
        <f t="shared" si="0"/>
        <v/>
      </c>
      <c r="I19" s="709"/>
      <c r="L19" s="106"/>
      <c r="M19" s="107"/>
      <c r="N19" s="107"/>
      <c r="O19" s="107"/>
    </row>
    <row r="20" spans="2:15" s="105" customFormat="1" ht="15" customHeight="1" x14ac:dyDescent="0.2">
      <c r="B20" s="621"/>
      <c r="C20" s="745"/>
      <c r="D20" s="745"/>
      <c r="E20" s="745"/>
      <c r="F20" s="264"/>
      <c r="G20" s="138"/>
      <c r="H20" s="708" t="str">
        <f t="shared" si="0"/>
        <v/>
      </c>
      <c r="I20" s="709"/>
      <c r="K20" s="126"/>
      <c r="L20" s="106"/>
      <c r="M20" s="107"/>
      <c r="N20" s="107"/>
      <c r="O20" s="107"/>
    </row>
    <row r="21" spans="2:15" s="105" customFormat="1" ht="15" customHeight="1" x14ac:dyDescent="0.2">
      <c r="B21" s="752"/>
      <c r="C21" s="724"/>
      <c r="D21" s="724"/>
      <c r="E21" s="724"/>
      <c r="F21" s="265"/>
      <c r="G21" s="266"/>
      <c r="H21" s="693" t="str">
        <f t="shared" si="0"/>
        <v/>
      </c>
      <c r="I21" s="694"/>
      <c r="K21" s="129"/>
      <c r="L21" s="106"/>
      <c r="M21" s="107"/>
      <c r="N21" s="107"/>
      <c r="O21" s="107"/>
    </row>
    <row r="22" spans="2:15" s="105" customFormat="1" ht="15" customHeight="1" x14ac:dyDescent="0.2">
      <c r="B22" s="729" t="s">
        <v>122</v>
      </c>
      <c r="C22" s="730"/>
      <c r="D22" s="730"/>
      <c r="E22" s="730"/>
      <c r="F22" s="730"/>
      <c r="G22" s="730"/>
      <c r="H22" s="731">
        <f>SUM(H8:I21)</f>
        <v>8512.0499999999993</v>
      </c>
      <c r="I22" s="732"/>
      <c r="K22" s="62"/>
      <c r="L22" s="106"/>
      <c r="M22" s="107"/>
      <c r="N22" s="107"/>
      <c r="O22" s="107"/>
    </row>
    <row r="23" spans="2:15" s="105" customFormat="1" ht="15" customHeight="1" thickBot="1" x14ac:dyDescent="0.25">
      <c r="B23" s="748"/>
      <c r="C23" s="748"/>
      <c r="D23" s="748"/>
      <c r="E23" s="748"/>
      <c r="F23" s="748"/>
      <c r="G23" s="748"/>
      <c r="H23" s="748"/>
      <c r="I23" s="748"/>
      <c r="K23" s="126"/>
      <c r="L23" s="106"/>
      <c r="M23" s="106"/>
      <c r="N23" s="106"/>
      <c r="O23" s="106"/>
    </row>
    <row r="24" spans="2:15" s="105" customFormat="1" ht="15" customHeight="1" x14ac:dyDescent="0.2">
      <c r="B24" s="620" t="s">
        <v>120</v>
      </c>
      <c r="C24" s="741" t="s">
        <v>116</v>
      </c>
      <c r="D24" s="741"/>
      <c r="E24" s="741"/>
      <c r="F24" s="81" t="s">
        <v>117</v>
      </c>
      <c r="G24" s="81" t="s">
        <v>118</v>
      </c>
      <c r="H24" s="741" t="s">
        <v>119</v>
      </c>
      <c r="I24" s="742"/>
      <c r="K24" s="129"/>
      <c r="L24" s="106"/>
      <c r="M24" s="106"/>
      <c r="N24" s="106"/>
      <c r="O24" s="106"/>
    </row>
    <row r="25" spans="2:15" s="105" customFormat="1" ht="15" customHeight="1" x14ac:dyDescent="0.2">
      <c r="B25" s="621"/>
      <c r="C25" s="753" t="s">
        <v>372</v>
      </c>
      <c r="D25" s="753"/>
      <c r="E25" s="753"/>
      <c r="F25" s="262">
        <v>15</v>
      </c>
      <c r="G25" s="263">
        <v>184</v>
      </c>
      <c r="H25" s="743">
        <f>IF(F25="","",F25*G25)</f>
        <v>2760</v>
      </c>
      <c r="I25" s="744"/>
      <c r="K25" s="129"/>
      <c r="L25" s="106"/>
      <c r="M25" s="106"/>
      <c r="N25" s="106"/>
      <c r="O25" s="106"/>
    </row>
    <row r="26" spans="2:15" s="105" customFormat="1" ht="15" customHeight="1" x14ac:dyDescent="0.2">
      <c r="B26" s="621"/>
      <c r="C26" s="745" t="s">
        <v>370</v>
      </c>
      <c r="D26" s="745"/>
      <c r="E26" s="745"/>
      <c r="F26" s="264">
        <v>1</v>
      </c>
      <c r="G26" s="138">
        <v>212.6</v>
      </c>
      <c r="H26" s="708">
        <f t="shared" ref="H26:H28" si="4">IF(F26="","",F26*G26)</f>
        <v>212.6</v>
      </c>
      <c r="I26" s="709"/>
      <c r="K26" s="62"/>
      <c r="L26" s="106"/>
      <c r="M26" s="106"/>
      <c r="N26" s="106"/>
      <c r="O26" s="106"/>
    </row>
    <row r="27" spans="2:15" s="105" customFormat="1" ht="15" customHeight="1" x14ac:dyDescent="0.2">
      <c r="B27" s="621"/>
      <c r="C27" s="745" t="s">
        <v>371</v>
      </c>
      <c r="D27" s="745"/>
      <c r="E27" s="745"/>
      <c r="F27" s="264">
        <v>2</v>
      </c>
      <c r="G27" s="138">
        <v>299.60000000000002</v>
      </c>
      <c r="H27" s="708">
        <f t="shared" si="4"/>
        <v>599.20000000000005</v>
      </c>
      <c r="I27" s="709"/>
      <c r="K27" s="62"/>
      <c r="L27" s="106"/>
      <c r="M27" s="106"/>
      <c r="N27" s="106"/>
      <c r="O27" s="106"/>
    </row>
    <row r="28" spans="2:15" s="105" customFormat="1" ht="15" customHeight="1" x14ac:dyDescent="0.2">
      <c r="B28" s="621"/>
      <c r="C28" s="745" t="s">
        <v>373</v>
      </c>
      <c r="D28" s="745"/>
      <c r="E28" s="745"/>
      <c r="F28" s="264">
        <v>1</v>
      </c>
      <c r="G28" s="138">
        <v>3260</v>
      </c>
      <c r="H28" s="708">
        <f t="shared" si="4"/>
        <v>3260</v>
      </c>
      <c r="I28" s="709"/>
      <c r="K28" s="62"/>
      <c r="L28" s="106"/>
      <c r="M28" s="106"/>
      <c r="N28" s="106"/>
      <c r="O28" s="106"/>
    </row>
    <row r="29" spans="2:15" s="105" customFormat="1" ht="15" customHeight="1" x14ac:dyDescent="0.2">
      <c r="B29" s="621"/>
      <c r="C29" s="745" t="s">
        <v>374</v>
      </c>
      <c r="D29" s="745"/>
      <c r="E29" s="745"/>
      <c r="F29" s="264">
        <v>17</v>
      </c>
      <c r="G29" s="138">
        <v>17</v>
      </c>
      <c r="H29" s="708">
        <f t="shared" ref="H29" si="5">IF(F29="","",F29*G29)</f>
        <v>289</v>
      </c>
      <c r="I29" s="709"/>
      <c r="K29" s="62"/>
      <c r="L29" s="106"/>
      <c r="M29" s="106"/>
      <c r="N29" s="106"/>
      <c r="O29" s="106"/>
    </row>
    <row r="30" spans="2:15" s="105" customFormat="1" ht="15" customHeight="1" x14ac:dyDescent="0.2">
      <c r="B30" s="621"/>
      <c r="C30" s="745" t="s">
        <v>375</v>
      </c>
      <c r="D30" s="745"/>
      <c r="E30" s="745"/>
      <c r="F30" s="264">
        <v>1</v>
      </c>
      <c r="G30" s="138">
        <v>170</v>
      </c>
      <c r="H30" s="708">
        <f t="shared" ref="H30" si="6">IF(F30="","",F30*G30)</f>
        <v>170</v>
      </c>
      <c r="I30" s="709"/>
      <c r="K30" s="62"/>
      <c r="L30" s="106"/>
      <c r="M30" s="106"/>
      <c r="N30" s="106"/>
      <c r="O30" s="106"/>
    </row>
    <row r="31" spans="2:15" s="105" customFormat="1" ht="15" customHeight="1" x14ac:dyDescent="0.2">
      <c r="B31" s="621"/>
      <c r="C31" s="745" t="s">
        <v>376</v>
      </c>
      <c r="D31" s="745"/>
      <c r="E31" s="745"/>
      <c r="F31" s="264">
        <v>1</v>
      </c>
      <c r="G31" s="138">
        <v>40</v>
      </c>
      <c r="H31" s="708">
        <f t="shared" ref="H31" si="7">IF(F31="","",F31*G31)</f>
        <v>40</v>
      </c>
      <c r="I31" s="709"/>
      <c r="K31" s="62"/>
      <c r="L31" s="106"/>
      <c r="M31" s="106"/>
      <c r="N31" s="106"/>
      <c r="O31" s="106"/>
    </row>
    <row r="32" spans="2:15" s="105" customFormat="1" ht="15" customHeight="1" x14ac:dyDescent="0.2">
      <c r="B32" s="621"/>
      <c r="C32" s="745" t="s">
        <v>383</v>
      </c>
      <c r="D32" s="745"/>
      <c r="E32" s="745"/>
      <c r="F32" s="264">
        <v>1</v>
      </c>
      <c r="G32" s="138">
        <v>261</v>
      </c>
      <c r="H32" s="708">
        <f t="shared" ref="H32" si="8">IF(F32="","",F32*G32)</f>
        <v>261</v>
      </c>
      <c r="I32" s="709"/>
      <c r="K32" s="62"/>
      <c r="L32" s="106"/>
      <c r="M32" s="106"/>
      <c r="N32" s="106"/>
      <c r="O32" s="106"/>
    </row>
    <row r="33" spans="2:15" s="105" customFormat="1" ht="15" customHeight="1" x14ac:dyDescent="0.2">
      <c r="B33" s="621"/>
      <c r="C33" s="745" t="s">
        <v>382</v>
      </c>
      <c r="D33" s="745"/>
      <c r="E33" s="745"/>
      <c r="F33" s="264">
        <v>2</v>
      </c>
      <c r="G33" s="138">
        <v>39.9</v>
      </c>
      <c r="H33" s="708">
        <f t="shared" ref="H33" si="9">IF(F33="","",F33*G33)</f>
        <v>79.8</v>
      </c>
      <c r="I33" s="709"/>
      <c r="K33" s="62"/>
      <c r="L33" s="106"/>
      <c r="M33" s="106"/>
      <c r="N33" s="106"/>
      <c r="O33" s="106"/>
    </row>
    <row r="34" spans="2:15" s="105" customFormat="1" ht="15" customHeight="1" x14ac:dyDescent="0.2">
      <c r="B34" s="621"/>
      <c r="C34" s="745" t="s">
        <v>384</v>
      </c>
      <c r="D34" s="745"/>
      <c r="E34" s="745"/>
      <c r="F34" s="264">
        <v>1</v>
      </c>
      <c r="G34" s="138">
        <v>331.86</v>
      </c>
      <c r="H34" s="708">
        <f t="shared" ref="H34" si="10">IF(F34="","",F34*G34)</f>
        <v>331.86</v>
      </c>
      <c r="I34" s="709"/>
      <c r="K34" s="62"/>
      <c r="L34" s="106"/>
      <c r="M34" s="106"/>
      <c r="N34" s="106"/>
      <c r="O34" s="106"/>
    </row>
    <row r="35" spans="2:15" s="105" customFormat="1" ht="15" customHeight="1" x14ac:dyDescent="0.2">
      <c r="B35" s="621"/>
      <c r="C35" s="745" t="s">
        <v>388</v>
      </c>
      <c r="D35" s="745"/>
      <c r="E35" s="745"/>
      <c r="F35" s="264">
        <v>1</v>
      </c>
      <c r="G35" s="138">
        <v>80</v>
      </c>
      <c r="H35" s="708">
        <f t="shared" ref="H35:H38" si="11">IF(F35="","",F35*G35)</f>
        <v>80</v>
      </c>
      <c r="I35" s="709"/>
      <c r="K35" s="62"/>
      <c r="L35" s="106"/>
      <c r="M35" s="106"/>
      <c r="N35" s="106"/>
      <c r="O35" s="106"/>
    </row>
    <row r="36" spans="2:15" s="105" customFormat="1" ht="15" customHeight="1" x14ac:dyDescent="0.2">
      <c r="B36" s="621"/>
      <c r="C36" s="745"/>
      <c r="D36" s="745"/>
      <c r="E36" s="745"/>
      <c r="F36" s="264"/>
      <c r="G36" s="138"/>
      <c r="H36" s="708" t="str">
        <f t="shared" si="11"/>
        <v/>
      </c>
      <c r="I36" s="709"/>
      <c r="K36" s="62"/>
      <c r="L36" s="106"/>
      <c r="M36" s="106"/>
      <c r="N36" s="106"/>
      <c r="O36" s="106"/>
    </row>
    <row r="37" spans="2:15" s="105" customFormat="1" ht="15" customHeight="1" x14ac:dyDescent="0.2">
      <c r="B37" s="621"/>
      <c r="C37" s="745"/>
      <c r="D37" s="745"/>
      <c r="E37" s="745"/>
      <c r="F37" s="264"/>
      <c r="G37" s="138"/>
      <c r="H37" s="708" t="str">
        <f t="shared" si="11"/>
        <v/>
      </c>
      <c r="I37" s="709"/>
      <c r="K37" s="62"/>
      <c r="L37" s="106"/>
      <c r="M37" s="106"/>
      <c r="N37" s="106"/>
      <c r="O37" s="106"/>
    </row>
    <row r="38" spans="2:15" s="105" customFormat="1" ht="15" customHeight="1" x14ac:dyDescent="0.2">
      <c r="B38" s="752"/>
      <c r="C38" s="724"/>
      <c r="D38" s="724"/>
      <c r="E38" s="724"/>
      <c r="F38" s="265"/>
      <c r="G38" s="266"/>
      <c r="H38" s="693" t="str">
        <f t="shared" si="11"/>
        <v/>
      </c>
      <c r="I38" s="694"/>
      <c r="K38" s="62"/>
      <c r="L38" s="106"/>
      <c r="M38" s="106"/>
      <c r="N38" s="106"/>
      <c r="O38" s="106"/>
    </row>
    <row r="39" spans="2:15" s="105" customFormat="1" ht="15" customHeight="1" x14ac:dyDescent="0.2">
      <c r="B39" s="729" t="s">
        <v>122</v>
      </c>
      <c r="C39" s="730"/>
      <c r="D39" s="730"/>
      <c r="E39" s="730"/>
      <c r="F39" s="730"/>
      <c r="G39" s="730"/>
      <c r="H39" s="731">
        <f>SUM(H25:I38)</f>
        <v>8083.46</v>
      </c>
      <c r="I39" s="732"/>
      <c r="K39" s="62"/>
      <c r="L39" s="106"/>
      <c r="M39" s="106"/>
      <c r="N39" s="106"/>
      <c r="O39" s="106"/>
    </row>
    <row r="40" spans="2:15" s="105" customFormat="1" ht="15" customHeight="1" thickBot="1" x14ac:dyDescent="0.25">
      <c r="B40" s="748"/>
      <c r="C40" s="748"/>
      <c r="D40" s="748"/>
      <c r="E40" s="748"/>
      <c r="F40" s="748"/>
      <c r="G40" s="748"/>
      <c r="H40" s="748"/>
      <c r="I40" s="748"/>
      <c r="K40" s="62"/>
      <c r="L40" s="106"/>
      <c r="M40" s="106"/>
      <c r="N40" s="106"/>
      <c r="O40" s="106"/>
    </row>
    <row r="41" spans="2:15" s="105" customFormat="1" ht="15" customHeight="1" x14ac:dyDescent="0.2">
      <c r="B41" s="620" t="s">
        <v>123</v>
      </c>
      <c r="C41" s="741" t="s">
        <v>116</v>
      </c>
      <c r="D41" s="741"/>
      <c r="E41" s="741"/>
      <c r="F41" s="81" t="s">
        <v>117</v>
      </c>
      <c r="G41" s="81" t="s">
        <v>118</v>
      </c>
      <c r="H41" s="741" t="s">
        <v>119</v>
      </c>
      <c r="I41" s="742"/>
      <c r="K41" s="62"/>
      <c r="L41" s="106"/>
      <c r="M41" s="106"/>
      <c r="N41" s="106"/>
      <c r="O41" s="106"/>
    </row>
    <row r="42" spans="2:15" s="105" customFormat="1" ht="15" customHeight="1" x14ac:dyDescent="0.2">
      <c r="B42" s="621"/>
      <c r="C42" s="753"/>
      <c r="D42" s="753"/>
      <c r="E42" s="753"/>
      <c r="F42" s="262"/>
      <c r="G42" s="263"/>
      <c r="H42" s="743" t="str">
        <f>IF(F42="","",F42*G42)</f>
        <v/>
      </c>
      <c r="I42" s="744"/>
      <c r="K42" s="62"/>
      <c r="L42" s="106"/>
      <c r="M42" s="106"/>
      <c r="N42" s="106"/>
      <c r="O42" s="106"/>
    </row>
    <row r="43" spans="2:15" s="105" customFormat="1" ht="15" customHeight="1" x14ac:dyDescent="0.2">
      <c r="B43" s="621"/>
      <c r="C43" s="745"/>
      <c r="D43" s="745"/>
      <c r="E43" s="745"/>
      <c r="F43" s="264"/>
      <c r="G43" s="138"/>
      <c r="H43" s="708" t="str">
        <f t="shared" ref="H43:H45" si="12">IF(F43="","",F43*G43)</f>
        <v/>
      </c>
      <c r="I43" s="709"/>
      <c r="K43" s="62"/>
      <c r="L43" s="106"/>
      <c r="M43" s="106"/>
      <c r="N43" s="106"/>
      <c r="O43" s="106"/>
    </row>
    <row r="44" spans="2:15" s="105" customFormat="1" ht="15" customHeight="1" x14ac:dyDescent="0.2">
      <c r="B44" s="621"/>
      <c r="C44" s="745"/>
      <c r="D44" s="745"/>
      <c r="E44" s="745"/>
      <c r="F44" s="264"/>
      <c r="G44" s="138"/>
      <c r="H44" s="708" t="str">
        <f t="shared" si="12"/>
        <v/>
      </c>
      <c r="I44" s="709"/>
      <c r="K44" s="62"/>
      <c r="L44" s="106"/>
      <c r="M44" s="106"/>
      <c r="N44" s="106"/>
      <c r="O44" s="106"/>
    </row>
    <row r="45" spans="2:15" s="105" customFormat="1" ht="15" customHeight="1" x14ac:dyDescent="0.2">
      <c r="B45" s="621"/>
      <c r="C45" s="745"/>
      <c r="D45" s="745"/>
      <c r="E45" s="745"/>
      <c r="F45" s="264"/>
      <c r="G45" s="138"/>
      <c r="H45" s="708" t="str">
        <f t="shared" si="12"/>
        <v/>
      </c>
      <c r="I45" s="709"/>
      <c r="K45" s="62"/>
      <c r="L45" s="106"/>
      <c r="M45" s="106"/>
      <c r="N45" s="106"/>
      <c r="O45" s="106"/>
    </row>
    <row r="46" spans="2:15" s="105" customFormat="1" ht="15" customHeight="1" x14ac:dyDescent="0.2">
      <c r="B46" s="621"/>
      <c r="C46" s="745"/>
      <c r="D46" s="745"/>
      <c r="E46" s="745"/>
      <c r="F46" s="264"/>
      <c r="G46" s="138"/>
      <c r="H46" s="708"/>
      <c r="I46" s="709"/>
      <c r="K46" s="62"/>
      <c r="L46" s="106"/>
      <c r="M46" s="106"/>
      <c r="N46" s="106"/>
      <c r="O46" s="106"/>
    </row>
    <row r="47" spans="2:15" s="105" customFormat="1" ht="15" customHeight="1" x14ac:dyDescent="0.2">
      <c r="B47" s="621"/>
      <c r="C47" s="745"/>
      <c r="D47" s="745"/>
      <c r="E47" s="745"/>
      <c r="F47" s="264"/>
      <c r="G47" s="138"/>
      <c r="H47" s="708"/>
      <c r="I47" s="709"/>
      <c r="K47" s="62"/>
      <c r="L47" s="106"/>
      <c r="M47" s="106"/>
      <c r="N47" s="106"/>
      <c r="O47" s="106"/>
    </row>
    <row r="48" spans="2:15" s="105" customFormat="1" ht="15" customHeight="1" x14ac:dyDescent="0.2">
      <c r="B48" s="621"/>
      <c r="C48" s="745"/>
      <c r="D48" s="745"/>
      <c r="E48" s="745"/>
      <c r="F48" s="264"/>
      <c r="G48" s="138"/>
      <c r="H48" s="708" t="str">
        <f t="shared" ref="H48:H49" si="13">IF(F48="","",F48*G48)</f>
        <v/>
      </c>
      <c r="I48" s="709"/>
      <c r="K48" s="62"/>
      <c r="L48" s="106"/>
      <c r="M48" s="106"/>
      <c r="N48" s="106"/>
      <c r="O48" s="106"/>
    </row>
    <row r="49" spans="2:15" s="105" customFormat="1" ht="15" customHeight="1" x14ac:dyDescent="0.2">
      <c r="B49" s="752"/>
      <c r="C49" s="724"/>
      <c r="D49" s="724"/>
      <c r="E49" s="724"/>
      <c r="F49" s="265"/>
      <c r="G49" s="266"/>
      <c r="H49" s="693" t="str">
        <f t="shared" si="13"/>
        <v/>
      </c>
      <c r="I49" s="694"/>
      <c r="K49" s="62"/>
      <c r="L49" s="106"/>
      <c r="M49" s="106"/>
      <c r="N49" s="106"/>
      <c r="O49" s="106"/>
    </row>
    <row r="50" spans="2:15" s="105" customFormat="1" ht="15" customHeight="1" x14ac:dyDescent="0.2">
      <c r="B50" s="729" t="s">
        <v>122</v>
      </c>
      <c r="C50" s="730"/>
      <c r="D50" s="730"/>
      <c r="E50" s="730"/>
      <c r="F50" s="730"/>
      <c r="G50" s="730"/>
      <c r="H50" s="731">
        <f>SUM(H42:I49)</f>
        <v>0</v>
      </c>
      <c r="I50" s="732"/>
      <c r="K50" s="62"/>
      <c r="L50" s="106"/>
      <c r="M50" s="106"/>
      <c r="N50" s="106"/>
      <c r="O50" s="106"/>
    </row>
    <row r="51" spans="2:15" s="105" customFormat="1" ht="15" customHeight="1" x14ac:dyDescent="0.2">
      <c r="B51" s="111"/>
      <c r="C51" s="111"/>
      <c r="D51" s="111"/>
      <c r="E51" s="111"/>
      <c r="F51" s="111"/>
      <c r="G51" s="111"/>
      <c r="H51" s="112"/>
      <c r="I51" s="112"/>
      <c r="K51" s="62"/>
      <c r="L51" s="106"/>
      <c r="M51" s="106"/>
      <c r="N51" s="106"/>
      <c r="O51" s="106"/>
    </row>
    <row r="52" spans="2:15" s="105" customFormat="1" ht="15" customHeight="1" x14ac:dyDescent="0.2">
      <c r="B52" s="733" t="s">
        <v>124</v>
      </c>
      <c r="C52" s="734"/>
      <c r="D52" s="734"/>
      <c r="E52" s="734"/>
      <c r="F52" s="734"/>
      <c r="G52" s="734"/>
      <c r="H52" s="737">
        <f>H22+H39+H50</f>
        <v>16595.509999999998</v>
      </c>
      <c r="I52" s="738"/>
      <c r="K52" s="62"/>
      <c r="L52" s="106"/>
      <c r="M52" s="106"/>
      <c r="N52" s="106"/>
      <c r="O52" s="106"/>
    </row>
    <row r="53" spans="2:15" s="105" customFormat="1" ht="15" customHeight="1" x14ac:dyDescent="0.2">
      <c r="B53" s="735"/>
      <c r="C53" s="736"/>
      <c r="D53" s="736"/>
      <c r="E53" s="736"/>
      <c r="F53" s="736"/>
      <c r="G53" s="736"/>
      <c r="H53" s="739"/>
      <c r="I53" s="740"/>
      <c r="K53" s="62"/>
      <c r="L53" s="106"/>
      <c r="M53" s="106"/>
      <c r="N53" s="106"/>
      <c r="O53" s="106"/>
    </row>
    <row r="54" spans="2:15" s="105" customFormat="1" ht="15" customHeight="1" thickBot="1" x14ac:dyDescent="0.25">
      <c r="B54" s="103"/>
      <c r="C54" s="103"/>
      <c r="D54" s="103"/>
      <c r="E54" s="103"/>
      <c r="F54" s="103"/>
      <c r="G54" s="103"/>
      <c r="H54" s="103"/>
      <c r="I54" s="103"/>
      <c r="K54" s="62"/>
      <c r="L54" s="106"/>
      <c r="M54" s="106"/>
      <c r="N54" s="106"/>
      <c r="O54" s="106"/>
    </row>
    <row r="55" spans="2:15" s="105" customFormat="1" ht="15" customHeight="1" thickBot="1" x14ac:dyDescent="0.25">
      <c r="B55" s="749" t="s">
        <v>125</v>
      </c>
      <c r="C55" s="750"/>
      <c r="D55" s="750"/>
      <c r="E55" s="750"/>
      <c r="F55" s="750"/>
      <c r="G55" s="750"/>
      <c r="H55" s="750"/>
      <c r="I55" s="751"/>
      <c r="K55" s="62"/>
      <c r="L55" s="106"/>
      <c r="M55" s="106"/>
      <c r="N55" s="106"/>
      <c r="O55" s="106"/>
    </row>
    <row r="56" spans="2:15" s="105" customFormat="1" ht="15" customHeight="1" thickBot="1" x14ac:dyDescent="0.25">
      <c r="B56" s="691" t="s">
        <v>126</v>
      </c>
      <c r="C56" s="689"/>
      <c r="D56" s="689"/>
      <c r="E56" s="689"/>
      <c r="F56" s="689"/>
      <c r="G56" s="689"/>
      <c r="H56" s="689"/>
      <c r="I56" s="692"/>
      <c r="K56" s="62"/>
      <c r="L56" s="106"/>
      <c r="M56" s="106"/>
      <c r="N56" s="106"/>
      <c r="O56" s="106"/>
    </row>
    <row r="57" spans="2:15" s="105" customFormat="1" ht="15" customHeight="1" x14ac:dyDescent="0.2">
      <c r="B57" s="620" t="s">
        <v>116</v>
      </c>
      <c r="C57" s="537"/>
      <c r="D57" s="537"/>
      <c r="E57" s="534"/>
      <c r="F57" s="81" t="s">
        <v>117</v>
      </c>
      <c r="G57" s="81" t="s">
        <v>118</v>
      </c>
      <c r="H57" s="741" t="s">
        <v>119</v>
      </c>
      <c r="I57" s="742"/>
      <c r="K57" s="62"/>
      <c r="L57" s="106"/>
      <c r="M57" s="106"/>
      <c r="N57" s="106"/>
      <c r="O57" s="106"/>
    </row>
    <row r="58" spans="2:15" s="105" customFormat="1" ht="15" customHeight="1" x14ac:dyDescent="0.2">
      <c r="B58" s="687" t="s">
        <v>385</v>
      </c>
      <c r="C58" s="680"/>
      <c r="D58" s="680"/>
      <c r="E58" s="681"/>
      <c r="F58" s="262">
        <v>1</v>
      </c>
      <c r="G58" s="263">
        <v>4501.53</v>
      </c>
      <c r="H58" s="743">
        <v>4501.53</v>
      </c>
      <c r="I58" s="744"/>
      <c r="K58" s="62"/>
      <c r="L58" s="106"/>
      <c r="M58" s="106"/>
      <c r="N58" s="106"/>
      <c r="O58" s="106"/>
    </row>
    <row r="59" spans="2:15" s="105" customFormat="1" ht="15" customHeight="1" x14ac:dyDescent="0.2">
      <c r="B59" s="687" t="s">
        <v>386</v>
      </c>
      <c r="C59" s="680"/>
      <c r="D59" s="680"/>
      <c r="E59" s="681"/>
      <c r="F59" s="264">
        <v>1</v>
      </c>
      <c r="G59" s="138">
        <v>1249.51</v>
      </c>
      <c r="H59" s="708">
        <f t="shared" ref="H59:H61" si="14">IF(F59="","",F59*G59)</f>
        <v>1249.51</v>
      </c>
      <c r="I59" s="709"/>
      <c r="K59" s="62"/>
      <c r="L59" s="106"/>
      <c r="M59" s="106"/>
      <c r="N59" s="106"/>
      <c r="O59" s="106"/>
    </row>
    <row r="60" spans="2:15" s="105" customFormat="1" ht="15" customHeight="1" x14ac:dyDescent="0.2">
      <c r="B60" s="687"/>
      <c r="C60" s="680"/>
      <c r="D60" s="680"/>
      <c r="E60" s="681"/>
      <c r="F60" s="264"/>
      <c r="G60" s="138"/>
      <c r="H60" s="708" t="str">
        <f t="shared" si="14"/>
        <v/>
      </c>
      <c r="I60" s="709"/>
      <c r="K60" s="62"/>
      <c r="L60" s="106"/>
      <c r="M60" s="106"/>
      <c r="N60" s="106"/>
      <c r="O60" s="106"/>
    </row>
    <row r="61" spans="2:15" s="105" customFormat="1" ht="15" customHeight="1" x14ac:dyDescent="0.2">
      <c r="B61" s="687"/>
      <c r="C61" s="680"/>
      <c r="D61" s="680"/>
      <c r="E61" s="681"/>
      <c r="F61" s="264"/>
      <c r="G61" s="138"/>
      <c r="H61" s="708" t="str">
        <f t="shared" si="14"/>
        <v/>
      </c>
      <c r="I61" s="709"/>
      <c r="K61" s="62"/>
      <c r="L61" s="106"/>
      <c r="M61" s="106"/>
      <c r="N61" s="106"/>
      <c r="O61" s="106"/>
    </row>
    <row r="62" spans="2:15" s="105" customFormat="1" ht="15" customHeight="1" x14ac:dyDescent="0.2">
      <c r="B62" s="687"/>
      <c r="C62" s="680"/>
      <c r="D62" s="680"/>
      <c r="E62" s="681"/>
      <c r="F62" s="264"/>
      <c r="G62" s="138"/>
      <c r="H62" s="708"/>
      <c r="I62" s="709"/>
      <c r="K62" s="62"/>
      <c r="L62" s="106"/>
      <c r="M62" s="106"/>
      <c r="N62" s="106"/>
      <c r="O62" s="106"/>
    </row>
    <row r="63" spans="2:15" s="105" customFormat="1" ht="15" customHeight="1" x14ac:dyDescent="0.2">
      <c r="B63" s="687"/>
      <c r="C63" s="680"/>
      <c r="D63" s="680"/>
      <c r="E63" s="681"/>
      <c r="F63" s="264"/>
      <c r="G63" s="138"/>
      <c r="H63" s="708"/>
      <c r="I63" s="709"/>
      <c r="K63" s="62"/>
      <c r="L63" s="106"/>
      <c r="M63" s="106"/>
      <c r="N63" s="106"/>
      <c r="O63" s="106"/>
    </row>
    <row r="64" spans="2:15" s="105" customFormat="1" ht="15" customHeight="1" x14ac:dyDescent="0.2">
      <c r="B64" s="687"/>
      <c r="C64" s="680"/>
      <c r="D64" s="680"/>
      <c r="E64" s="681"/>
      <c r="F64" s="264"/>
      <c r="G64" s="138"/>
      <c r="H64" s="708"/>
      <c r="I64" s="709"/>
      <c r="K64" s="62"/>
      <c r="L64" s="106"/>
      <c r="M64" s="106"/>
      <c r="N64" s="106"/>
      <c r="O64" s="106"/>
    </row>
    <row r="65" spans="2:15" s="105" customFormat="1" ht="15" customHeight="1" x14ac:dyDescent="0.2">
      <c r="B65" s="179"/>
      <c r="C65" s="177"/>
      <c r="D65" s="177"/>
      <c r="E65" s="180"/>
      <c r="F65" s="264"/>
      <c r="G65" s="138"/>
      <c r="H65" s="866"/>
      <c r="I65" s="867"/>
      <c r="K65" s="62"/>
      <c r="L65" s="106"/>
      <c r="M65" s="106"/>
      <c r="N65" s="106"/>
      <c r="O65" s="106"/>
    </row>
    <row r="66" spans="2:15" s="105" customFormat="1" ht="15" customHeight="1" x14ac:dyDescent="0.2">
      <c r="B66" s="179"/>
      <c r="C66" s="177"/>
      <c r="D66" s="177"/>
      <c r="E66" s="180"/>
      <c r="F66" s="264"/>
      <c r="G66" s="138"/>
      <c r="H66" s="866"/>
      <c r="I66" s="867"/>
      <c r="K66" s="62"/>
      <c r="L66" s="106"/>
      <c r="M66" s="106"/>
      <c r="N66" s="106"/>
      <c r="O66" s="106"/>
    </row>
    <row r="67" spans="2:15" s="105" customFormat="1" ht="15" customHeight="1" x14ac:dyDescent="0.2">
      <c r="B67" s="179"/>
      <c r="C67" s="177"/>
      <c r="D67" s="177"/>
      <c r="E67" s="180"/>
      <c r="F67" s="264"/>
      <c r="G67" s="138"/>
      <c r="H67" s="866"/>
      <c r="I67" s="867"/>
      <c r="K67" s="62"/>
      <c r="L67" s="106"/>
      <c r="M67" s="106"/>
      <c r="N67" s="106"/>
      <c r="O67" s="106"/>
    </row>
    <row r="68" spans="2:15" s="105" customFormat="1" ht="15" customHeight="1" x14ac:dyDescent="0.2">
      <c r="B68" s="687"/>
      <c r="C68" s="680"/>
      <c r="D68" s="680"/>
      <c r="E68" s="681"/>
      <c r="F68" s="264"/>
      <c r="G68" s="138"/>
      <c r="H68" s="708"/>
      <c r="I68" s="709"/>
      <c r="K68" s="62"/>
      <c r="L68" s="106"/>
      <c r="M68" s="106"/>
      <c r="N68" s="106"/>
      <c r="O68" s="106"/>
    </row>
    <row r="69" spans="2:15" s="105" customFormat="1" ht="15" customHeight="1" x14ac:dyDescent="0.2">
      <c r="B69" s="687"/>
      <c r="C69" s="680"/>
      <c r="D69" s="680"/>
      <c r="E69" s="681"/>
      <c r="F69" s="264"/>
      <c r="G69" s="138"/>
      <c r="H69" s="708"/>
      <c r="I69" s="709"/>
      <c r="K69" s="62"/>
      <c r="L69" s="106"/>
      <c r="M69" s="106"/>
      <c r="N69" s="106"/>
      <c r="O69" s="106"/>
    </row>
    <row r="70" spans="2:15" s="105" customFormat="1" ht="15" customHeight="1" x14ac:dyDescent="0.2">
      <c r="B70" s="687"/>
      <c r="C70" s="680"/>
      <c r="D70" s="680"/>
      <c r="E70" s="681"/>
      <c r="F70" s="264"/>
      <c r="G70" s="138"/>
      <c r="H70" s="708"/>
      <c r="I70" s="709"/>
      <c r="K70" s="62"/>
      <c r="L70" s="106"/>
      <c r="M70" s="106"/>
      <c r="N70" s="106"/>
      <c r="O70" s="106"/>
    </row>
    <row r="71" spans="2:15" s="105" customFormat="1" ht="15" customHeight="1" x14ac:dyDescent="0.2">
      <c r="B71" s="687"/>
      <c r="C71" s="680"/>
      <c r="D71" s="680"/>
      <c r="E71" s="681"/>
      <c r="F71" s="264"/>
      <c r="G71" s="138"/>
      <c r="H71" s="708" t="str">
        <f t="shared" ref="H71:H74" si="15">IF(F71="","",F71*G71)</f>
        <v/>
      </c>
      <c r="I71" s="709"/>
      <c r="K71" s="62"/>
      <c r="L71" s="106"/>
      <c r="M71" s="106"/>
      <c r="N71" s="106"/>
      <c r="O71" s="106"/>
    </row>
    <row r="72" spans="2:15" s="105" customFormat="1" ht="15" customHeight="1" x14ac:dyDescent="0.2">
      <c r="B72" s="687"/>
      <c r="C72" s="680"/>
      <c r="D72" s="680"/>
      <c r="E72" s="681"/>
      <c r="F72" s="264"/>
      <c r="G72" s="138"/>
      <c r="H72" s="708" t="str">
        <f t="shared" si="15"/>
        <v/>
      </c>
      <c r="I72" s="709"/>
      <c r="K72" s="62"/>
      <c r="L72" s="106"/>
      <c r="M72" s="106"/>
      <c r="N72" s="106"/>
      <c r="O72" s="106"/>
    </row>
    <row r="73" spans="2:15" s="105" customFormat="1" ht="15" customHeight="1" x14ac:dyDescent="0.2">
      <c r="B73" s="687"/>
      <c r="C73" s="680"/>
      <c r="D73" s="680"/>
      <c r="E73" s="681"/>
      <c r="F73" s="264"/>
      <c r="G73" s="138"/>
      <c r="H73" s="708" t="str">
        <f t="shared" si="15"/>
        <v/>
      </c>
      <c r="I73" s="709"/>
      <c r="K73" s="62"/>
      <c r="L73" s="106"/>
      <c r="M73" s="106"/>
      <c r="N73" s="106"/>
      <c r="O73" s="106"/>
    </row>
    <row r="74" spans="2:15" s="105" customFormat="1" ht="15" customHeight="1" x14ac:dyDescent="0.2">
      <c r="B74" s="695"/>
      <c r="C74" s="696"/>
      <c r="D74" s="696"/>
      <c r="E74" s="697"/>
      <c r="F74" s="265"/>
      <c r="G74" s="266"/>
      <c r="H74" s="693" t="str">
        <f t="shared" si="15"/>
        <v/>
      </c>
      <c r="I74" s="694"/>
      <c r="K74" s="62"/>
      <c r="L74" s="106"/>
      <c r="M74" s="106"/>
      <c r="N74" s="106"/>
      <c r="O74" s="106"/>
    </row>
    <row r="75" spans="2:15" s="105" customFormat="1" ht="15" customHeight="1" x14ac:dyDescent="0.2">
      <c r="B75" s="746" t="s">
        <v>127</v>
      </c>
      <c r="C75" s="747"/>
      <c r="D75" s="747"/>
      <c r="E75" s="747"/>
      <c r="F75" s="747"/>
      <c r="G75" s="747"/>
      <c r="H75" s="731">
        <f>SUM(H58:I74)</f>
        <v>5751.04</v>
      </c>
      <c r="I75" s="732"/>
      <c r="K75" s="62"/>
      <c r="L75" s="106"/>
      <c r="M75" s="106"/>
      <c r="N75" s="106"/>
      <c r="O75" s="106"/>
    </row>
    <row r="76" spans="2:15" s="105" customFormat="1" ht="15" customHeight="1" thickBot="1" x14ac:dyDescent="0.25">
      <c r="B76" s="748"/>
      <c r="C76" s="748"/>
      <c r="D76" s="748"/>
      <c r="E76" s="748"/>
      <c r="F76" s="748"/>
      <c r="G76" s="748"/>
      <c r="H76" s="748"/>
      <c r="I76" s="748"/>
      <c r="K76" s="62"/>
      <c r="L76" s="106"/>
      <c r="M76" s="106"/>
      <c r="N76" s="106"/>
      <c r="O76" s="106"/>
    </row>
    <row r="77" spans="2:15" s="105" customFormat="1" ht="15" customHeight="1" thickBot="1" x14ac:dyDescent="0.25">
      <c r="B77" s="691" t="s">
        <v>128</v>
      </c>
      <c r="C77" s="689"/>
      <c r="D77" s="689"/>
      <c r="E77" s="689"/>
      <c r="F77" s="689"/>
      <c r="G77" s="689"/>
      <c r="H77" s="689"/>
      <c r="I77" s="692"/>
      <c r="K77" s="62"/>
      <c r="L77" s="106"/>
      <c r="M77" s="106"/>
      <c r="N77" s="106"/>
      <c r="O77" s="106"/>
    </row>
    <row r="78" spans="2:15" s="105" customFormat="1" ht="15" customHeight="1" x14ac:dyDescent="0.2">
      <c r="B78" s="714" t="s">
        <v>132</v>
      </c>
      <c r="C78" s="704" t="s">
        <v>133</v>
      </c>
      <c r="D78" s="705"/>
      <c r="E78" s="706"/>
      <c r="F78" s="81" t="s">
        <v>131</v>
      </c>
      <c r="G78" s="261" t="s">
        <v>129</v>
      </c>
      <c r="H78" s="704" t="s">
        <v>130</v>
      </c>
      <c r="I78" s="706"/>
      <c r="K78" s="62"/>
      <c r="L78" s="106"/>
      <c r="M78" s="106"/>
      <c r="N78" s="106"/>
      <c r="O78" s="106"/>
    </row>
    <row r="79" spans="2:15" s="105" customFormat="1" ht="15" customHeight="1" x14ac:dyDescent="0.2">
      <c r="B79" s="715"/>
      <c r="C79" s="707">
        <v>20</v>
      </c>
      <c r="D79" s="707"/>
      <c r="E79" s="707"/>
      <c r="F79" s="95">
        <v>0.7</v>
      </c>
      <c r="G79" s="96">
        <v>20</v>
      </c>
      <c r="H79" s="727">
        <f t="shared" ref="H79" si="16">IF(F79="","",F79*G79)</f>
        <v>14</v>
      </c>
      <c r="I79" s="728"/>
      <c r="K79" s="62"/>
      <c r="L79" s="106"/>
      <c r="M79" s="106"/>
      <c r="N79" s="106"/>
      <c r="O79" s="106"/>
    </row>
    <row r="80" spans="2:15" s="105" customFormat="1" ht="15" customHeight="1" x14ac:dyDescent="0.2">
      <c r="B80" s="715"/>
      <c r="C80" s="723"/>
      <c r="D80" s="723"/>
      <c r="E80" s="723"/>
      <c r="F80" s="97"/>
      <c r="G80" s="98"/>
      <c r="H80" s="727" t="str">
        <f t="shared" ref="H80:H81" si="17">IF(F80="","",F80*G80)</f>
        <v/>
      </c>
      <c r="I80" s="728"/>
      <c r="K80" s="62"/>
      <c r="L80" s="106"/>
      <c r="M80" s="106"/>
      <c r="N80" s="106"/>
      <c r="O80" s="106"/>
    </row>
    <row r="81" spans="2:15" s="105" customFormat="1" ht="15" customHeight="1" x14ac:dyDescent="0.2">
      <c r="B81" s="715"/>
      <c r="C81" s="723"/>
      <c r="D81" s="723"/>
      <c r="E81" s="723"/>
      <c r="F81" s="97"/>
      <c r="G81" s="98"/>
      <c r="H81" s="727" t="str">
        <f t="shared" si="17"/>
        <v/>
      </c>
      <c r="I81" s="728"/>
      <c r="K81" s="62"/>
      <c r="L81" s="106"/>
      <c r="M81" s="106"/>
      <c r="N81" s="106"/>
      <c r="O81" s="106"/>
    </row>
    <row r="82" spans="2:15" s="105" customFormat="1" ht="15" customHeight="1" x14ac:dyDescent="0.2">
      <c r="B82" s="715"/>
      <c r="C82" s="723"/>
      <c r="D82" s="723"/>
      <c r="E82" s="723"/>
      <c r="F82" s="97"/>
      <c r="G82" s="98"/>
      <c r="H82" s="727" t="str">
        <f t="shared" ref="H82:H83" si="18">IF(F82="","",F82*G82)</f>
        <v/>
      </c>
      <c r="I82" s="728"/>
      <c r="K82" s="62"/>
      <c r="L82" s="106"/>
      <c r="M82" s="106"/>
      <c r="N82" s="106"/>
      <c r="O82" s="106"/>
    </row>
    <row r="83" spans="2:15" s="105" customFormat="1" ht="15" customHeight="1" x14ac:dyDescent="0.2">
      <c r="B83" s="715"/>
      <c r="C83" s="723"/>
      <c r="D83" s="723"/>
      <c r="E83" s="723"/>
      <c r="F83" s="102"/>
      <c r="G83" s="98"/>
      <c r="H83" s="727" t="str">
        <f t="shared" si="18"/>
        <v/>
      </c>
      <c r="I83" s="728"/>
      <c r="K83" s="62"/>
      <c r="L83" s="106"/>
      <c r="M83" s="106"/>
      <c r="N83" s="106"/>
      <c r="O83" s="106"/>
    </row>
    <row r="84" spans="2:15" s="105" customFormat="1" ht="15" customHeight="1" x14ac:dyDescent="0.2">
      <c r="B84" s="716"/>
      <c r="C84" s="724"/>
      <c r="D84" s="724"/>
      <c r="E84" s="724"/>
      <c r="F84" s="101"/>
      <c r="G84" s="100"/>
      <c r="H84" s="725" t="str">
        <f t="shared" ref="H84" si="19">IF(F84="","",F84*G84)</f>
        <v/>
      </c>
      <c r="I84" s="726"/>
      <c r="K84" s="62"/>
      <c r="L84" s="106"/>
      <c r="M84" s="106"/>
      <c r="N84" s="106"/>
      <c r="O84" s="106"/>
    </row>
    <row r="85" spans="2:15" s="105" customFormat="1" ht="15" customHeight="1" thickBot="1" x14ac:dyDescent="0.25">
      <c r="C85" s="113"/>
      <c r="D85" s="113"/>
      <c r="E85" s="113"/>
      <c r="F85" s="698" t="s">
        <v>135</v>
      </c>
      <c r="G85" s="699"/>
      <c r="H85" s="85">
        <f>SUM(H78:I84)</f>
        <v>14</v>
      </c>
      <c r="I85" s="86" t="s">
        <v>134</v>
      </c>
      <c r="K85" s="62"/>
      <c r="L85" s="106"/>
      <c r="M85" s="106"/>
      <c r="N85" s="106"/>
      <c r="O85" s="106"/>
    </row>
    <row r="86" spans="2:15" s="105" customFormat="1" ht="15" customHeight="1" x14ac:dyDescent="0.2">
      <c r="B86" s="714" t="s">
        <v>136</v>
      </c>
      <c r="C86" s="704" t="s">
        <v>137</v>
      </c>
      <c r="D86" s="705"/>
      <c r="E86" s="706"/>
      <c r="F86" s="81" t="s">
        <v>131</v>
      </c>
      <c r="G86" s="81" t="s">
        <v>129</v>
      </c>
      <c r="H86" s="704" t="s">
        <v>130</v>
      </c>
      <c r="I86" s="706"/>
      <c r="K86" s="62"/>
      <c r="L86" s="106"/>
      <c r="M86" s="106"/>
      <c r="N86" s="106"/>
      <c r="O86" s="106"/>
    </row>
    <row r="87" spans="2:15" s="105" customFormat="1" ht="15" customHeight="1" x14ac:dyDescent="0.2">
      <c r="B87" s="715"/>
      <c r="C87" s="707">
        <v>25</v>
      </c>
      <c r="D87" s="707"/>
      <c r="E87" s="707"/>
      <c r="F87" s="95">
        <v>0.7</v>
      </c>
      <c r="G87" s="96">
        <v>25</v>
      </c>
      <c r="H87" s="755">
        <f>IF(F87="","",F87*G87)</f>
        <v>17.5</v>
      </c>
      <c r="I87" s="756"/>
      <c r="K87" s="62"/>
      <c r="L87" s="106"/>
      <c r="M87" s="106"/>
      <c r="N87" s="106"/>
      <c r="O87" s="106"/>
    </row>
    <row r="88" spans="2:15" s="105" customFormat="1" ht="15" customHeight="1" x14ac:dyDescent="0.2">
      <c r="B88" s="715"/>
      <c r="C88" s="723"/>
      <c r="D88" s="723"/>
      <c r="E88" s="723"/>
      <c r="F88" s="97"/>
      <c r="G88" s="98"/>
      <c r="H88" s="757" t="str">
        <f t="shared" ref="H88:H92" si="20">IF(F88="","",F88*G88)</f>
        <v/>
      </c>
      <c r="I88" s="758"/>
      <c r="K88" s="62"/>
      <c r="L88" s="106"/>
      <c r="M88" s="106"/>
      <c r="N88" s="106"/>
      <c r="O88" s="106"/>
    </row>
    <row r="89" spans="2:15" s="105" customFormat="1" ht="15" customHeight="1" x14ac:dyDescent="0.2">
      <c r="B89" s="715"/>
      <c r="C89" s="723"/>
      <c r="D89" s="723"/>
      <c r="E89" s="723"/>
      <c r="F89" s="97"/>
      <c r="G89" s="98"/>
      <c r="H89" s="757" t="str">
        <f t="shared" si="20"/>
        <v/>
      </c>
      <c r="I89" s="758"/>
      <c r="K89" s="62"/>
      <c r="L89" s="106"/>
      <c r="M89" s="106"/>
      <c r="N89" s="106"/>
      <c r="O89" s="106"/>
    </row>
    <row r="90" spans="2:15" s="105" customFormat="1" ht="15" customHeight="1" x14ac:dyDescent="0.2">
      <c r="B90" s="715"/>
      <c r="C90" s="723"/>
      <c r="D90" s="723"/>
      <c r="E90" s="723"/>
      <c r="F90" s="97"/>
      <c r="G90" s="98"/>
      <c r="H90" s="757" t="str">
        <f t="shared" si="20"/>
        <v/>
      </c>
      <c r="I90" s="758"/>
      <c r="K90" s="62"/>
      <c r="L90" s="106"/>
      <c r="M90" s="106"/>
      <c r="N90" s="106"/>
      <c r="O90" s="106"/>
    </row>
    <row r="91" spans="2:15" s="105" customFormat="1" ht="15" customHeight="1" x14ac:dyDescent="0.2">
      <c r="B91" s="715"/>
      <c r="C91" s="723"/>
      <c r="D91" s="723"/>
      <c r="E91" s="723"/>
      <c r="F91" s="97"/>
      <c r="G91" s="98"/>
      <c r="H91" s="757" t="str">
        <f t="shared" si="20"/>
        <v/>
      </c>
      <c r="I91" s="758"/>
      <c r="K91" s="62"/>
      <c r="L91" s="106"/>
      <c r="M91" s="106"/>
      <c r="N91" s="106"/>
      <c r="O91" s="106"/>
    </row>
    <row r="92" spans="2:15" s="105" customFormat="1" ht="15" customHeight="1" x14ac:dyDescent="0.2">
      <c r="B92" s="716"/>
      <c r="C92" s="724"/>
      <c r="D92" s="724"/>
      <c r="E92" s="724"/>
      <c r="F92" s="99"/>
      <c r="G92" s="100"/>
      <c r="H92" s="759" t="str">
        <f t="shared" si="20"/>
        <v/>
      </c>
      <c r="I92" s="760"/>
      <c r="K92" s="62"/>
      <c r="L92" s="106"/>
      <c r="M92" s="106"/>
      <c r="N92" s="106"/>
      <c r="O92" s="106"/>
    </row>
    <row r="93" spans="2:15" s="105" customFormat="1" ht="15" customHeight="1" x14ac:dyDescent="0.2">
      <c r="C93" s="114"/>
      <c r="D93" s="114"/>
      <c r="E93" s="114"/>
      <c r="F93" s="698" t="s">
        <v>135</v>
      </c>
      <c r="G93" s="699"/>
      <c r="H93" s="267">
        <f>SUM(H86:I92)</f>
        <v>17.5</v>
      </c>
      <c r="I93" s="87" t="s">
        <v>134</v>
      </c>
      <c r="K93" s="62"/>
      <c r="L93" s="106"/>
      <c r="M93" s="106"/>
      <c r="N93" s="106"/>
      <c r="O93" s="106"/>
    </row>
    <row r="94" spans="2:15" s="105" customFormat="1" ht="15" customHeight="1" x14ac:dyDescent="0.2">
      <c r="B94" s="703"/>
      <c r="C94" s="703"/>
      <c r="D94" s="703"/>
      <c r="E94" s="703"/>
      <c r="F94" s="703"/>
      <c r="G94" s="703"/>
      <c r="H94" s="703"/>
      <c r="I94" s="703"/>
      <c r="K94" s="62"/>
      <c r="L94" s="106"/>
      <c r="M94" s="106"/>
      <c r="N94" s="106"/>
      <c r="O94" s="106"/>
    </row>
    <row r="95" spans="2:15" s="105" customFormat="1" ht="15" customHeight="1" x14ac:dyDescent="0.2">
      <c r="B95" s="103"/>
      <c r="C95" s="103"/>
      <c r="D95" s="103"/>
      <c r="E95" s="103"/>
      <c r="F95" s="700" t="s">
        <v>140</v>
      </c>
      <c r="G95" s="701"/>
      <c r="H95" s="701"/>
      <c r="I95" s="702"/>
      <c r="K95" s="62"/>
      <c r="L95" s="106"/>
      <c r="M95" s="106"/>
      <c r="N95" s="106"/>
      <c r="O95" s="106"/>
    </row>
    <row r="96" spans="2:15" s="105" customFormat="1" ht="15" customHeight="1" x14ac:dyDescent="0.2">
      <c r="B96" s="761" t="s">
        <v>139</v>
      </c>
      <c r="C96" s="762"/>
      <c r="D96" s="762"/>
      <c r="E96" s="763"/>
      <c r="F96" s="769"/>
      <c r="G96" s="769"/>
      <c r="H96" s="769"/>
      <c r="I96" s="767" t="s">
        <v>134</v>
      </c>
      <c r="K96" s="62"/>
      <c r="L96" s="106"/>
      <c r="M96" s="106"/>
      <c r="N96" s="106"/>
      <c r="O96" s="106"/>
    </row>
    <row r="97" spans="2:15" s="105" customFormat="1" ht="15" customHeight="1" x14ac:dyDescent="0.2">
      <c r="B97" s="764"/>
      <c r="C97" s="765"/>
      <c r="D97" s="765"/>
      <c r="E97" s="766"/>
      <c r="F97" s="770"/>
      <c r="G97" s="770"/>
      <c r="H97" s="770"/>
      <c r="I97" s="768"/>
      <c r="K97" s="62"/>
      <c r="L97" s="106"/>
      <c r="M97" s="106"/>
      <c r="N97" s="106"/>
      <c r="O97" s="106"/>
    </row>
    <row r="98" spans="2:15" s="105" customFormat="1" ht="15" customHeight="1" thickBot="1" x14ac:dyDescent="0.25">
      <c r="B98" s="103"/>
      <c r="C98" s="103"/>
      <c r="D98" s="103"/>
      <c r="E98" s="103"/>
      <c r="F98" s="103"/>
      <c r="G98" s="103"/>
      <c r="H98" s="103"/>
      <c r="I98" s="103"/>
      <c r="K98" s="62"/>
      <c r="L98" s="106"/>
      <c r="M98" s="106"/>
      <c r="N98" s="106"/>
      <c r="O98" s="106"/>
    </row>
    <row r="99" spans="2:15" s="105" customFormat="1" ht="15" customHeight="1" x14ac:dyDescent="0.2">
      <c r="B99" s="802" t="s">
        <v>145</v>
      </c>
      <c r="C99" s="803"/>
      <c r="D99" s="803"/>
      <c r="E99" s="803"/>
      <c r="F99" s="803"/>
      <c r="G99" s="804"/>
      <c r="H99" s="714" t="s">
        <v>140</v>
      </c>
      <c r="I99" s="780"/>
      <c r="K99" s="62"/>
      <c r="L99" s="106"/>
      <c r="M99" s="106"/>
      <c r="N99" s="106"/>
      <c r="O99" s="106"/>
    </row>
    <row r="100" spans="2:15" s="105" customFormat="1" ht="15" customHeight="1" thickBot="1" x14ac:dyDescent="0.25">
      <c r="B100" s="805"/>
      <c r="C100" s="806"/>
      <c r="D100" s="806"/>
      <c r="E100" s="806"/>
      <c r="F100" s="806"/>
      <c r="G100" s="807"/>
      <c r="H100" s="781"/>
      <c r="I100" s="782"/>
      <c r="K100" s="62"/>
      <c r="L100" s="106"/>
      <c r="M100" s="106"/>
      <c r="N100" s="106"/>
      <c r="O100" s="106"/>
    </row>
    <row r="101" spans="2:15" s="105" customFormat="1" ht="15" customHeight="1" x14ac:dyDescent="0.2">
      <c r="B101" s="801" t="s">
        <v>141</v>
      </c>
      <c r="C101" s="595"/>
      <c r="D101" s="595"/>
      <c r="E101" s="595"/>
      <c r="F101" s="595"/>
      <c r="G101" s="595"/>
      <c r="H101" s="268"/>
      <c r="I101" s="89">
        <v>25</v>
      </c>
      <c r="K101" s="62"/>
      <c r="L101" s="106"/>
      <c r="M101" s="106"/>
      <c r="N101" s="106"/>
      <c r="O101" s="106"/>
    </row>
    <row r="102" spans="2:15" s="105" customFormat="1" ht="15" customHeight="1" x14ac:dyDescent="0.2">
      <c r="B102" s="801" t="s">
        <v>142</v>
      </c>
      <c r="C102" s="595"/>
      <c r="D102" s="595"/>
      <c r="E102" s="595"/>
      <c r="F102" s="595"/>
      <c r="G102" s="595"/>
      <c r="H102" s="268"/>
      <c r="I102" s="89" t="str">
        <f>IF(H102="","","dias")</f>
        <v/>
      </c>
      <c r="K102" s="62"/>
      <c r="L102" s="106"/>
      <c r="M102" s="106"/>
      <c r="N102" s="106"/>
      <c r="O102" s="106"/>
    </row>
    <row r="103" spans="2:15" s="105" customFormat="1" ht="15" customHeight="1" x14ac:dyDescent="0.2">
      <c r="B103" s="800" t="s">
        <v>147</v>
      </c>
      <c r="C103" s="453"/>
      <c r="D103" s="453"/>
      <c r="E103" s="453"/>
      <c r="F103" s="453"/>
      <c r="G103" s="453"/>
      <c r="H103" s="269">
        <v>20</v>
      </c>
      <c r="I103" s="90" t="str">
        <f t="shared" ref="I103:I105" si="21">IF(H103="","","dias")</f>
        <v>dias</v>
      </c>
      <c r="K103" s="62"/>
      <c r="L103" s="106"/>
      <c r="M103" s="106"/>
      <c r="N103" s="106"/>
      <c r="O103" s="106"/>
    </row>
    <row r="104" spans="2:15" s="105" customFormat="1" ht="15" customHeight="1" x14ac:dyDescent="0.2">
      <c r="B104" s="801" t="s">
        <v>143</v>
      </c>
      <c r="C104" s="595"/>
      <c r="D104" s="595"/>
      <c r="E104" s="595"/>
      <c r="F104" s="595"/>
      <c r="G104" s="595"/>
      <c r="H104" s="268">
        <v>25</v>
      </c>
      <c r="I104" s="89" t="str">
        <f t="shared" si="21"/>
        <v>dias</v>
      </c>
      <c r="K104" s="62"/>
      <c r="L104" s="106"/>
      <c r="M104" s="106"/>
      <c r="N104" s="106"/>
      <c r="O104" s="106"/>
    </row>
    <row r="105" spans="2:15" s="105" customFormat="1" ht="15" customHeight="1" thickBot="1" x14ac:dyDescent="0.25">
      <c r="B105" s="800" t="s">
        <v>146</v>
      </c>
      <c r="C105" s="453"/>
      <c r="D105" s="453"/>
      <c r="E105" s="453"/>
      <c r="F105" s="453"/>
      <c r="G105" s="453"/>
      <c r="H105" s="270">
        <f>H104</f>
        <v>25</v>
      </c>
      <c r="I105" s="90" t="str">
        <f t="shared" si="21"/>
        <v>dias</v>
      </c>
      <c r="K105" s="62"/>
      <c r="L105" s="106"/>
      <c r="M105" s="106"/>
      <c r="N105" s="106"/>
      <c r="O105" s="106"/>
    </row>
    <row r="106" spans="2:15" s="105" customFormat="1" ht="15" customHeight="1" x14ac:dyDescent="0.2">
      <c r="B106" s="783" t="s">
        <v>144</v>
      </c>
      <c r="C106" s="541"/>
      <c r="D106" s="541"/>
      <c r="E106" s="541"/>
      <c r="F106" s="541"/>
      <c r="G106" s="541"/>
      <c r="H106" s="784">
        <f>H103-H105</f>
        <v>-5</v>
      </c>
      <c r="I106" s="786" t="str">
        <f>IF(H106="","","dias")</f>
        <v>dias</v>
      </c>
      <c r="K106" s="62"/>
      <c r="L106" s="106"/>
      <c r="M106" s="106"/>
      <c r="N106" s="106"/>
      <c r="O106" s="106"/>
    </row>
    <row r="107" spans="2:15" s="105" customFormat="1" ht="15" customHeight="1" thickBot="1" x14ac:dyDescent="0.25">
      <c r="B107" s="777"/>
      <c r="C107" s="544"/>
      <c r="D107" s="544"/>
      <c r="E107" s="544"/>
      <c r="F107" s="544"/>
      <c r="G107" s="544"/>
      <c r="H107" s="785"/>
      <c r="I107" s="787"/>
      <c r="K107" s="62"/>
      <c r="L107" s="106"/>
      <c r="M107" s="106"/>
      <c r="N107" s="106"/>
      <c r="O107" s="106"/>
    </row>
    <row r="108" spans="2:15" s="105" customFormat="1" ht="15" customHeight="1" thickBot="1" x14ac:dyDescent="0.25">
      <c r="K108" s="62"/>
      <c r="L108" s="106"/>
      <c r="M108" s="106"/>
      <c r="N108" s="106"/>
      <c r="O108" s="106"/>
    </row>
    <row r="109" spans="2:15" s="105" customFormat="1" ht="15" customHeight="1" thickBot="1" x14ac:dyDescent="0.25">
      <c r="B109" s="778" t="s">
        <v>128</v>
      </c>
      <c r="C109" s="779"/>
      <c r="D109" s="779"/>
      <c r="E109" s="779"/>
      <c r="F109" s="779"/>
      <c r="G109" s="779"/>
      <c r="H109" s="788" t="s">
        <v>153</v>
      </c>
      <c r="I109" s="789"/>
      <c r="J109" s="115"/>
      <c r="K109" s="62"/>
      <c r="L109" s="106"/>
      <c r="M109" s="106"/>
      <c r="N109" s="106"/>
      <c r="O109" s="106"/>
    </row>
    <row r="110" spans="2:15" s="105" customFormat="1" ht="15" customHeight="1" x14ac:dyDescent="0.2">
      <c r="B110" s="771" t="s">
        <v>148</v>
      </c>
      <c r="C110" s="631"/>
      <c r="D110" s="631"/>
      <c r="E110" s="631"/>
      <c r="F110" s="631"/>
      <c r="G110" s="631"/>
      <c r="H110" s="790"/>
      <c r="I110" s="791"/>
      <c r="J110" s="116"/>
      <c r="K110" s="62"/>
      <c r="L110" s="106"/>
      <c r="M110" s="106"/>
      <c r="N110" s="106"/>
      <c r="O110" s="106"/>
    </row>
    <row r="111" spans="2:15" s="105" customFormat="1" ht="15" customHeight="1" x14ac:dyDescent="0.2">
      <c r="B111" s="772" t="s">
        <v>149</v>
      </c>
      <c r="C111" s="723"/>
      <c r="D111" s="723"/>
      <c r="E111" s="723"/>
      <c r="F111" s="723"/>
      <c r="G111" s="723"/>
      <c r="H111" s="792"/>
      <c r="I111" s="793"/>
      <c r="K111" s="62"/>
      <c r="L111" s="106"/>
      <c r="M111" s="106"/>
      <c r="N111" s="106"/>
      <c r="O111" s="106"/>
    </row>
    <row r="112" spans="2:15" s="105" customFormat="1" ht="15" customHeight="1" x14ac:dyDescent="0.2">
      <c r="B112" s="773" t="s">
        <v>150</v>
      </c>
      <c r="C112" s="774"/>
      <c r="D112" s="774"/>
      <c r="E112" s="774"/>
      <c r="F112" s="774"/>
      <c r="G112" s="774"/>
      <c r="H112" s="794">
        <f>H110+H111</f>
        <v>0</v>
      </c>
      <c r="I112" s="795"/>
      <c r="K112" s="62"/>
      <c r="L112" s="106"/>
      <c r="M112" s="106"/>
      <c r="N112" s="106"/>
      <c r="O112" s="106"/>
    </row>
    <row r="113" spans="2:15" s="105" customFormat="1" ht="15" customHeight="1" x14ac:dyDescent="0.2">
      <c r="B113" s="773" t="s">
        <v>151</v>
      </c>
      <c r="C113" s="774"/>
      <c r="D113" s="774"/>
      <c r="E113" s="774"/>
      <c r="F113" s="774"/>
      <c r="G113" s="774"/>
      <c r="H113" s="796">
        <f>H112/30</f>
        <v>0</v>
      </c>
      <c r="I113" s="797"/>
      <c r="K113" s="62"/>
      <c r="L113" s="106"/>
      <c r="M113" s="106"/>
      <c r="N113" s="106"/>
      <c r="O113" s="106"/>
    </row>
    <row r="114" spans="2:15" s="105" customFormat="1" ht="15" customHeight="1" x14ac:dyDescent="0.2">
      <c r="B114" s="775" t="s">
        <v>182</v>
      </c>
      <c r="C114" s="776"/>
      <c r="D114" s="776"/>
      <c r="E114" s="776"/>
      <c r="F114" s="776"/>
      <c r="G114" s="776"/>
      <c r="H114" s="94">
        <f>H106</f>
        <v>-5</v>
      </c>
      <c r="I114" s="93" t="str">
        <f>IF(H114="","","dias")</f>
        <v>dias</v>
      </c>
      <c r="K114" s="62"/>
      <c r="L114" s="106"/>
      <c r="M114" s="106"/>
      <c r="N114" s="106"/>
      <c r="O114" s="106"/>
    </row>
    <row r="115" spans="2:15" s="105" customFormat="1" ht="15" customHeight="1" thickBot="1" x14ac:dyDescent="0.25">
      <c r="B115" s="777" t="s">
        <v>152</v>
      </c>
      <c r="C115" s="544"/>
      <c r="D115" s="544"/>
      <c r="E115" s="544"/>
      <c r="F115" s="544"/>
      <c r="G115" s="545"/>
      <c r="H115" s="798">
        <f>H113*H114</f>
        <v>0</v>
      </c>
      <c r="I115" s="799"/>
      <c r="K115" s="62"/>
      <c r="L115" s="106"/>
      <c r="M115" s="106"/>
      <c r="N115" s="106"/>
      <c r="O115" s="106"/>
    </row>
    <row r="116" spans="2:15" s="105" customFormat="1" ht="15" customHeight="1" thickBot="1" x14ac:dyDescent="0.25">
      <c r="B116" s="103"/>
      <c r="C116" s="103"/>
      <c r="D116" s="103"/>
      <c r="E116" s="103"/>
      <c r="F116" s="103"/>
      <c r="G116" s="103"/>
      <c r="H116" s="103"/>
      <c r="I116" s="103"/>
      <c r="K116" s="62"/>
      <c r="L116" s="106"/>
      <c r="M116" s="106"/>
      <c r="N116" s="106"/>
      <c r="O116" s="106"/>
    </row>
    <row r="117" spans="2:15" s="105" customFormat="1" ht="15" customHeight="1" thickBot="1" x14ac:dyDescent="0.25">
      <c r="B117" s="598" t="s">
        <v>157</v>
      </c>
      <c r="C117" s="599"/>
      <c r="D117" s="599"/>
      <c r="E117" s="599"/>
      <c r="F117" s="599"/>
      <c r="G117" s="599"/>
      <c r="H117" s="599"/>
      <c r="I117" s="600"/>
      <c r="K117" s="62"/>
      <c r="L117" s="106"/>
      <c r="M117" s="106"/>
      <c r="N117" s="106"/>
      <c r="O117" s="106"/>
    </row>
    <row r="118" spans="2:15" s="105" customFormat="1" ht="15" customHeight="1" x14ac:dyDescent="0.2">
      <c r="B118" s="813" t="s">
        <v>154</v>
      </c>
      <c r="C118" s="814"/>
      <c r="D118" s="814"/>
      <c r="E118" s="814"/>
      <c r="F118" s="814"/>
      <c r="G118" s="814"/>
      <c r="H118" s="815"/>
      <c r="I118" s="816"/>
      <c r="K118" s="62"/>
      <c r="L118" s="106"/>
      <c r="M118" s="106"/>
      <c r="N118" s="106"/>
      <c r="O118" s="106"/>
    </row>
    <row r="119" spans="2:15" s="105" customFormat="1" ht="15" customHeight="1" x14ac:dyDescent="0.2">
      <c r="B119" s="596" t="s">
        <v>155</v>
      </c>
      <c r="C119" s="597"/>
      <c r="D119" s="597"/>
      <c r="E119" s="597"/>
      <c r="F119" s="597"/>
      <c r="G119" s="597"/>
      <c r="H119" s="817"/>
      <c r="I119" s="818"/>
      <c r="K119" s="62"/>
      <c r="L119" s="106"/>
      <c r="M119" s="106"/>
      <c r="N119" s="106"/>
      <c r="O119" s="106"/>
    </row>
    <row r="120" spans="2:15" s="105" customFormat="1" ht="15" customHeight="1" thickBot="1" x14ac:dyDescent="0.25">
      <c r="B120" s="808" t="s">
        <v>156</v>
      </c>
      <c r="C120" s="809"/>
      <c r="D120" s="809"/>
      <c r="E120" s="809"/>
      <c r="F120" s="809"/>
      <c r="G120" s="810"/>
      <c r="H120" s="811">
        <f>SUM(H118:I119)</f>
        <v>0</v>
      </c>
      <c r="I120" s="812"/>
      <c r="K120" s="62"/>
      <c r="L120" s="106"/>
      <c r="M120" s="106"/>
      <c r="N120" s="106"/>
      <c r="O120" s="106"/>
    </row>
    <row r="121" spans="2:15" s="105" customFormat="1" ht="15" customHeight="1" thickBot="1" x14ac:dyDescent="0.25">
      <c r="B121" s="103"/>
      <c r="C121" s="103"/>
      <c r="D121" s="103"/>
      <c r="E121" s="103"/>
      <c r="F121" s="103"/>
      <c r="G121" s="103"/>
      <c r="H121" s="103"/>
      <c r="I121" s="103"/>
      <c r="K121" s="62"/>
      <c r="L121" s="106"/>
      <c r="M121" s="106"/>
      <c r="N121" s="106"/>
      <c r="O121" s="106"/>
    </row>
    <row r="122" spans="2:15" s="105" customFormat="1" ht="15" customHeight="1" thickBot="1" x14ac:dyDescent="0.25">
      <c r="B122" s="749" t="s">
        <v>158</v>
      </c>
      <c r="C122" s="750"/>
      <c r="D122" s="750"/>
      <c r="E122" s="750"/>
      <c r="F122" s="750"/>
      <c r="G122" s="750"/>
      <c r="H122" s="750"/>
      <c r="I122" s="751"/>
      <c r="K122" s="62"/>
      <c r="L122" s="106"/>
      <c r="M122" s="106"/>
      <c r="N122" s="106"/>
      <c r="O122" s="106"/>
    </row>
    <row r="123" spans="2:15" s="105" customFormat="1" ht="15" customHeight="1" x14ac:dyDescent="0.2">
      <c r="B123" s="820" t="s">
        <v>161</v>
      </c>
      <c r="C123" s="821"/>
      <c r="D123" s="821"/>
      <c r="E123" s="821"/>
      <c r="F123" s="821"/>
      <c r="G123" s="822"/>
      <c r="H123" s="704" t="s">
        <v>153</v>
      </c>
      <c r="I123" s="819"/>
      <c r="K123" s="62"/>
      <c r="L123" s="106"/>
      <c r="M123" s="106"/>
      <c r="N123" s="106"/>
      <c r="O123" s="106"/>
    </row>
    <row r="124" spans="2:15" s="105" customFormat="1" ht="15" customHeight="1" x14ac:dyDescent="0.2">
      <c r="B124" s="836" t="s">
        <v>159</v>
      </c>
      <c r="C124" s="837"/>
      <c r="D124" s="837"/>
      <c r="E124" s="837"/>
      <c r="F124" s="837"/>
      <c r="G124" s="837"/>
      <c r="H124" s="743"/>
      <c r="I124" s="744"/>
      <c r="K124" s="62"/>
      <c r="L124" s="106"/>
      <c r="M124" s="106"/>
      <c r="N124" s="106"/>
      <c r="O124" s="106"/>
    </row>
    <row r="125" spans="2:15" s="105" customFormat="1" ht="15" customHeight="1" x14ac:dyDescent="0.2">
      <c r="B125" s="836" t="s">
        <v>160</v>
      </c>
      <c r="C125" s="837"/>
      <c r="D125" s="837"/>
      <c r="E125" s="837"/>
      <c r="F125" s="837"/>
      <c r="G125" s="837"/>
      <c r="H125" s="708">
        <v>4000</v>
      </c>
      <c r="I125" s="709"/>
      <c r="K125" s="62"/>
      <c r="L125" s="106"/>
      <c r="M125" s="106"/>
      <c r="N125" s="106"/>
      <c r="O125" s="106"/>
    </row>
    <row r="126" spans="2:15" s="105" customFormat="1" ht="15" customHeight="1" x14ac:dyDescent="0.2">
      <c r="B126" s="836" t="s">
        <v>162</v>
      </c>
      <c r="C126" s="837"/>
      <c r="D126" s="837"/>
      <c r="E126" s="837"/>
      <c r="F126" s="837"/>
      <c r="G126" s="837"/>
      <c r="H126" s="708">
        <v>5000</v>
      </c>
      <c r="I126" s="709"/>
      <c r="K126" s="62"/>
      <c r="L126" s="106"/>
      <c r="M126" s="106"/>
      <c r="N126" s="106"/>
      <c r="O126" s="106"/>
    </row>
    <row r="127" spans="2:15" s="105" customFormat="1" ht="15" customHeight="1" x14ac:dyDescent="0.2">
      <c r="B127" s="836" t="s">
        <v>163</v>
      </c>
      <c r="C127" s="837"/>
      <c r="D127" s="837"/>
      <c r="E127" s="837"/>
      <c r="F127" s="837"/>
      <c r="G127" s="837"/>
      <c r="H127" s="708">
        <v>2500</v>
      </c>
      <c r="I127" s="709"/>
      <c r="K127" s="62"/>
      <c r="L127" s="106"/>
      <c r="M127" s="106"/>
      <c r="N127" s="106"/>
      <c r="O127" s="106"/>
    </row>
    <row r="128" spans="2:15" s="105" customFormat="1" ht="15" customHeight="1" x14ac:dyDescent="0.2">
      <c r="B128" s="838" t="s">
        <v>387</v>
      </c>
      <c r="C128" s="839"/>
      <c r="D128" s="839"/>
      <c r="E128" s="839"/>
      <c r="F128" s="839"/>
      <c r="G128" s="839"/>
      <c r="H128" s="693">
        <v>1000</v>
      </c>
      <c r="I128" s="694"/>
      <c r="K128" s="62"/>
      <c r="L128" s="106"/>
      <c r="M128" s="106"/>
      <c r="N128" s="106"/>
      <c r="O128" s="106"/>
    </row>
    <row r="129" spans="2:15" s="105" customFormat="1" ht="15" customHeight="1" x14ac:dyDescent="0.2">
      <c r="B129" s="823" t="s">
        <v>164</v>
      </c>
      <c r="C129" s="824"/>
      <c r="D129" s="824"/>
      <c r="E129" s="824"/>
      <c r="F129" s="824"/>
      <c r="G129" s="825"/>
      <c r="H129" s="834">
        <f>SUM(H124:I128)</f>
        <v>12500</v>
      </c>
      <c r="I129" s="835"/>
      <c r="K129" s="62"/>
      <c r="L129" s="106"/>
      <c r="M129" s="106"/>
      <c r="N129" s="106"/>
      <c r="O129" s="106"/>
    </row>
    <row r="130" spans="2:15" s="105" customFormat="1" ht="15" customHeight="1" thickBot="1" x14ac:dyDescent="0.25">
      <c r="B130" s="103"/>
      <c r="C130" s="103"/>
      <c r="D130" s="103"/>
      <c r="E130" s="103"/>
      <c r="F130" s="103"/>
      <c r="G130" s="103"/>
      <c r="H130" s="103"/>
      <c r="I130" s="103"/>
      <c r="K130" s="62"/>
      <c r="L130" s="106"/>
      <c r="M130" s="106"/>
      <c r="N130" s="106"/>
      <c r="O130" s="106"/>
    </row>
    <row r="131" spans="2:15" s="105" customFormat="1" ht="15" customHeight="1" thickBot="1" x14ac:dyDescent="0.25">
      <c r="B131" s="598" t="s">
        <v>166</v>
      </c>
      <c r="C131" s="599"/>
      <c r="D131" s="599"/>
      <c r="E131" s="599"/>
      <c r="F131" s="599"/>
      <c r="G131" s="599"/>
      <c r="H131" s="599"/>
      <c r="I131" s="600"/>
      <c r="K131" s="62"/>
      <c r="L131" s="106"/>
      <c r="M131" s="106"/>
      <c r="N131" s="106"/>
      <c r="O131" s="106"/>
    </row>
    <row r="132" spans="2:15" s="105" customFormat="1" ht="15" customHeight="1" x14ac:dyDescent="0.2">
      <c r="B132" s="826" t="s">
        <v>170</v>
      </c>
      <c r="C132" s="827"/>
      <c r="D132" s="827"/>
      <c r="E132" s="827"/>
      <c r="F132" s="827"/>
      <c r="G132" s="704" t="s">
        <v>153</v>
      </c>
      <c r="H132" s="706"/>
      <c r="I132" s="227" t="s">
        <v>171</v>
      </c>
      <c r="K132" s="62"/>
      <c r="L132" s="106"/>
      <c r="M132" s="106"/>
      <c r="N132" s="106"/>
      <c r="O132" s="106"/>
    </row>
    <row r="133" spans="2:15" s="105" customFormat="1" ht="15" customHeight="1" x14ac:dyDescent="0.2">
      <c r="B133" s="844" t="s">
        <v>167</v>
      </c>
      <c r="C133" s="845"/>
      <c r="D133" s="845"/>
      <c r="E133" s="845"/>
      <c r="F133" s="845"/>
      <c r="G133" s="828">
        <v>15095.51</v>
      </c>
      <c r="H133" s="829"/>
      <c r="I133" s="298">
        <f>IF(G136&lt;&gt;0,G133/G136,"")</f>
        <v>0.45686377173018261</v>
      </c>
      <c r="K133" s="62"/>
      <c r="L133" s="106"/>
      <c r="M133" s="106"/>
      <c r="N133" s="106"/>
      <c r="O133" s="106"/>
    </row>
    <row r="134" spans="2:15" s="105" customFormat="1" ht="15" customHeight="1" x14ac:dyDescent="0.2">
      <c r="B134" s="846" t="s">
        <v>168</v>
      </c>
      <c r="C134" s="847"/>
      <c r="D134" s="847"/>
      <c r="E134" s="847"/>
      <c r="F134" s="847"/>
      <c r="G134" s="830">
        <v>9446.09</v>
      </c>
      <c r="H134" s="831"/>
      <c r="I134" s="298">
        <f>IF(G136&lt;&gt;0,G134/G136,"")</f>
        <v>0.28588476344971192</v>
      </c>
      <c r="K134" s="62"/>
      <c r="L134" s="106"/>
      <c r="M134" s="106"/>
      <c r="N134" s="106"/>
      <c r="O134" s="106"/>
    </row>
    <row r="135" spans="2:15" s="105" customFormat="1" ht="15" customHeight="1" x14ac:dyDescent="0.2">
      <c r="B135" s="848" t="s">
        <v>169</v>
      </c>
      <c r="C135" s="849"/>
      <c r="D135" s="849"/>
      <c r="E135" s="849"/>
      <c r="F135" s="849"/>
      <c r="G135" s="832">
        <v>8500</v>
      </c>
      <c r="H135" s="833"/>
      <c r="I135" s="298">
        <f>IF(G136&lt;&gt;0,G135/G136,"")</f>
        <v>0.25725146482010558</v>
      </c>
      <c r="K135" s="62"/>
      <c r="L135" s="106"/>
      <c r="M135" s="106"/>
      <c r="N135" s="106"/>
      <c r="O135" s="106"/>
    </row>
    <row r="136" spans="2:15" s="105" customFormat="1" ht="15" customHeight="1" thickBot="1" x14ac:dyDescent="0.25">
      <c r="B136" s="842" t="s">
        <v>172</v>
      </c>
      <c r="C136" s="843"/>
      <c r="D136" s="843"/>
      <c r="E136" s="843"/>
      <c r="F136" s="843"/>
      <c r="G136" s="840">
        <f>SUM(G133:H135)</f>
        <v>33041.599999999999</v>
      </c>
      <c r="H136" s="841"/>
      <c r="I136" s="228">
        <f>SUM(I133:I135)</f>
        <v>1.0000000000000002</v>
      </c>
      <c r="K136" s="62"/>
      <c r="L136" s="106"/>
      <c r="M136" s="106"/>
      <c r="N136" s="106"/>
      <c r="O136" s="106"/>
    </row>
    <row r="137" spans="2:15" s="105" customFormat="1" ht="15" customHeight="1" thickBot="1" x14ac:dyDescent="0.25">
      <c r="B137" s="103"/>
      <c r="C137" s="103"/>
      <c r="D137" s="103"/>
      <c r="E137" s="103"/>
      <c r="F137" s="103"/>
      <c r="G137" s="103"/>
      <c r="H137" s="103"/>
      <c r="I137" s="103"/>
      <c r="K137" s="62"/>
      <c r="L137" s="106"/>
      <c r="M137" s="106"/>
      <c r="N137" s="106"/>
      <c r="O137" s="106"/>
    </row>
    <row r="138" spans="2:15" s="105" customFormat="1" ht="15" customHeight="1" x14ac:dyDescent="0.2">
      <c r="B138" s="850" t="s">
        <v>173</v>
      </c>
      <c r="C138" s="851"/>
      <c r="D138" s="851"/>
      <c r="E138" s="851"/>
      <c r="F138" s="851"/>
      <c r="G138" s="852" t="s">
        <v>153</v>
      </c>
      <c r="H138" s="853"/>
      <c r="I138" s="291" t="s">
        <v>171</v>
      </c>
      <c r="K138" s="62"/>
      <c r="L138" s="106"/>
      <c r="M138" s="106"/>
      <c r="N138" s="106"/>
      <c r="O138" s="106"/>
    </row>
    <row r="139" spans="2:15" s="105" customFormat="1" ht="15" customHeight="1" x14ac:dyDescent="0.2">
      <c r="B139" s="844" t="s">
        <v>174</v>
      </c>
      <c r="C139" s="845"/>
      <c r="D139" s="845"/>
      <c r="E139" s="845"/>
      <c r="F139" s="845"/>
      <c r="G139" s="828">
        <v>0</v>
      </c>
      <c r="H139" s="829"/>
      <c r="I139" s="290" t="str">
        <f>IF(G139&lt;&gt;0,G139/G142,"")</f>
        <v/>
      </c>
      <c r="K139" s="62"/>
      <c r="L139" s="106"/>
      <c r="M139" s="106"/>
      <c r="N139" s="106"/>
      <c r="O139" s="106"/>
    </row>
    <row r="140" spans="2:15" s="105" customFormat="1" ht="15" customHeight="1" x14ac:dyDescent="0.2">
      <c r="B140" s="846" t="s">
        <v>175</v>
      </c>
      <c r="C140" s="847"/>
      <c r="D140" s="847"/>
      <c r="E140" s="847"/>
      <c r="F140" s="847"/>
      <c r="G140" s="830">
        <v>0</v>
      </c>
      <c r="H140" s="831"/>
      <c r="I140" s="290" t="str">
        <f>IF(G140&lt;&gt;0,G140/G143,"")</f>
        <v/>
      </c>
      <c r="K140" s="62"/>
      <c r="L140" s="106"/>
      <c r="M140" s="106"/>
      <c r="N140" s="106"/>
      <c r="O140" s="106"/>
    </row>
    <row r="141" spans="2:15" s="105" customFormat="1" ht="15" customHeight="1" x14ac:dyDescent="0.2">
      <c r="B141" s="848" t="s">
        <v>176</v>
      </c>
      <c r="C141" s="849"/>
      <c r="D141" s="849"/>
      <c r="E141" s="849"/>
      <c r="F141" s="849"/>
      <c r="G141" s="832">
        <v>0</v>
      </c>
      <c r="H141" s="833"/>
      <c r="I141" s="290" t="str">
        <f>IF(G141&lt;&gt;0,G141/G141,"")</f>
        <v/>
      </c>
      <c r="K141" s="62"/>
      <c r="L141" s="106"/>
      <c r="M141" s="106"/>
      <c r="N141" s="106"/>
      <c r="O141" s="106"/>
    </row>
    <row r="142" spans="2:15" s="105" customFormat="1" ht="15" customHeight="1" thickBot="1" x14ac:dyDescent="0.25">
      <c r="B142" s="842" t="s">
        <v>172</v>
      </c>
      <c r="C142" s="843"/>
      <c r="D142" s="843"/>
      <c r="E142" s="843"/>
      <c r="F142" s="843"/>
      <c r="G142" s="840">
        <f>SUM(G139:H141)</f>
        <v>0</v>
      </c>
      <c r="H142" s="841"/>
      <c r="I142" s="292">
        <f>SUM(I139:I141)</f>
        <v>0</v>
      </c>
      <c r="K142" s="62"/>
      <c r="L142" s="106"/>
      <c r="M142" s="106"/>
      <c r="N142" s="106"/>
      <c r="O142" s="106"/>
    </row>
    <row r="143" spans="2:15" s="105" customFormat="1" ht="15" customHeight="1" thickBot="1" x14ac:dyDescent="0.25">
      <c r="B143" s="103"/>
      <c r="C143" s="103"/>
      <c r="D143" s="103"/>
      <c r="E143" s="103"/>
      <c r="F143" s="103"/>
      <c r="G143" s="103"/>
      <c r="H143" s="103"/>
      <c r="I143" s="103"/>
      <c r="K143" s="62"/>
      <c r="L143" s="106"/>
      <c r="M143" s="106"/>
      <c r="N143" s="106"/>
      <c r="O143" s="106"/>
    </row>
    <row r="144" spans="2:15" s="105" customFormat="1" ht="15" customHeight="1" thickBot="1" x14ac:dyDescent="0.25">
      <c r="B144" s="598" t="s">
        <v>177</v>
      </c>
      <c r="C144" s="599"/>
      <c r="D144" s="599"/>
      <c r="E144" s="599"/>
      <c r="F144" s="599"/>
      <c r="G144" s="599"/>
      <c r="H144" s="599"/>
      <c r="I144" s="600"/>
      <c r="K144" s="62"/>
      <c r="L144" s="106"/>
      <c r="M144" s="106"/>
      <c r="N144" s="106"/>
      <c r="O144" s="106"/>
    </row>
    <row r="145" spans="2:15" s="105" customFormat="1" ht="15" customHeight="1" x14ac:dyDescent="0.2">
      <c r="B145" s="860" t="s">
        <v>178</v>
      </c>
      <c r="C145" s="861"/>
      <c r="D145" s="861"/>
      <c r="E145" s="854" t="s">
        <v>180</v>
      </c>
      <c r="F145" s="854"/>
      <c r="G145" s="858" t="s">
        <v>179</v>
      </c>
      <c r="H145" s="854" t="s">
        <v>188</v>
      </c>
      <c r="I145" s="855"/>
      <c r="K145" s="62"/>
      <c r="L145" s="106"/>
      <c r="M145" s="106"/>
      <c r="N145" s="106"/>
      <c r="O145" s="106"/>
    </row>
    <row r="146" spans="2:15" s="105" customFormat="1" ht="15" customHeight="1" thickBot="1" x14ac:dyDescent="0.25">
      <c r="B146" s="862"/>
      <c r="C146" s="863"/>
      <c r="D146" s="863"/>
      <c r="E146" s="856"/>
      <c r="F146" s="856"/>
      <c r="G146" s="859"/>
      <c r="H146" s="856"/>
      <c r="I146" s="857"/>
      <c r="K146" s="62"/>
      <c r="L146" s="106"/>
      <c r="M146" s="106"/>
      <c r="N146" s="106"/>
      <c r="O146" s="106"/>
    </row>
    <row r="147" spans="2:15" s="105" customFormat="1" ht="15" customHeight="1" x14ac:dyDescent="0.2">
      <c r="B147" s="676" t="s">
        <v>389</v>
      </c>
      <c r="C147" s="677"/>
      <c r="D147" s="678"/>
      <c r="E147" s="636">
        <v>90</v>
      </c>
      <c r="F147" s="636"/>
      <c r="G147" s="121">
        <v>230</v>
      </c>
      <c r="H147" s="682">
        <f>IF(E147="","",E147*G147)</f>
        <v>20700</v>
      </c>
      <c r="I147" s="683"/>
      <c r="K147" s="62"/>
      <c r="L147" s="106"/>
      <c r="M147" s="106"/>
      <c r="N147" s="106"/>
      <c r="O147" s="106"/>
    </row>
    <row r="148" spans="2:15" s="105" customFormat="1" ht="15" customHeight="1" x14ac:dyDescent="0.2">
      <c r="B148" s="679" t="s">
        <v>393</v>
      </c>
      <c r="C148" s="680"/>
      <c r="D148" s="681"/>
      <c r="E148" s="745">
        <v>3</v>
      </c>
      <c r="F148" s="745"/>
      <c r="G148" s="122">
        <v>150</v>
      </c>
      <c r="H148" s="873">
        <f t="shared" ref="H148:H158" si="22">IF(E148="","",E148*G148)</f>
        <v>450</v>
      </c>
      <c r="I148" s="874"/>
      <c r="K148" s="62"/>
      <c r="L148" s="106"/>
      <c r="M148" s="106"/>
      <c r="N148" s="106"/>
      <c r="O148" s="106"/>
    </row>
    <row r="149" spans="2:15" s="105" customFormat="1" ht="15" customHeight="1" x14ac:dyDescent="0.2">
      <c r="B149" s="679" t="s">
        <v>390</v>
      </c>
      <c r="C149" s="680"/>
      <c r="D149" s="681"/>
      <c r="E149" s="745">
        <v>15</v>
      </c>
      <c r="F149" s="745"/>
      <c r="G149" s="122">
        <v>50</v>
      </c>
      <c r="H149" s="873">
        <f t="shared" si="22"/>
        <v>750</v>
      </c>
      <c r="I149" s="874"/>
      <c r="K149" s="62"/>
      <c r="L149" s="106"/>
      <c r="M149" s="106"/>
      <c r="N149" s="106"/>
      <c r="O149" s="106"/>
    </row>
    <row r="150" spans="2:15" s="105" customFormat="1" ht="15" customHeight="1" x14ac:dyDescent="0.2">
      <c r="B150" s="679" t="s">
        <v>391</v>
      </c>
      <c r="C150" s="680"/>
      <c r="D150" s="681"/>
      <c r="E150" s="872">
        <v>20</v>
      </c>
      <c r="F150" s="681"/>
      <c r="G150" s="122">
        <v>197</v>
      </c>
      <c r="H150" s="873">
        <f t="shared" si="22"/>
        <v>3940</v>
      </c>
      <c r="I150" s="874"/>
      <c r="K150" s="62"/>
      <c r="L150" s="106"/>
      <c r="M150" s="106"/>
      <c r="N150" s="106"/>
      <c r="O150" s="106"/>
    </row>
    <row r="151" spans="2:15" s="105" customFormat="1" ht="15" customHeight="1" x14ac:dyDescent="0.2">
      <c r="B151" s="229"/>
      <c r="C151" s="141"/>
      <c r="D151" s="142"/>
      <c r="E151" s="872"/>
      <c r="F151" s="681"/>
      <c r="G151" s="122"/>
      <c r="H151" s="873" t="str">
        <f t="shared" si="22"/>
        <v/>
      </c>
      <c r="I151" s="874"/>
      <c r="K151" s="62"/>
      <c r="L151" s="106"/>
      <c r="M151" s="106"/>
      <c r="N151" s="106"/>
      <c r="O151" s="106"/>
    </row>
    <row r="152" spans="2:15" s="105" customFormat="1" ht="15" customHeight="1" x14ac:dyDescent="0.2">
      <c r="B152" s="229"/>
      <c r="C152" s="141"/>
      <c r="D152" s="142"/>
      <c r="E152" s="872"/>
      <c r="F152" s="681"/>
      <c r="G152" s="122"/>
      <c r="H152" s="873" t="str">
        <f t="shared" si="22"/>
        <v/>
      </c>
      <c r="I152" s="874"/>
      <c r="K152" s="62"/>
      <c r="L152" s="106"/>
      <c r="M152" s="106"/>
      <c r="N152" s="106"/>
      <c r="O152" s="106"/>
    </row>
    <row r="153" spans="2:15" s="105" customFormat="1" ht="15" customHeight="1" x14ac:dyDescent="0.2">
      <c r="B153" s="229"/>
      <c r="C153" s="141"/>
      <c r="D153" s="142"/>
      <c r="E153" s="872"/>
      <c r="F153" s="681"/>
      <c r="G153" s="122"/>
      <c r="H153" s="873" t="str">
        <f t="shared" si="22"/>
        <v/>
      </c>
      <c r="I153" s="874"/>
      <c r="K153" s="62"/>
      <c r="L153" s="106"/>
      <c r="M153" s="106"/>
      <c r="N153" s="106"/>
      <c r="O153" s="106"/>
    </row>
    <row r="154" spans="2:15" s="105" customFormat="1" ht="15" customHeight="1" x14ac:dyDescent="0.2">
      <c r="B154" s="679"/>
      <c r="C154" s="680"/>
      <c r="D154" s="681"/>
      <c r="E154" s="745"/>
      <c r="F154" s="745"/>
      <c r="G154" s="122"/>
      <c r="H154" s="873" t="str">
        <f t="shared" si="22"/>
        <v/>
      </c>
      <c r="I154" s="874"/>
      <c r="K154" s="62"/>
      <c r="L154" s="106"/>
      <c r="M154" s="106"/>
      <c r="N154" s="106"/>
      <c r="O154" s="106"/>
    </row>
    <row r="155" spans="2:15" s="105" customFormat="1" ht="15" customHeight="1" x14ac:dyDescent="0.2">
      <c r="B155" s="679"/>
      <c r="C155" s="680"/>
      <c r="D155" s="681"/>
      <c r="E155" s="745"/>
      <c r="F155" s="745"/>
      <c r="G155" s="122"/>
      <c r="H155" s="873" t="str">
        <f t="shared" si="22"/>
        <v/>
      </c>
      <c r="I155" s="874"/>
      <c r="K155" s="62"/>
      <c r="L155" s="106"/>
      <c r="M155" s="106"/>
      <c r="N155" s="106"/>
      <c r="O155" s="106"/>
    </row>
    <row r="156" spans="2:15" s="105" customFormat="1" ht="15" customHeight="1" x14ac:dyDescent="0.2">
      <c r="B156" s="679"/>
      <c r="C156" s="680"/>
      <c r="D156" s="681"/>
      <c r="E156" s="745"/>
      <c r="F156" s="745"/>
      <c r="G156" s="122"/>
      <c r="H156" s="653" t="str">
        <f t="shared" si="22"/>
        <v/>
      </c>
      <c r="I156" s="654"/>
      <c r="K156" s="91"/>
      <c r="L156" s="91"/>
      <c r="M156" s="91"/>
      <c r="N156" s="106"/>
      <c r="O156" s="106"/>
    </row>
    <row r="157" spans="2:15" s="105" customFormat="1" ht="15" customHeight="1" x14ac:dyDescent="0.2">
      <c r="B157" s="679"/>
      <c r="C157" s="680"/>
      <c r="D157" s="681"/>
      <c r="E157" s="745"/>
      <c r="F157" s="745"/>
      <c r="G157" s="122"/>
      <c r="H157" s="653" t="str">
        <f t="shared" si="22"/>
        <v/>
      </c>
      <c r="I157" s="654"/>
      <c r="K157" s="62"/>
      <c r="L157" s="106"/>
      <c r="M157" s="106"/>
      <c r="N157" s="106"/>
      <c r="O157" s="106"/>
    </row>
    <row r="158" spans="2:15" s="105" customFormat="1" ht="15" customHeight="1" x14ac:dyDescent="0.2">
      <c r="B158" s="679"/>
      <c r="C158" s="680"/>
      <c r="D158" s="681"/>
      <c r="E158" s="745"/>
      <c r="F158" s="745"/>
      <c r="G158" s="120"/>
      <c r="H158" s="653" t="str">
        <f t="shared" si="22"/>
        <v/>
      </c>
      <c r="I158" s="654"/>
      <c r="K158" s="62"/>
      <c r="L158" s="106"/>
      <c r="M158" s="106"/>
      <c r="N158" s="106"/>
      <c r="O158" s="106"/>
    </row>
    <row r="159" spans="2:15" s="105" customFormat="1" ht="15" customHeight="1" thickBot="1" x14ac:dyDescent="0.25">
      <c r="B159" s="864" t="s">
        <v>181</v>
      </c>
      <c r="C159" s="865"/>
      <c r="D159" s="865"/>
      <c r="E159" s="877">
        <f>IF(SUM(E147:F158)=0,"",SUM(E147:F158))</f>
        <v>128</v>
      </c>
      <c r="F159" s="878"/>
      <c r="G159" s="230">
        <f>IF(SUM(G147:G158)=0,"",(AVERAGE(G147:G158)))</f>
        <v>156.75</v>
      </c>
      <c r="H159" s="875">
        <f>IF(SUM(H147:I158)=0,"",SUM(H147:I158))</f>
        <v>25840</v>
      </c>
      <c r="I159" s="876"/>
      <c r="K159" s="62"/>
      <c r="L159" s="106"/>
      <c r="M159" s="106"/>
      <c r="N159" s="106"/>
      <c r="O159" s="106"/>
    </row>
    <row r="160" spans="2:15" s="105" customFormat="1" ht="15" customHeight="1" thickBot="1" x14ac:dyDescent="0.25">
      <c r="B160" s="123"/>
      <c r="C160" s="123"/>
      <c r="D160" s="123"/>
      <c r="E160" s="75"/>
      <c r="F160" s="75"/>
      <c r="G160" s="124"/>
      <c r="H160" s="112"/>
      <c r="I160" s="112"/>
      <c r="K160" s="62"/>
      <c r="L160" s="106"/>
      <c r="M160" s="106"/>
      <c r="N160" s="106"/>
      <c r="O160" s="106"/>
    </row>
    <row r="161" spans="2:15" s="105" customFormat="1" ht="15" customHeight="1" thickBot="1" x14ac:dyDescent="0.25">
      <c r="B161" s="598" t="s">
        <v>183</v>
      </c>
      <c r="C161" s="599"/>
      <c r="D161" s="599"/>
      <c r="E161" s="599"/>
      <c r="F161" s="599"/>
      <c r="G161" s="599"/>
      <c r="H161" s="599"/>
      <c r="I161" s="600"/>
      <c r="K161" s="62"/>
      <c r="L161" s="106"/>
      <c r="M161" s="106"/>
      <c r="N161" s="106"/>
      <c r="O161" s="106"/>
    </row>
    <row r="162" spans="2:15" s="105" customFormat="1" ht="15" customHeight="1" thickBot="1" x14ac:dyDescent="0.25">
      <c r="B162" s="688" t="s">
        <v>406</v>
      </c>
      <c r="C162" s="689"/>
      <c r="D162" s="689"/>
      <c r="E162" s="689"/>
      <c r="F162" s="689"/>
      <c r="G162" s="689"/>
      <c r="H162" s="689"/>
      <c r="I162" s="690"/>
      <c r="K162" s="62"/>
      <c r="L162" s="106"/>
      <c r="M162" s="106"/>
      <c r="N162" s="106"/>
      <c r="O162" s="106"/>
    </row>
    <row r="163" spans="2:15" s="105" customFormat="1" ht="15" customHeight="1" x14ac:dyDescent="0.2">
      <c r="B163" s="868" t="s">
        <v>184</v>
      </c>
      <c r="C163" s="869"/>
      <c r="D163" s="869"/>
      <c r="E163" s="620" t="s">
        <v>185</v>
      </c>
      <c r="F163" s="854" t="s">
        <v>187</v>
      </c>
      <c r="G163" s="858" t="s">
        <v>186</v>
      </c>
      <c r="H163" s="854" t="s">
        <v>189</v>
      </c>
      <c r="I163" s="855"/>
      <c r="K163" s="62"/>
      <c r="L163" s="106"/>
      <c r="M163" s="106"/>
      <c r="N163" s="106"/>
      <c r="O163" s="106"/>
    </row>
    <row r="164" spans="2:15" s="105" customFormat="1" ht="15" customHeight="1" thickBot="1" x14ac:dyDescent="0.25">
      <c r="B164" s="870"/>
      <c r="C164" s="871"/>
      <c r="D164" s="871"/>
      <c r="E164" s="638"/>
      <c r="F164" s="856"/>
      <c r="G164" s="859"/>
      <c r="H164" s="856"/>
      <c r="I164" s="857"/>
      <c r="K164" s="62"/>
      <c r="L164" s="106"/>
      <c r="M164" s="106"/>
      <c r="N164" s="106"/>
      <c r="O164" s="106"/>
    </row>
    <row r="165" spans="2:15" s="105" customFormat="1" ht="15" customHeight="1" x14ac:dyDescent="0.2">
      <c r="B165" s="884" t="s">
        <v>399</v>
      </c>
      <c r="C165" s="885"/>
      <c r="D165" s="886"/>
      <c r="E165" s="147">
        <v>23</v>
      </c>
      <c r="F165" s="125"/>
      <c r="G165" s="121">
        <v>18</v>
      </c>
      <c r="H165" s="682">
        <f>IF(G165="","",IF(E165="","",E165*G165))</f>
        <v>414</v>
      </c>
      <c r="I165" s="683"/>
      <c r="K165" s="62"/>
      <c r="L165" s="106"/>
      <c r="M165" s="106"/>
      <c r="N165" s="106"/>
      <c r="O165" s="106"/>
    </row>
    <row r="166" spans="2:15" s="105" customFormat="1" ht="15" customHeight="1" x14ac:dyDescent="0.2">
      <c r="B166" s="881" t="s">
        <v>400</v>
      </c>
      <c r="C166" s="882"/>
      <c r="D166" s="883"/>
      <c r="E166" s="146">
        <v>200</v>
      </c>
      <c r="F166" s="92"/>
      <c r="G166" s="122">
        <v>21</v>
      </c>
      <c r="H166" s="653">
        <f t="shared" ref="H166:H172" si="23">IF(G166="","",IF(E166="","",E166*G166))</f>
        <v>4200</v>
      </c>
      <c r="I166" s="654"/>
      <c r="K166" s="62"/>
      <c r="L166" s="106"/>
      <c r="M166" s="106"/>
      <c r="N166" s="106"/>
      <c r="O166" s="106"/>
    </row>
    <row r="167" spans="2:15" s="105" customFormat="1" ht="15" customHeight="1" x14ac:dyDescent="0.2">
      <c r="B167" s="881" t="s">
        <v>401</v>
      </c>
      <c r="C167" s="882"/>
      <c r="D167" s="883"/>
      <c r="E167" s="146">
        <v>3</v>
      </c>
      <c r="F167" s="92"/>
      <c r="G167" s="122">
        <v>3</v>
      </c>
      <c r="H167" s="653">
        <f t="shared" si="23"/>
        <v>9</v>
      </c>
      <c r="I167" s="654"/>
      <c r="K167" s="62"/>
      <c r="L167" s="106"/>
      <c r="M167" s="106"/>
      <c r="N167" s="106"/>
      <c r="O167" s="106"/>
    </row>
    <row r="168" spans="2:15" s="105" customFormat="1" ht="15" customHeight="1" x14ac:dyDescent="0.2">
      <c r="B168" s="881" t="s">
        <v>402</v>
      </c>
      <c r="C168" s="882"/>
      <c r="D168" s="883"/>
      <c r="E168" s="146">
        <v>3</v>
      </c>
      <c r="F168" s="92"/>
      <c r="G168" s="122">
        <v>10</v>
      </c>
      <c r="H168" s="653">
        <f t="shared" si="23"/>
        <v>30</v>
      </c>
      <c r="I168" s="654"/>
      <c r="K168" s="62"/>
      <c r="L168" s="106"/>
      <c r="M168" s="106"/>
      <c r="N168" s="106"/>
      <c r="O168" s="106"/>
    </row>
    <row r="169" spans="2:15" s="105" customFormat="1" ht="15" customHeight="1" x14ac:dyDescent="0.2">
      <c r="B169" s="881" t="s">
        <v>403</v>
      </c>
      <c r="C169" s="882"/>
      <c r="D169" s="883"/>
      <c r="E169" s="146">
        <v>9</v>
      </c>
      <c r="F169" s="92"/>
      <c r="G169" s="122">
        <v>8</v>
      </c>
      <c r="H169" s="653">
        <f t="shared" si="23"/>
        <v>72</v>
      </c>
      <c r="I169" s="654"/>
      <c r="K169" s="62"/>
      <c r="L169" s="106"/>
      <c r="M169" s="106"/>
      <c r="N169" s="106"/>
      <c r="O169" s="106"/>
    </row>
    <row r="170" spans="2:15" s="105" customFormat="1" ht="15" customHeight="1" x14ac:dyDescent="0.2">
      <c r="B170" s="231" t="s">
        <v>404</v>
      </c>
      <c r="C170" s="144"/>
      <c r="D170" s="145"/>
      <c r="E170" s="146">
        <v>500</v>
      </c>
      <c r="F170" s="92"/>
      <c r="G170" s="122">
        <v>0.2</v>
      </c>
      <c r="H170" s="873">
        <f t="shared" ref="H170" si="24">IF(G170="","",IF(E170="","",E170*G170))</f>
        <v>100</v>
      </c>
      <c r="I170" s="874"/>
      <c r="K170" s="62"/>
      <c r="L170" s="106"/>
      <c r="M170" s="106"/>
      <c r="N170" s="106"/>
      <c r="O170" s="106"/>
    </row>
    <row r="171" spans="2:15" s="105" customFormat="1" ht="15" customHeight="1" x14ac:dyDescent="0.2">
      <c r="B171" s="231" t="s">
        <v>190</v>
      </c>
      <c r="C171" s="144"/>
      <c r="D171" s="145"/>
      <c r="E171" s="146">
        <v>100</v>
      </c>
      <c r="F171" s="92"/>
      <c r="G171" s="122">
        <v>0.2</v>
      </c>
      <c r="H171" s="873">
        <f t="shared" ref="H171" si="25">IF(G171="","",IF(E171="","",E171*G171))</f>
        <v>20</v>
      </c>
      <c r="I171" s="874"/>
      <c r="K171" s="62"/>
      <c r="L171" s="106"/>
      <c r="M171" s="106"/>
      <c r="N171" s="106"/>
      <c r="O171" s="106"/>
    </row>
    <row r="172" spans="2:15" s="105" customFormat="1" ht="15" customHeight="1" x14ac:dyDescent="0.2">
      <c r="B172" s="881" t="s">
        <v>405</v>
      </c>
      <c r="C172" s="882"/>
      <c r="D172" s="883"/>
      <c r="E172" s="146">
        <v>10</v>
      </c>
      <c r="F172" s="92"/>
      <c r="G172" s="120">
        <v>12</v>
      </c>
      <c r="H172" s="653">
        <f t="shared" si="23"/>
        <v>120</v>
      </c>
      <c r="I172" s="654"/>
      <c r="K172" s="62"/>
      <c r="L172" s="106"/>
      <c r="M172" s="106"/>
      <c r="N172" s="106"/>
      <c r="O172" s="106"/>
    </row>
    <row r="173" spans="2:15" s="105" customFormat="1" ht="15" customHeight="1" thickBot="1" x14ac:dyDescent="0.25">
      <c r="B173" s="864" t="s">
        <v>181</v>
      </c>
      <c r="C173" s="865"/>
      <c r="D173" s="865"/>
      <c r="E173" s="232">
        <f>IF(SUM(E165:E172)=0,"",SUM(E165:E172))</f>
        <v>848</v>
      </c>
      <c r="F173" s="233" t="s">
        <v>138</v>
      </c>
      <c r="G173" s="234" t="s">
        <v>138</v>
      </c>
      <c r="H173" s="879">
        <f>IF(SUM(H165:I172)=0,"",SUM(H165:I172))</f>
        <v>4965</v>
      </c>
      <c r="I173" s="880"/>
      <c r="K173" s="62"/>
      <c r="L173" s="106"/>
      <c r="M173" s="106"/>
      <c r="N173" s="106"/>
      <c r="O173" s="106"/>
    </row>
    <row r="174" spans="2:15" s="126" customFormat="1" ht="15" customHeight="1" thickBot="1" x14ac:dyDescent="0.25">
      <c r="B174" s="123"/>
      <c r="C174" s="123"/>
      <c r="D174" s="123"/>
      <c r="E174" s="83"/>
      <c r="F174" s="83"/>
      <c r="G174" s="127"/>
      <c r="H174" s="128"/>
      <c r="I174" s="128"/>
      <c r="K174" s="129"/>
      <c r="L174" s="130"/>
      <c r="M174" s="130"/>
      <c r="N174" s="130"/>
      <c r="O174" s="130"/>
    </row>
    <row r="175" spans="2:15" s="126" customFormat="1" ht="15" customHeight="1" thickBot="1" x14ac:dyDescent="0.25">
      <c r="B175" s="887" t="s">
        <v>407</v>
      </c>
      <c r="C175" s="888"/>
      <c r="D175" s="888"/>
      <c r="E175" s="888"/>
      <c r="F175" s="888"/>
      <c r="G175" s="888"/>
      <c r="H175" s="888"/>
      <c r="I175" s="889"/>
      <c r="K175" s="129"/>
      <c r="L175" s="130"/>
      <c r="M175" s="130"/>
      <c r="N175" s="130"/>
      <c r="O175" s="130"/>
    </row>
    <row r="176" spans="2:15" s="126" customFormat="1" ht="15" customHeight="1" x14ac:dyDescent="0.2">
      <c r="B176" s="868" t="s">
        <v>184</v>
      </c>
      <c r="C176" s="869"/>
      <c r="D176" s="869"/>
      <c r="E176" s="620" t="s">
        <v>185</v>
      </c>
      <c r="F176" s="854" t="s">
        <v>187</v>
      </c>
      <c r="G176" s="858" t="s">
        <v>186</v>
      </c>
      <c r="H176" s="854" t="s">
        <v>189</v>
      </c>
      <c r="I176" s="855"/>
      <c r="K176" s="129"/>
      <c r="L176" s="130"/>
      <c r="M176" s="130"/>
      <c r="N176" s="130"/>
      <c r="O176" s="130"/>
    </row>
    <row r="177" spans="2:15" s="126" customFormat="1" ht="15" customHeight="1" thickBot="1" x14ac:dyDescent="0.25">
      <c r="B177" s="870"/>
      <c r="C177" s="871"/>
      <c r="D177" s="871"/>
      <c r="E177" s="638"/>
      <c r="F177" s="856"/>
      <c r="G177" s="859"/>
      <c r="H177" s="856"/>
      <c r="I177" s="857"/>
      <c r="K177" s="129"/>
      <c r="L177" s="130"/>
      <c r="M177" s="130"/>
      <c r="N177" s="130"/>
      <c r="O177" s="130"/>
    </row>
    <row r="178" spans="2:15" s="126" customFormat="1" ht="15" customHeight="1" x14ac:dyDescent="0.2">
      <c r="B178" s="884" t="s">
        <v>408</v>
      </c>
      <c r="C178" s="885"/>
      <c r="D178" s="886"/>
      <c r="E178" s="147">
        <v>50</v>
      </c>
      <c r="F178" s="125"/>
      <c r="G178" s="121">
        <v>18</v>
      </c>
      <c r="H178" s="682">
        <f>IF(G178="","",IF(E178="","",E178*G178))</f>
        <v>900</v>
      </c>
      <c r="I178" s="683"/>
      <c r="K178" s="129"/>
      <c r="L178" s="130"/>
      <c r="M178" s="130"/>
      <c r="N178" s="130"/>
      <c r="O178" s="130"/>
    </row>
    <row r="179" spans="2:15" s="126" customFormat="1" ht="15" customHeight="1" x14ac:dyDescent="0.2">
      <c r="B179" s="881" t="s">
        <v>405</v>
      </c>
      <c r="C179" s="882"/>
      <c r="D179" s="883"/>
      <c r="E179" s="146">
        <v>120</v>
      </c>
      <c r="F179" s="92"/>
      <c r="G179" s="122">
        <v>12</v>
      </c>
      <c r="H179" s="653">
        <f t="shared" ref="H179:H185" si="26">IF(G179="","",IF(E179="","",E179*G179))</f>
        <v>1440</v>
      </c>
      <c r="I179" s="654"/>
      <c r="K179" s="129"/>
      <c r="L179" s="130"/>
      <c r="M179" s="130"/>
      <c r="N179" s="130"/>
      <c r="O179" s="130"/>
    </row>
    <row r="180" spans="2:15" s="126" customFormat="1" ht="15" customHeight="1" x14ac:dyDescent="0.2">
      <c r="B180" s="881"/>
      <c r="C180" s="882"/>
      <c r="D180" s="883"/>
      <c r="E180" s="146"/>
      <c r="F180" s="92"/>
      <c r="G180" s="122"/>
      <c r="H180" s="653" t="str">
        <f t="shared" si="26"/>
        <v/>
      </c>
      <c r="I180" s="654"/>
      <c r="K180" s="129"/>
      <c r="L180" s="130"/>
      <c r="M180" s="130"/>
      <c r="N180" s="130"/>
      <c r="O180" s="130"/>
    </row>
    <row r="181" spans="2:15" s="126" customFormat="1" ht="15" customHeight="1" x14ac:dyDescent="0.2">
      <c r="B181" s="881"/>
      <c r="C181" s="882"/>
      <c r="D181" s="883"/>
      <c r="E181" s="146"/>
      <c r="F181" s="92"/>
      <c r="G181" s="122"/>
      <c r="H181" s="653" t="str">
        <f t="shared" si="26"/>
        <v/>
      </c>
      <c r="I181" s="654"/>
      <c r="K181" s="129"/>
      <c r="L181" s="130"/>
      <c r="M181" s="130"/>
      <c r="N181" s="130"/>
      <c r="O181" s="130"/>
    </row>
    <row r="182" spans="2:15" s="126" customFormat="1" ht="15" customHeight="1" x14ac:dyDescent="0.2">
      <c r="B182" s="881"/>
      <c r="C182" s="882"/>
      <c r="D182" s="883"/>
      <c r="E182" s="146"/>
      <c r="F182" s="92"/>
      <c r="G182" s="122"/>
      <c r="H182" s="653" t="str">
        <f t="shared" si="26"/>
        <v/>
      </c>
      <c r="I182" s="654"/>
      <c r="K182" s="129"/>
      <c r="L182" s="130"/>
      <c r="M182" s="130"/>
      <c r="N182" s="130"/>
      <c r="O182" s="130"/>
    </row>
    <row r="183" spans="2:15" s="126" customFormat="1" ht="15" customHeight="1" x14ac:dyDescent="0.2">
      <c r="B183" s="231"/>
      <c r="C183" s="144"/>
      <c r="D183" s="145"/>
      <c r="E183" s="146"/>
      <c r="F183" s="92"/>
      <c r="G183" s="122"/>
      <c r="H183" s="873" t="str">
        <f t="shared" si="26"/>
        <v/>
      </c>
      <c r="I183" s="874"/>
      <c r="K183" s="129"/>
      <c r="L183" s="130"/>
      <c r="M183" s="130"/>
      <c r="N183" s="130"/>
      <c r="O183" s="130"/>
    </row>
    <row r="184" spans="2:15" s="126" customFormat="1" ht="15" customHeight="1" x14ac:dyDescent="0.2">
      <c r="B184" s="231"/>
      <c r="C184" s="144"/>
      <c r="D184" s="145"/>
      <c r="E184" s="146"/>
      <c r="F184" s="92"/>
      <c r="G184" s="122"/>
      <c r="H184" s="873" t="str">
        <f t="shared" si="26"/>
        <v/>
      </c>
      <c r="I184" s="874"/>
      <c r="K184" s="129"/>
      <c r="L184" s="130"/>
      <c r="M184" s="130"/>
      <c r="N184" s="130"/>
      <c r="O184" s="130"/>
    </row>
    <row r="185" spans="2:15" s="126" customFormat="1" ht="15" customHeight="1" x14ac:dyDescent="0.2">
      <c r="B185" s="881"/>
      <c r="C185" s="882"/>
      <c r="D185" s="883"/>
      <c r="E185" s="146"/>
      <c r="F185" s="92"/>
      <c r="G185" s="120"/>
      <c r="H185" s="653" t="str">
        <f t="shared" si="26"/>
        <v/>
      </c>
      <c r="I185" s="654"/>
      <c r="K185" s="129"/>
      <c r="L185" s="130"/>
      <c r="M185" s="130"/>
      <c r="N185" s="130"/>
      <c r="O185" s="130"/>
    </row>
    <row r="186" spans="2:15" s="126" customFormat="1" ht="15" customHeight="1" thickBot="1" x14ac:dyDescent="0.25">
      <c r="B186" s="864" t="s">
        <v>181</v>
      </c>
      <c r="C186" s="865"/>
      <c r="D186" s="865"/>
      <c r="E186" s="232">
        <f>IF(SUM(E178:E185)=0,"",SUM(E178:E185))</f>
        <v>170</v>
      </c>
      <c r="F186" s="233" t="s">
        <v>138</v>
      </c>
      <c r="G186" s="234" t="s">
        <v>138</v>
      </c>
      <c r="H186" s="879">
        <f>IF(SUM(H178:I185)=0,"",SUM(H178:I185))</f>
        <v>2340</v>
      </c>
      <c r="I186" s="880"/>
      <c r="K186" s="129"/>
      <c r="L186" s="130"/>
      <c r="M186" s="130"/>
      <c r="N186" s="130"/>
      <c r="O186" s="130"/>
    </row>
    <row r="187" spans="2:15" s="126" customFormat="1" ht="15" customHeight="1" thickBot="1" x14ac:dyDescent="0.25">
      <c r="B187" s="123"/>
      <c r="C187" s="123"/>
      <c r="D187" s="123"/>
      <c r="E187" s="83"/>
      <c r="F187" s="83"/>
      <c r="G187" s="127"/>
      <c r="H187" s="128"/>
      <c r="I187" s="128"/>
      <c r="K187" s="129"/>
      <c r="L187" s="130"/>
      <c r="M187" s="130"/>
      <c r="N187" s="130"/>
      <c r="O187" s="130"/>
    </row>
    <row r="188" spans="2:15" s="126" customFormat="1" ht="15" customHeight="1" thickBot="1" x14ac:dyDescent="0.25">
      <c r="B188" s="598" t="s">
        <v>193</v>
      </c>
      <c r="C188" s="599"/>
      <c r="D188" s="599"/>
      <c r="E188" s="599"/>
      <c r="F188" s="599"/>
      <c r="G188" s="599"/>
      <c r="H188" s="599"/>
      <c r="I188" s="600"/>
      <c r="K188" s="129"/>
      <c r="L188" s="130"/>
      <c r="M188" s="130"/>
      <c r="N188" s="130"/>
      <c r="O188" s="130"/>
    </row>
    <row r="189" spans="2:15" s="126" customFormat="1" ht="15" customHeight="1" thickBot="1" x14ac:dyDescent="0.25">
      <c r="B189" s="688" t="s">
        <v>191</v>
      </c>
      <c r="C189" s="689"/>
      <c r="D189" s="689"/>
      <c r="E189" s="689"/>
      <c r="F189" s="689"/>
      <c r="G189" s="689"/>
      <c r="H189" s="689"/>
      <c r="I189" s="690"/>
      <c r="K189" s="129"/>
      <c r="L189" s="130"/>
      <c r="M189" s="130"/>
      <c r="N189" s="130"/>
      <c r="O189" s="130"/>
    </row>
    <row r="190" spans="2:15" s="126" customFormat="1" ht="15" customHeight="1" x14ac:dyDescent="0.2">
      <c r="B190" s="659" t="s">
        <v>116</v>
      </c>
      <c r="C190" s="541"/>
      <c r="D190" s="541"/>
      <c r="E190" s="542"/>
      <c r="F190" s="511" t="s">
        <v>171</v>
      </c>
      <c r="G190" s="710" t="s">
        <v>356</v>
      </c>
      <c r="H190" s="511" t="s">
        <v>189</v>
      </c>
      <c r="I190" s="712"/>
      <c r="K190" s="129"/>
      <c r="L190" s="130"/>
      <c r="M190" s="130"/>
      <c r="N190" s="130"/>
      <c r="O190" s="130"/>
    </row>
    <row r="191" spans="2:15" s="126" customFormat="1" ht="15" customHeight="1" thickBot="1" x14ac:dyDescent="0.25">
      <c r="B191" s="671"/>
      <c r="C191" s="544"/>
      <c r="D191" s="544"/>
      <c r="E191" s="545"/>
      <c r="F191" s="632"/>
      <c r="G191" s="711"/>
      <c r="H191" s="632"/>
      <c r="I191" s="713"/>
      <c r="K191" s="129"/>
      <c r="L191" s="130"/>
      <c r="M191" s="130"/>
      <c r="N191" s="130"/>
      <c r="O191" s="130"/>
    </row>
    <row r="192" spans="2:15" s="126" customFormat="1" ht="15" customHeight="1" x14ac:dyDescent="0.2">
      <c r="B192" s="717" t="s">
        <v>197</v>
      </c>
      <c r="C192" s="718"/>
      <c r="D192" s="718"/>
      <c r="E192" s="718"/>
      <c r="F192" s="718"/>
      <c r="G192" s="718"/>
      <c r="H192" s="718"/>
      <c r="I192" s="719"/>
      <c r="K192" s="129"/>
      <c r="L192" s="130"/>
      <c r="M192" s="130"/>
      <c r="N192" s="130"/>
      <c r="O192" s="130"/>
    </row>
    <row r="193" spans="2:15" s="126" customFormat="1" ht="15" customHeight="1" x14ac:dyDescent="0.2">
      <c r="B193" s="720" t="s">
        <v>199</v>
      </c>
      <c r="C193" s="721"/>
      <c r="D193" s="721"/>
      <c r="E193" s="721"/>
      <c r="F193" s="271">
        <v>0.06</v>
      </c>
      <c r="G193" s="272">
        <v>25840</v>
      </c>
      <c r="H193" s="664">
        <f>IF(F193="","",IF(G193="","",G193*F193))</f>
        <v>1550.3999999999999</v>
      </c>
      <c r="I193" s="665"/>
      <c r="K193" s="129"/>
      <c r="L193" s="130"/>
      <c r="M193" s="130"/>
      <c r="N193" s="130"/>
      <c r="O193" s="130"/>
    </row>
    <row r="194" spans="2:15" s="126" customFormat="1" ht="15" customHeight="1" x14ac:dyDescent="0.2">
      <c r="B194" s="722" t="s">
        <v>200</v>
      </c>
      <c r="C194" s="723"/>
      <c r="D194" s="723"/>
      <c r="E194" s="723"/>
      <c r="F194" s="102"/>
      <c r="G194" s="138"/>
      <c r="H194" s="653" t="str">
        <f t="shared" ref="H194:H199" si="27">IF(F194="","",IF(G194="","",G194*F194))</f>
        <v/>
      </c>
      <c r="I194" s="654"/>
      <c r="K194" s="129"/>
      <c r="L194" s="130"/>
      <c r="M194" s="130"/>
      <c r="N194" s="130"/>
      <c r="O194" s="130"/>
    </row>
    <row r="195" spans="2:15" s="126" customFormat="1" ht="15" customHeight="1" x14ac:dyDescent="0.2">
      <c r="B195" s="722" t="s">
        <v>201</v>
      </c>
      <c r="C195" s="723"/>
      <c r="D195" s="723"/>
      <c r="E195" s="723"/>
      <c r="F195" s="102"/>
      <c r="G195" s="138"/>
      <c r="H195" s="653" t="str">
        <f t="shared" si="27"/>
        <v/>
      </c>
      <c r="I195" s="654"/>
      <c r="K195" s="129"/>
      <c r="L195" s="130"/>
      <c r="M195" s="130"/>
      <c r="N195" s="130"/>
      <c r="O195" s="130"/>
    </row>
    <row r="196" spans="2:15" s="126" customFormat="1" ht="15" customHeight="1" x14ac:dyDescent="0.2">
      <c r="B196" s="722" t="s">
        <v>202</v>
      </c>
      <c r="C196" s="723"/>
      <c r="D196" s="723"/>
      <c r="E196" s="723"/>
      <c r="F196" s="102"/>
      <c r="G196" s="138"/>
      <c r="H196" s="653" t="str">
        <f t="shared" si="27"/>
        <v/>
      </c>
      <c r="I196" s="654"/>
      <c r="K196" s="129"/>
      <c r="L196" s="130"/>
      <c r="M196" s="130"/>
      <c r="N196" s="130"/>
      <c r="O196" s="130"/>
    </row>
    <row r="197" spans="2:15" s="126" customFormat="1" ht="15" customHeight="1" x14ac:dyDescent="0.2">
      <c r="B197" s="722" t="s">
        <v>203</v>
      </c>
      <c r="C197" s="723"/>
      <c r="D197" s="723"/>
      <c r="E197" s="723"/>
      <c r="F197" s="102"/>
      <c r="G197" s="138"/>
      <c r="H197" s="653" t="str">
        <f t="shared" si="27"/>
        <v/>
      </c>
      <c r="I197" s="654"/>
      <c r="K197" s="129"/>
      <c r="L197" s="130"/>
      <c r="M197" s="130"/>
      <c r="N197" s="130"/>
      <c r="O197" s="130"/>
    </row>
    <row r="198" spans="2:15" s="126" customFormat="1" ht="15" customHeight="1" x14ac:dyDescent="0.2">
      <c r="B198" s="722" t="s">
        <v>205</v>
      </c>
      <c r="C198" s="723"/>
      <c r="D198" s="723"/>
      <c r="E198" s="723"/>
      <c r="F198" s="102"/>
      <c r="G198" s="138"/>
      <c r="H198" s="653" t="str">
        <f t="shared" si="27"/>
        <v/>
      </c>
      <c r="I198" s="654"/>
      <c r="K198" s="129"/>
      <c r="L198" s="130"/>
      <c r="M198" s="130"/>
      <c r="N198" s="130"/>
      <c r="O198" s="130"/>
    </row>
    <row r="199" spans="2:15" s="126" customFormat="1" ht="15" customHeight="1" x14ac:dyDescent="0.2">
      <c r="B199" s="722" t="s">
        <v>204</v>
      </c>
      <c r="C199" s="723"/>
      <c r="D199" s="723"/>
      <c r="E199" s="723"/>
      <c r="F199" s="102"/>
      <c r="G199" s="138"/>
      <c r="H199" s="653" t="str">
        <f t="shared" si="27"/>
        <v/>
      </c>
      <c r="I199" s="654"/>
      <c r="K199" s="129"/>
      <c r="L199" s="130"/>
      <c r="M199" s="130"/>
      <c r="N199" s="130"/>
      <c r="O199" s="130"/>
    </row>
    <row r="200" spans="2:15" s="105" customFormat="1" ht="15" customHeight="1" x14ac:dyDescent="0.2">
      <c r="B200" s="894" t="s">
        <v>206</v>
      </c>
      <c r="C200" s="895"/>
      <c r="D200" s="895"/>
      <c r="E200" s="896"/>
      <c r="F200" s="131" t="s">
        <v>138</v>
      </c>
      <c r="G200" s="132" t="s">
        <v>138</v>
      </c>
      <c r="H200" s="669">
        <f>IF(SUM(H193:I199)=0,"",SUM(H193:I199))</f>
        <v>1550.3999999999999</v>
      </c>
      <c r="I200" s="670"/>
      <c r="K200" s="62"/>
      <c r="L200" s="106"/>
      <c r="M200" s="106"/>
      <c r="N200" s="106"/>
      <c r="O200" s="106"/>
    </row>
    <row r="201" spans="2:15" s="105" customFormat="1" ht="15" customHeight="1" x14ac:dyDescent="0.2">
      <c r="B201" s="897" t="s">
        <v>198</v>
      </c>
      <c r="C201" s="898"/>
      <c r="D201" s="898"/>
      <c r="E201" s="898"/>
      <c r="F201" s="898"/>
      <c r="G201" s="898"/>
      <c r="H201" s="898"/>
      <c r="I201" s="899"/>
      <c r="K201" s="62"/>
      <c r="L201" s="106"/>
      <c r="M201" s="106"/>
      <c r="N201" s="106"/>
      <c r="O201" s="106"/>
    </row>
    <row r="202" spans="2:15" s="105" customFormat="1" ht="15" customHeight="1" x14ac:dyDescent="0.2">
      <c r="B202" s="668" t="s">
        <v>194</v>
      </c>
      <c r="C202" s="375"/>
      <c r="D202" s="375"/>
      <c r="E202" s="375"/>
      <c r="F202" s="139"/>
      <c r="G202" s="82"/>
      <c r="H202" s="664" t="str">
        <f>IF(F202="","",IF(G202="","",G202*F202))</f>
        <v/>
      </c>
      <c r="I202" s="665"/>
      <c r="K202" s="62"/>
      <c r="L202" s="106"/>
      <c r="M202" s="106"/>
      <c r="N202" s="106"/>
      <c r="O202" s="106"/>
    </row>
    <row r="203" spans="2:15" s="105" customFormat="1" ht="15" customHeight="1" x14ac:dyDescent="0.2">
      <c r="B203" s="668" t="s">
        <v>195</v>
      </c>
      <c r="C203" s="375"/>
      <c r="D203" s="375"/>
      <c r="E203" s="375"/>
      <c r="F203" s="139">
        <v>0.3</v>
      </c>
      <c r="G203" s="82">
        <v>750</v>
      </c>
      <c r="H203" s="664">
        <f t="shared" ref="H203:H204" si="28">IF(F203="","",IF(G203="","",G203*F203))</f>
        <v>225</v>
      </c>
      <c r="I203" s="665"/>
      <c r="K203" s="62"/>
      <c r="L203" s="106"/>
      <c r="M203" s="106"/>
      <c r="N203" s="106"/>
      <c r="O203" s="106"/>
    </row>
    <row r="204" spans="2:15" s="105" customFormat="1" ht="15" customHeight="1" x14ac:dyDescent="0.2">
      <c r="B204" s="668" t="s">
        <v>196</v>
      </c>
      <c r="C204" s="375"/>
      <c r="D204" s="375"/>
      <c r="E204" s="375"/>
      <c r="F204" s="139"/>
      <c r="G204" s="82"/>
      <c r="H204" s="664" t="str">
        <f t="shared" si="28"/>
        <v/>
      </c>
      <c r="I204" s="665"/>
      <c r="K204" s="62"/>
      <c r="L204" s="106"/>
      <c r="M204" s="106"/>
      <c r="N204" s="106"/>
      <c r="O204" s="106"/>
    </row>
    <row r="205" spans="2:15" s="105" customFormat="1" ht="15" customHeight="1" x14ac:dyDescent="0.2">
      <c r="B205" s="894" t="s">
        <v>207</v>
      </c>
      <c r="C205" s="895"/>
      <c r="D205" s="895"/>
      <c r="E205" s="896"/>
      <c r="F205" s="131" t="s">
        <v>138</v>
      </c>
      <c r="G205" s="132" t="s">
        <v>138</v>
      </c>
      <c r="H205" s="666">
        <f>IF(SUM(H202:I204)=0,"",SUM(H202:I204))</f>
        <v>225</v>
      </c>
      <c r="I205" s="667"/>
      <c r="K205" s="62"/>
      <c r="L205" s="106"/>
      <c r="M205" s="106"/>
      <c r="N205" s="106"/>
      <c r="O205" s="106"/>
    </row>
    <row r="206" spans="2:15" s="105" customFormat="1" ht="15" customHeight="1" thickBot="1" x14ac:dyDescent="0.25">
      <c r="B206" s="890" t="s">
        <v>208</v>
      </c>
      <c r="C206" s="891"/>
      <c r="D206" s="891"/>
      <c r="E206" s="891"/>
      <c r="F206" s="891"/>
      <c r="G206" s="891"/>
      <c r="H206" s="892">
        <f>IF(H200="","",IF(H205="","",H200+H205))</f>
        <v>1775.3999999999999</v>
      </c>
      <c r="I206" s="893"/>
      <c r="K206" s="62"/>
      <c r="L206" s="106"/>
      <c r="M206" s="106"/>
      <c r="N206" s="106"/>
      <c r="O206" s="106"/>
    </row>
    <row r="207" spans="2:15" s="105" customFormat="1" ht="15" customHeight="1" thickBot="1" x14ac:dyDescent="0.25">
      <c r="B207" s="84"/>
      <c r="C207" s="88"/>
      <c r="D207" s="88"/>
      <c r="E207" s="88"/>
      <c r="F207" s="91"/>
      <c r="G207" s="91"/>
      <c r="H207" s="128"/>
      <c r="I207" s="128"/>
      <c r="K207" s="62"/>
      <c r="L207" s="106"/>
      <c r="M207" s="106"/>
      <c r="N207" s="106"/>
      <c r="O207" s="106"/>
    </row>
    <row r="208" spans="2:15" s="105" customFormat="1" ht="15" customHeight="1" thickBot="1" x14ac:dyDescent="0.25">
      <c r="B208" s="598" t="s">
        <v>209</v>
      </c>
      <c r="C208" s="599"/>
      <c r="D208" s="599"/>
      <c r="E208" s="599"/>
      <c r="F208" s="599"/>
      <c r="G208" s="599"/>
      <c r="H208" s="599"/>
      <c r="I208" s="600"/>
      <c r="K208" s="62"/>
      <c r="L208" s="106"/>
      <c r="M208" s="106"/>
      <c r="N208" s="106"/>
      <c r="O208" s="106"/>
    </row>
    <row r="209" spans="2:15" s="105" customFormat="1" ht="15" customHeight="1" x14ac:dyDescent="0.2">
      <c r="B209" s="659" t="s">
        <v>211</v>
      </c>
      <c r="C209" s="541"/>
      <c r="D209" s="660"/>
      <c r="E209" s="620" t="s">
        <v>212</v>
      </c>
      <c r="F209" s="534"/>
      <c r="G209" s="511" t="s">
        <v>348</v>
      </c>
      <c r="H209" s="511" t="s">
        <v>349</v>
      </c>
      <c r="I209" s="712"/>
      <c r="K209" s="62"/>
      <c r="L209" s="106"/>
      <c r="M209" s="106"/>
      <c r="N209" s="106"/>
      <c r="O209" s="106"/>
    </row>
    <row r="210" spans="2:15" s="105" customFormat="1" ht="15" customHeight="1" thickBot="1" x14ac:dyDescent="0.25">
      <c r="B210" s="671"/>
      <c r="C210" s="544"/>
      <c r="D210" s="672"/>
      <c r="E210" s="638"/>
      <c r="F210" s="536"/>
      <c r="G210" s="632"/>
      <c r="H210" s="632"/>
      <c r="I210" s="713"/>
      <c r="K210" s="62"/>
      <c r="L210" s="106"/>
      <c r="M210" s="106"/>
      <c r="N210" s="106"/>
      <c r="O210" s="106"/>
    </row>
    <row r="211" spans="2:15" s="105" customFormat="1" ht="15" customHeight="1" x14ac:dyDescent="0.2">
      <c r="B211" s="676" t="s">
        <v>409</v>
      </c>
      <c r="C211" s="677"/>
      <c r="D211" s="678"/>
      <c r="E211" s="900">
        <v>150</v>
      </c>
      <c r="F211" s="678"/>
      <c r="G211" s="137">
        <v>33.1</v>
      </c>
      <c r="H211" s="682">
        <f>IF(G211="","",IF(E211="","",E211*G211))</f>
        <v>4965</v>
      </c>
      <c r="I211" s="683"/>
      <c r="K211" s="62"/>
      <c r="L211" s="106"/>
      <c r="M211" s="106"/>
      <c r="N211" s="106"/>
      <c r="O211" s="106"/>
    </row>
    <row r="212" spans="2:15" s="105" customFormat="1" ht="15" customHeight="1" x14ac:dyDescent="0.2">
      <c r="B212" s="679" t="s">
        <v>391</v>
      </c>
      <c r="C212" s="680"/>
      <c r="D212" s="681"/>
      <c r="E212" s="872">
        <v>50</v>
      </c>
      <c r="F212" s="681"/>
      <c r="G212" s="138">
        <v>46.8</v>
      </c>
      <c r="H212" s="653">
        <f t="shared" ref="H212:H215" si="29">IF(G212="","",IF(E212="","",E212*G212))</f>
        <v>2340</v>
      </c>
      <c r="I212" s="654"/>
      <c r="K212" s="62"/>
      <c r="L212" s="106"/>
      <c r="M212" s="106"/>
      <c r="N212" s="106"/>
      <c r="O212" s="106"/>
    </row>
    <row r="213" spans="2:15" s="105" customFormat="1" ht="15" customHeight="1" x14ac:dyDescent="0.2">
      <c r="B213" s="679"/>
      <c r="C213" s="680"/>
      <c r="D213" s="681"/>
      <c r="E213" s="872"/>
      <c r="F213" s="681"/>
      <c r="G213" s="138"/>
      <c r="H213" s="653" t="str">
        <f t="shared" si="29"/>
        <v/>
      </c>
      <c r="I213" s="654"/>
      <c r="K213" s="62"/>
      <c r="L213" s="106"/>
      <c r="M213" s="106"/>
      <c r="N213" s="106"/>
      <c r="O213" s="106"/>
    </row>
    <row r="214" spans="2:15" s="105" customFormat="1" ht="15" customHeight="1" x14ac:dyDescent="0.2">
      <c r="B214" s="679"/>
      <c r="C214" s="680"/>
      <c r="D214" s="681"/>
      <c r="E214" s="872"/>
      <c r="F214" s="681"/>
      <c r="G214" s="138"/>
      <c r="H214" s="653" t="str">
        <f t="shared" si="29"/>
        <v/>
      </c>
      <c r="I214" s="654"/>
      <c r="K214" s="62"/>
      <c r="L214" s="106"/>
      <c r="M214" s="106"/>
      <c r="N214" s="106"/>
      <c r="O214" s="106"/>
    </row>
    <row r="215" spans="2:15" s="105" customFormat="1" ht="15" customHeight="1" x14ac:dyDescent="0.2">
      <c r="B215" s="679"/>
      <c r="C215" s="680"/>
      <c r="D215" s="681"/>
      <c r="E215" s="872"/>
      <c r="F215" s="681"/>
      <c r="G215" s="138"/>
      <c r="H215" s="653" t="str">
        <f t="shared" si="29"/>
        <v/>
      </c>
      <c r="I215" s="654"/>
      <c r="K215" s="62"/>
      <c r="L215" s="106"/>
      <c r="M215" s="106"/>
      <c r="N215" s="106"/>
      <c r="O215" s="106"/>
    </row>
    <row r="216" spans="2:15" s="105" customFormat="1" ht="15" customHeight="1" x14ac:dyDescent="0.2">
      <c r="B216" s="679"/>
      <c r="C216" s="680"/>
      <c r="D216" s="681"/>
      <c r="E216" s="872"/>
      <c r="F216" s="681"/>
      <c r="G216" s="138"/>
      <c r="H216" s="653" t="str">
        <f t="shared" ref="H216:H223" si="30">IF(G216="","",IF(E216="","",E216*G216))</f>
        <v/>
      </c>
      <c r="I216" s="654"/>
      <c r="K216" s="62"/>
      <c r="L216" s="106"/>
      <c r="M216" s="106"/>
      <c r="N216" s="106"/>
      <c r="O216" s="106"/>
    </row>
    <row r="217" spans="2:15" s="105" customFormat="1" ht="15" customHeight="1" x14ac:dyDescent="0.2">
      <c r="B217" s="679"/>
      <c r="C217" s="680"/>
      <c r="D217" s="681"/>
      <c r="E217" s="872"/>
      <c r="F217" s="681"/>
      <c r="G217" s="138"/>
      <c r="H217" s="653" t="str">
        <f t="shared" si="30"/>
        <v/>
      </c>
      <c r="I217" s="654"/>
      <c r="K217" s="62"/>
      <c r="L217" s="106"/>
      <c r="M217" s="106"/>
      <c r="N217" s="106"/>
      <c r="O217" s="106"/>
    </row>
    <row r="218" spans="2:15" s="105" customFormat="1" ht="15" customHeight="1" x14ac:dyDescent="0.2">
      <c r="B218" s="679"/>
      <c r="C218" s="680"/>
      <c r="D218" s="681"/>
      <c r="E218" s="872"/>
      <c r="F218" s="681"/>
      <c r="G218" s="138"/>
      <c r="H218" s="653" t="str">
        <f t="shared" ref="H218:H220" si="31">IF(G218="","",IF(E218="","",E218*G218))</f>
        <v/>
      </c>
      <c r="I218" s="654"/>
      <c r="K218" s="62"/>
      <c r="L218" s="106"/>
      <c r="M218" s="106"/>
      <c r="N218" s="106"/>
      <c r="O218" s="106"/>
    </row>
    <row r="219" spans="2:15" s="105" customFormat="1" ht="15" customHeight="1" x14ac:dyDescent="0.2">
      <c r="B219" s="679"/>
      <c r="C219" s="680"/>
      <c r="D219" s="681"/>
      <c r="E219" s="872"/>
      <c r="F219" s="681"/>
      <c r="G219" s="138"/>
      <c r="H219" s="653" t="str">
        <f t="shared" si="31"/>
        <v/>
      </c>
      <c r="I219" s="654"/>
      <c r="K219" s="62"/>
      <c r="L219" s="106"/>
      <c r="M219" s="106"/>
      <c r="N219" s="106"/>
      <c r="O219" s="106"/>
    </row>
    <row r="220" spans="2:15" s="105" customFormat="1" ht="15" customHeight="1" x14ac:dyDescent="0.2">
      <c r="B220" s="679"/>
      <c r="C220" s="680"/>
      <c r="D220" s="681"/>
      <c r="E220" s="872"/>
      <c r="F220" s="681"/>
      <c r="G220" s="138"/>
      <c r="H220" s="653" t="str">
        <f t="shared" si="31"/>
        <v/>
      </c>
      <c r="I220" s="654"/>
      <c r="K220" s="62"/>
      <c r="L220" s="106"/>
      <c r="M220" s="106"/>
      <c r="N220" s="106"/>
      <c r="O220" s="106"/>
    </row>
    <row r="221" spans="2:15" s="105" customFormat="1" ht="15" customHeight="1" x14ac:dyDescent="0.2">
      <c r="B221" s="679"/>
      <c r="C221" s="680"/>
      <c r="D221" s="681"/>
      <c r="E221" s="872"/>
      <c r="F221" s="681"/>
      <c r="G221" s="138"/>
      <c r="H221" s="653" t="str">
        <f t="shared" ref="H221" si="32">IF(G221="","",IF(E221="","",E221*G221))</f>
        <v/>
      </c>
      <c r="I221" s="654"/>
      <c r="K221" s="62"/>
      <c r="L221" s="106"/>
      <c r="M221" s="106"/>
      <c r="N221" s="106"/>
      <c r="O221" s="106"/>
    </row>
    <row r="222" spans="2:15" s="105" customFormat="1" ht="15" customHeight="1" x14ac:dyDescent="0.2">
      <c r="B222" s="679"/>
      <c r="C222" s="680"/>
      <c r="D222" s="681"/>
      <c r="E222" s="872"/>
      <c r="F222" s="681"/>
      <c r="G222" s="138"/>
      <c r="H222" s="653" t="str">
        <f t="shared" ref="H222" si="33">IF(G222="","",IF(E222="","",E222*G222))</f>
        <v/>
      </c>
      <c r="I222" s="654"/>
      <c r="K222" s="62"/>
      <c r="L222" s="106"/>
      <c r="M222" s="106"/>
      <c r="N222" s="106"/>
      <c r="O222" s="106"/>
    </row>
    <row r="223" spans="2:15" s="105" customFormat="1" ht="15" customHeight="1" x14ac:dyDescent="0.2">
      <c r="B223" s="679"/>
      <c r="C223" s="680"/>
      <c r="D223" s="681"/>
      <c r="E223" s="872"/>
      <c r="F223" s="681"/>
      <c r="G223" s="138"/>
      <c r="H223" s="653" t="str">
        <f t="shared" si="30"/>
        <v/>
      </c>
      <c r="I223" s="654"/>
      <c r="K223" s="62"/>
      <c r="L223" s="106"/>
      <c r="M223" s="106"/>
      <c r="N223" s="106"/>
      <c r="O223" s="106"/>
    </row>
    <row r="224" spans="2:15" s="105" customFormat="1" ht="15" customHeight="1" x14ac:dyDescent="0.2">
      <c r="B224" s="679"/>
      <c r="C224" s="680"/>
      <c r="D224" s="681"/>
      <c r="E224" s="872"/>
      <c r="F224" s="681"/>
      <c r="G224" s="138"/>
      <c r="H224" s="653" t="str">
        <f t="shared" ref="H224" si="34">IF(G224="","",IF(E224="","",E224*G224))</f>
        <v/>
      </c>
      <c r="I224" s="654"/>
      <c r="K224" s="62"/>
      <c r="L224" s="106"/>
      <c r="M224" s="106"/>
      <c r="N224" s="106"/>
      <c r="O224" s="106"/>
    </row>
    <row r="225" spans="2:15" s="105" customFormat="1" ht="15" customHeight="1" thickBot="1" x14ac:dyDescent="0.25">
      <c r="B225" s="673" t="s">
        <v>181</v>
      </c>
      <c r="C225" s="674"/>
      <c r="D225" s="675"/>
      <c r="E225" s="877" t="s">
        <v>138</v>
      </c>
      <c r="F225" s="878"/>
      <c r="G225" s="234" t="s">
        <v>138</v>
      </c>
      <c r="H225" s="879">
        <f>IF(SUM(H211:I224)=0,"",SUM(H211:I224))</f>
        <v>7305</v>
      </c>
      <c r="I225" s="880"/>
      <c r="K225" s="62"/>
      <c r="L225" s="106"/>
      <c r="M225" s="106"/>
      <c r="N225" s="106"/>
      <c r="O225" s="106"/>
    </row>
    <row r="226" spans="2:15" s="105" customFormat="1" ht="15" customHeight="1" thickBot="1" x14ac:dyDescent="0.25">
      <c r="B226" s="84"/>
      <c r="C226" s="88"/>
      <c r="D226" s="88"/>
      <c r="E226" s="88"/>
      <c r="F226" s="91"/>
      <c r="G226" s="91"/>
      <c r="H226" s="128"/>
      <c r="I226" s="128"/>
      <c r="K226" s="62"/>
      <c r="L226" s="106"/>
      <c r="M226" s="106"/>
      <c r="N226" s="106"/>
      <c r="O226" s="106"/>
    </row>
    <row r="227" spans="2:15" s="105" customFormat="1" ht="15" customHeight="1" thickBot="1" x14ac:dyDescent="0.25">
      <c r="B227" s="598" t="s">
        <v>213</v>
      </c>
      <c r="C227" s="599"/>
      <c r="D227" s="599"/>
      <c r="E227" s="599"/>
      <c r="F227" s="599"/>
      <c r="G227" s="599"/>
      <c r="H227" s="599"/>
      <c r="I227" s="600"/>
      <c r="K227" s="62"/>
      <c r="L227" s="106"/>
      <c r="M227" s="106"/>
      <c r="N227" s="106"/>
      <c r="O227" s="106"/>
    </row>
    <row r="228" spans="2:15" s="105" customFormat="1" ht="15" customHeight="1" x14ac:dyDescent="0.2">
      <c r="B228" s="659" t="s">
        <v>218</v>
      </c>
      <c r="C228" s="541"/>
      <c r="D228" s="660"/>
      <c r="E228" s="620" t="s">
        <v>131</v>
      </c>
      <c r="F228" s="620" t="s">
        <v>225</v>
      </c>
      <c r="G228" s="625"/>
      <c r="H228" s="537" t="s">
        <v>227</v>
      </c>
      <c r="I228" s="515"/>
      <c r="K228" s="62"/>
      <c r="L228" s="106"/>
      <c r="M228" s="106"/>
      <c r="N228" s="106"/>
      <c r="O228" s="106"/>
    </row>
    <row r="229" spans="2:15" s="105" customFormat="1" ht="15" customHeight="1" thickBot="1" x14ac:dyDescent="0.25">
      <c r="B229" s="661"/>
      <c r="C229" s="662"/>
      <c r="D229" s="663"/>
      <c r="E229" s="621"/>
      <c r="F229" s="638"/>
      <c r="G229" s="627"/>
      <c r="H229" s="628"/>
      <c r="I229" s="629"/>
      <c r="K229" s="684"/>
      <c r="L229" s="106"/>
      <c r="M229" s="106"/>
      <c r="N229" s="106"/>
      <c r="O229" s="106"/>
    </row>
    <row r="230" spans="2:15" s="105" customFormat="1" ht="15" customHeight="1" x14ac:dyDescent="0.2">
      <c r="B230" s="630" t="s">
        <v>214</v>
      </c>
      <c r="C230" s="631"/>
      <c r="D230" s="631"/>
      <c r="E230" s="154" t="s">
        <v>138</v>
      </c>
      <c r="F230" s="636"/>
      <c r="G230" s="636"/>
      <c r="H230" s="636"/>
      <c r="I230" s="637"/>
      <c r="K230" s="684"/>
      <c r="L230" s="106"/>
      <c r="M230" s="106"/>
      <c r="N230" s="106"/>
      <c r="O230" s="106"/>
    </row>
    <row r="231" spans="2:15" s="105" customFormat="1" ht="15" customHeight="1" x14ac:dyDescent="0.2">
      <c r="B231" s="594" t="s">
        <v>220</v>
      </c>
      <c r="C231" s="595"/>
      <c r="D231" s="92"/>
      <c r="E231" s="151"/>
      <c r="F231" s="649"/>
      <c r="G231" s="650"/>
      <c r="H231" s="685"/>
      <c r="I231" s="686"/>
      <c r="K231" s="684"/>
      <c r="L231" s="106"/>
      <c r="M231" s="106"/>
      <c r="N231" s="106"/>
      <c r="O231" s="106"/>
    </row>
    <row r="232" spans="2:15" s="105" customFormat="1" ht="15" customHeight="1" x14ac:dyDescent="0.2">
      <c r="B232" s="594" t="s">
        <v>219</v>
      </c>
      <c r="C232" s="595"/>
      <c r="D232" s="156"/>
      <c r="E232" s="151"/>
      <c r="F232" s="651"/>
      <c r="G232" s="652"/>
      <c r="H232" s="657"/>
      <c r="I232" s="658"/>
      <c r="K232" s="62"/>
      <c r="L232" s="106"/>
      <c r="M232" s="106"/>
      <c r="N232" s="106"/>
      <c r="O232" s="106"/>
    </row>
    <row r="233" spans="2:15" s="105" customFormat="1" ht="15" customHeight="1" x14ac:dyDescent="0.2">
      <c r="B233" s="594" t="s">
        <v>215</v>
      </c>
      <c r="C233" s="595"/>
      <c r="D233" s="92"/>
      <c r="E233" s="143"/>
      <c r="F233" s="651"/>
      <c r="G233" s="652"/>
      <c r="H233" s="657"/>
      <c r="I233" s="658"/>
      <c r="K233" s="62"/>
      <c r="L233" s="106"/>
      <c r="M233" s="106"/>
      <c r="N233" s="106"/>
      <c r="O233" s="106"/>
    </row>
    <row r="234" spans="2:15" s="105" customFormat="1" ht="15" customHeight="1" x14ac:dyDescent="0.2">
      <c r="B234" s="594" t="s">
        <v>216</v>
      </c>
      <c r="C234" s="595"/>
      <c r="D234" s="92"/>
      <c r="E234" s="151"/>
      <c r="F234" s="651"/>
      <c r="G234" s="652"/>
      <c r="H234" s="657"/>
      <c r="I234" s="658"/>
      <c r="K234" s="62"/>
      <c r="L234" s="106"/>
      <c r="M234" s="106"/>
      <c r="N234" s="106"/>
      <c r="O234" s="106"/>
    </row>
    <row r="235" spans="2:15" s="105" customFormat="1" ht="15" customHeight="1" x14ac:dyDescent="0.2">
      <c r="B235" s="646" t="s">
        <v>217</v>
      </c>
      <c r="C235" s="453"/>
      <c r="D235" s="150"/>
      <c r="E235" s="152"/>
      <c r="F235" s="633" t="str">
        <f>IF(F231&lt;&gt;"",SUM(F231:G234),"")</f>
        <v/>
      </c>
      <c r="G235" s="634"/>
      <c r="H235" s="633" t="str">
        <f>IF(H231&lt;&gt;"",SUM(H231:I234),"")</f>
        <v/>
      </c>
      <c r="I235" s="642"/>
      <c r="K235" s="62"/>
      <c r="L235" s="106"/>
      <c r="M235" s="106"/>
      <c r="N235" s="106"/>
      <c r="O235" s="106"/>
    </row>
    <row r="236" spans="2:15" s="105" customFormat="1" ht="15" customHeight="1" x14ac:dyDescent="0.2">
      <c r="B236" s="594" t="s">
        <v>222</v>
      </c>
      <c r="C236" s="595"/>
      <c r="D236" s="92"/>
      <c r="E236" s="273"/>
      <c r="F236" s="655"/>
      <c r="G236" s="656"/>
      <c r="H236" s="653"/>
      <c r="I236" s="654"/>
      <c r="K236" s="62"/>
      <c r="L236" s="106"/>
      <c r="M236" s="106"/>
      <c r="N236" s="106"/>
      <c r="O236" s="106"/>
    </row>
    <row r="237" spans="2:15" s="105" customFormat="1" ht="15" customHeight="1" x14ac:dyDescent="0.2">
      <c r="B237" s="594" t="s">
        <v>223</v>
      </c>
      <c r="C237" s="595"/>
      <c r="D237" s="92"/>
      <c r="E237" s="273"/>
      <c r="F237" s="655"/>
      <c r="G237" s="656"/>
      <c r="H237" s="653"/>
      <c r="I237" s="654"/>
      <c r="K237" s="62"/>
      <c r="L237" s="106"/>
      <c r="M237" s="106"/>
      <c r="N237" s="106"/>
      <c r="O237" s="106"/>
    </row>
    <row r="238" spans="2:15" s="105" customFormat="1" ht="15" customHeight="1" x14ac:dyDescent="0.2">
      <c r="B238" s="647" t="s">
        <v>221</v>
      </c>
      <c r="C238" s="648"/>
      <c r="D238" s="92"/>
      <c r="E238" s="273"/>
      <c r="F238" s="655"/>
      <c r="G238" s="656"/>
      <c r="H238" s="653"/>
      <c r="I238" s="654"/>
      <c r="K238" s="62"/>
      <c r="L238" s="106"/>
      <c r="M238" s="106"/>
      <c r="N238" s="106"/>
      <c r="O238" s="106"/>
    </row>
    <row r="239" spans="2:15" s="105" customFormat="1" ht="15" customHeight="1" x14ac:dyDescent="0.2">
      <c r="B239" s="236"/>
      <c r="C239" s="91"/>
      <c r="D239" s="92"/>
      <c r="E239" s="273"/>
      <c r="F239" s="655"/>
      <c r="G239" s="656"/>
      <c r="H239" s="653"/>
      <c r="I239" s="654"/>
      <c r="K239" s="62"/>
      <c r="L239" s="106"/>
      <c r="M239" s="106"/>
      <c r="N239" s="106"/>
      <c r="O239" s="106"/>
    </row>
    <row r="240" spans="2:15" s="105" customFormat="1" ht="15" customHeight="1" x14ac:dyDescent="0.2">
      <c r="B240" s="639" t="s">
        <v>224</v>
      </c>
      <c r="C240" s="640"/>
      <c r="D240" s="641"/>
      <c r="E240" s="153" t="s">
        <v>138</v>
      </c>
      <c r="F240" s="633"/>
      <c r="G240" s="634"/>
      <c r="H240" s="633"/>
      <c r="I240" s="642"/>
      <c r="K240" s="62"/>
      <c r="L240" s="106"/>
      <c r="M240" s="106"/>
      <c r="N240" s="106"/>
      <c r="O240" s="106"/>
    </row>
    <row r="241" spans="2:15" s="105" customFormat="1" ht="15" customHeight="1" thickBot="1" x14ac:dyDescent="0.25">
      <c r="B241" s="643" t="s">
        <v>226</v>
      </c>
      <c r="C241" s="644"/>
      <c r="D241" s="645"/>
      <c r="E241" s="237" t="s">
        <v>138</v>
      </c>
      <c r="F241" s="612" t="str">
        <f>IF(F230="","",IF(F240="","",(F240*F230)))</f>
        <v/>
      </c>
      <c r="G241" s="635"/>
      <c r="H241" s="612" t="str">
        <f>IF(H230="","",IF(H240="","",(H240*H230)))</f>
        <v/>
      </c>
      <c r="I241" s="605"/>
      <c r="K241" s="62"/>
      <c r="L241" s="106"/>
      <c r="M241" s="106"/>
      <c r="N241" s="106"/>
      <c r="O241" s="106"/>
    </row>
    <row r="242" spans="2:15" s="105" customFormat="1" ht="15" customHeight="1" thickBot="1" x14ac:dyDescent="0.25">
      <c r="B242" s="134"/>
      <c r="C242" s="135"/>
      <c r="D242" s="135"/>
      <c r="E242" s="135"/>
      <c r="F242" s="91"/>
      <c r="G242" s="91"/>
      <c r="H242" s="128"/>
      <c r="I242" s="128"/>
      <c r="K242" s="62"/>
      <c r="L242" s="106"/>
      <c r="M242" s="106"/>
      <c r="N242" s="106"/>
      <c r="O242" s="106"/>
    </row>
    <row r="243" spans="2:15" s="105" customFormat="1" ht="15" customHeight="1" thickBot="1" x14ac:dyDescent="0.25">
      <c r="B243" s="598" t="s">
        <v>229</v>
      </c>
      <c r="C243" s="599"/>
      <c r="D243" s="599"/>
      <c r="E243" s="599"/>
      <c r="F243" s="599"/>
      <c r="G243" s="599"/>
      <c r="H243" s="599"/>
      <c r="I243" s="600"/>
      <c r="K243" s="62"/>
      <c r="L243" s="106"/>
      <c r="M243" s="106"/>
      <c r="N243" s="106"/>
      <c r="O243" s="106"/>
    </row>
    <row r="244" spans="2:15" s="105" customFormat="1" ht="15" customHeight="1" x14ac:dyDescent="0.2">
      <c r="B244" s="624" t="s">
        <v>230</v>
      </c>
      <c r="C244" s="537"/>
      <c r="D244" s="625"/>
      <c r="E244" s="620" t="s">
        <v>234</v>
      </c>
      <c r="F244" s="511" t="s">
        <v>233</v>
      </c>
      <c r="G244" s="625" t="s">
        <v>231</v>
      </c>
      <c r="H244" s="537" t="s">
        <v>232</v>
      </c>
      <c r="I244" s="515"/>
      <c r="K244" s="62"/>
      <c r="L244" s="106"/>
      <c r="M244" s="106"/>
      <c r="N244" s="106"/>
      <c r="O244" s="106"/>
    </row>
    <row r="245" spans="2:15" s="105" customFormat="1" ht="15" customHeight="1" thickBot="1" x14ac:dyDescent="0.25">
      <c r="B245" s="626"/>
      <c r="C245" s="538"/>
      <c r="D245" s="627"/>
      <c r="E245" s="621"/>
      <c r="F245" s="632"/>
      <c r="G245" s="627"/>
      <c r="H245" s="628"/>
      <c r="I245" s="629"/>
      <c r="K245" s="62"/>
      <c r="L245" s="106"/>
      <c r="M245" s="106"/>
      <c r="N245" s="106"/>
      <c r="O245" s="106"/>
    </row>
    <row r="246" spans="2:15" s="105" customFormat="1" ht="15" customHeight="1" x14ac:dyDescent="0.2">
      <c r="B246" s="630" t="s">
        <v>395</v>
      </c>
      <c r="C246" s="631"/>
      <c r="D246" s="631"/>
      <c r="E246" s="175">
        <v>400</v>
      </c>
      <c r="F246" s="308">
        <v>5</v>
      </c>
      <c r="G246" s="296">
        <f>IF(E246="","",IF(F246="","",(E246/F246)))</f>
        <v>80</v>
      </c>
      <c r="H246" s="622">
        <f>IF(G246="","",G246/12)</f>
        <v>6.666666666666667</v>
      </c>
      <c r="I246" s="623"/>
      <c r="K246" s="62"/>
      <c r="L246" s="106"/>
      <c r="M246" s="106"/>
      <c r="N246" s="106"/>
      <c r="O246" s="106"/>
    </row>
    <row r="247" spans="2:15" s="105" customFormat="1" ht="15" customHeight="1" x14ac:dyDescent="0.2">
      <c r="B247" s="594" t="s">
        <v>378</v>
      </c>
      <c r="C247" s="595"/>
      <c r="D247" s="611"/>
      <c r="E247" s="155">
        <v>720</v>
      </c>
      <c r="F247" s="310">
        <v>5</v>
      </c>
      <c r="G247" s="297">
        <f t="shared" ref="G247:G252" si="35">IF(E247="","",IF(F247="","",(E247/F247)))</f>
        <v>144</v>
      </c>
      <c r="H247" s="609">
        <f t="shared" ref="H247:H252" si="36">IF(G247="","",G247/12)</f>
        <v>12</v>
      </c>
      <c r="I247" s="610"/>
      <c r="K247" s="62"/>
      <c r="L247" s="106"/>
      <c r="M247" s="106"/>
      <c r="N247" s="106"/>
      <c r="O247" s="106"/>
    </row>
    <row r="248" spans="2:15" s="105" customFormat="1" ht="15" customHeight="1" x14ac:dyDescent="0.2">
      <c r="B248" s="594" t="s">
        <v>396</v>
      </c>
      <c r="C248" s="595"/>
      <c r="D248" s="611"/>
      <c r="E248" s="176">
        <v>1528.95</v>
      </c>
      <c r="F248" s="309">
        <v>5</v>
      </c>
      <c r="G248" s="297">
        <f t="shared" si="35"/>
        <v>305.79000000000002</v>
      </c>
      <c r="H248" s="609">
        <f t="shared" si="36"/>
        <v>25.482500000000002</v>
      </c>
      <c r="I248" s="610"/>
      <c r="K248" s="62"/>
      <c r="L248" s="106"/>
      <c r="M248" s="106"/>
      <c r="N248" s="106"/>
      <c r="O248" s="106"/>
    </row>
    <row r="249" spans="2:15" s="105" customFormat="1" ht="15" customHeight="1" x14ac:dyDescent="0.2">
      <c r="B249" s="594" t="s">
        <v>397</v>
      </c>
      <c r="C249" s="595"/>
      <c r="D249" s="611"/>
      <c r="E249" s="155">
        <v>663.1</v>
      </c>
      <c r="F249" s="310">
        <v>10</v>
      </c>
      <c r="G249" s="297">
        <f t="shared" si="35"/>
        <v>66.31</v>
      </c>
      <c r="H249" s="609">
        <f t="shared" si="36"/>
        <v>5.5258333333333338</v>
      </c>
      <c r="I249" s="610"/>
      <c r="K249" s="62"/>
      <c r="L249" s="106"/>
      <c r="M249" s="106"/>
      <c r="N249" s="106"/>
      <c r="O249" s="106"/>
    </row>
    <row r="250" spans="2:15" s="105" customFormat="1" ht="15" customHeight="1" x14ac:dyDescent="0.2">
      <c r="B250" s="594" t="s">
        <v>398</v>
      </c>
      <c r="C250" s="595"/>
      <c r="D250" s="611"/>
      <c r="E250" s="155">
        <v>3700</v>
      </c>
      <c r="F250" s="310">
        <v>5</v>
      </c>
      <c r="G250" s="297">
        <f t="shared" si="35"/>
        <v>740</v>
      </c>
      <c r="H250" s="609">
        <f t="shared" si="36"/>
        <v>61.666666666666664</v>
      </c>
      <c r="I250" s="610"/>
      <c r="K250" s="62"/>
      <c r="L250" s="106"/>
      <c r="M250" s="106"/>
      <c r="N250" s="106"/>
      <c r="O250" s="106"/>
    </row>
    <row r="251" spans="2:15" s="105" customFormat="1" ht="15" customHeight="1" x14ac:dyDescent="0.2">
      <c r="B251" s="594" t="s">
        <v>388</v>
      </c>
      <c r="C251" s="595"/>
      <c r="D251" s="611"/>
      <c r="E251" s="178">
        <v>80</v>
      </c>
      <c r="F251" s="310">
        <v>4</v>
      </c>
      <c r="G251" s="297">
        <f t="shared" si="35"/>
        <v>20</v>
      </c>
      <c r="H251" s="609">
        <f t="shared" si="36"/>
        <v>1.6666666666666667</v>
      </c>
      <c r="I251" s="610"/>
      <c r="K251" s="62"/>
      <c r="L251" s="106"/>
      <c r="M251" s="106"/>
      <c r="N251" s="106"/>
      <c r="O251" s="106"/>
    </row>
    <row r="252" spans="2:15" s="105" customFormat="1" ht="15" customHeight="1" x14ac:dyDescent="0.2">
      <c r="B252" s="594" t="s">
        <v>392</v>
      </c>
      <c r="C252" s="595"/>
      <c r="D252" s="611"/>
      <c r="E252" s="155">
        <v>1500</v>
      </c>
      <c r="F252" s="310">
        <v>8</v>
      </c>
      <c r="G252" s="297">
        <f t="shared" si="35"/>
        <v>187.5</v>
      </c>
      <c r="H252" s="609">
        <f t="shared" si="36"/>
        <v>15.625</v>
      </c>
      <c r="I252" s="610"/>
      <c r="K252" s="62"/>
      <c r="L252" s="106"/>
      <c r="M252" s="106"/>
      <c r="N252" s="106"/>
      <c r="O252" s="106"/>
    </row>
    <row r="253" spans="2:15" s="105" customFormat="1" ht="15" customHeight="1" thickBot="1" x14ac:dyDescent="0.25">
      <c r="B253" s="613" t="s">
        <v>181</v>
      </c>
      <c r="C253" s="614"/>
      <c r="D253" s="614"/>
      <c r="E253" s="614"/>
      <c r="F253" s="615"/>
      <c r="G253" s="238">
        <f>SUM(G246:G252)</f>
        <v>1543.6</v>
      </c>
      <c r="H253" s="612">
        <f>SUM(H246:I252)</f>
        <v>128.63333333333333</v>
      </c>
      <c r="I253" s="605"/>
      <c r="K253" s="62"/>
      <c r="L253" s="106"/>
      <c r="M253" s="106"/>
      <c r="N253" s="106"/>
      <c r="O253" s="106"/>
    </row>
    <row r="254" spans="2:15" s="105" customFormat="1" ht="15" customHeight="1" thickBot="1" x14ac:dyDescent="0.25">
      <c r="B254" s="157"/>
      <c r="C254" s="157"/>
      <c r="D254" s="157"/>
      <c r="E254" s="157"/>
      <c r="F254" s="157"/>
      <c r="G254" s="124"/>
      <c r="H254" s="127"/>
      <c r="I254" s="127"/>
      <c r="K254" s="62"/>
      <c r="L254" s="106"/>
      <c r="M254" s="106"/>
      <c r="N254" s="106"/>
      <c r="O254" s="106"/>
    </row>
    <row r="255" spans="2:15" s="105" customFormat="1" ht="15" customHeight="1" thickBot="1" x14ac:dyDescent="0.25">
      <c r="B255" s="606" t="s">
        <v>235</v>
      </c>
      <c r="C255" s="607"/>
      <c r="D255" s="607"/>
      <c r="E255" s="607"/>
      <c r="F255" s="607"/>
      <c r="G255" s="607"/>
      <c r="H255" s="607"/>
      <c r="I255" s="608"/>
      <c r="K255" s="62"/>
      <c r="L255" s="106"/>
      <c r="M255" s="106"/>
      <c r="N255" s="106"/>
      <c r="O255" s="106"/>
    </row>
    <row r="256" spans="2:15" s="105" customFormat="1" ht="15" customHeight="1" x14ac:dyDescent="0.2">
      <c r="B256" s="618" t="s">
        <v>116</v>
      </c>
      <c r="C256" s="618"/>
      <c r="D256" s="618"/>
      <c r="E256" s="618"/>
      <c r="F256" s="618"/>
      <c r="G256" s="618"/>
      <c r="H256" s="616" t="s">
        <v>357</v>
      </c>
      <c r="I256" s="616"/>
      <c r="K256" s="62"/>
      <c r="L256" s="106"/>
      <c r="M256" s="106"/>
      <c r="N256" s="106"/>
      <c r="O256" s="106"/>
    </row>
    <row r="257" spans="2:15" s="105" customFormat="1" ht="15" customHeight="1" thickBot="1" x14ac:dyDescent="0.25">
      <c r="B257" s="619"/>
      <c r="C257" s="619"/>
      <c r="D257" s="619"/>
      <c r="E257" s="619"/>
      <c r="F257" s="619"/>
      <c r="G257" s="619"/>
      <c r="H257" s="617"/>
      <c r="I257" s="617"/>
      <c r="K257" s="62"/>
      <c r="L257" s="106"/>
      <c r="M257" s="106"/>
      <c r="N257" s="106"/>
      <c r="O257" s="106"/>
    </row>
    <row r="258" spans="2:15" s="105" customFormat="1" ht="15" customHeight="1" x14ac:dyDescent="0.2">
      <c r="B258" s="596" t="s">
        <v>236</v>
      </c>
      <c r="C258" s="597"/>
      <c r="D258" s="597"/>
      <c r="E258" s="597"/>
      <c r="F258" s="274"/>
      <c r="G258" s="276"/>
      <c r="H258" s="517">
        <v>1400</v>
      </c>
      <c r="I258" s="518"/>
      <c r="K258" s="106"/>
      <c r="L258" s="106"/>
      <c r="M258" s="106"/>
      <c r="N258" s="106"/>
      <c r="O258" s="106"/>
    </row>
    <row r="259" spans="2:15" s="105" customFormat="1" ht="15" customHeight="1" x14ac:dyDescent="0.2">
      <c r="B259" s="596" t="s">
        <v>237</v>
      </c>
      <c r="C259" s="597"/>
      <c r="D259" s="597"/>
      <c r="E259" s="597"/>
      <c r="F259" s="274"/>
      <c r="G259" s="276"/>
      <c r="H259" s="517"/>
      <c r="I259" s="518"/>
      <c r="K259" s="106"/>
      <c r="L259" s="106"/>
      <c r="M259" s="106"/>
      <c r="N259" s="106"/>
      <c r="O259" s="106"/>
    </row>
    <row r="260" spans="2:15" s="105" customFormat="1" ht="15" customHeight="1" x14ac:dyDescent="0.2">
      <c r="B260" s="596" t="s">
        <v>238</v>
      </c>
      <c r="C260" s="597"/>
      <c r="D260" s="597"/>
      <c r="E260" s="597"/>
      <c r="F260" s="274"/>
      <c r="G260" s="276"/>
      <c r="H260" s="517">
        <v>150</v>
      </c>
      <c r="I260" s="518"/>
      <c r="K260" s="106"/>
      <c r="L260" s="106"/>
      <c r="M260" s="106"/>
      <c r="N260" s="106"/>
      <c r="O260" s="106"/>
    </row>
    <row r="261" spans="2:15" s="105" customFormat="1" ht="15" customHeight="1" x14ac:dyDescent="0.2">
      <c r="B261" s="596" t="s">
        <v>239</v>
      </c>
      <c r="C261" s="597"/>
      <c r="D261" s="597"/>
      <c r="E261" s="597"/>
      <c r="F261" s="274"/>
      <c r="G261" s="276"/>
      <c r="H261" s="517">
        <v>150</v>
      </c>
      <c r="I261" s="518"/>
      <c r="K261" s="106"/>
      <c r="L261" s="106"/>
      <c r="M261" s="106"/>
      <c r="N261" s="106"/>
      <c r="O261" s="106"/>
    </row>
    <row r="262" spans="2:15" s="105" customFormat="1" ht="15" customHeight="1" x14ac:dyDescent="0.2">
      <c r="B262" s="596" t="s">
        <v>240</v>
      </c>
      <c r="C262" s="597"/>
      <c r="D262" s="597"/>
      <c r="E262" s="597"/>
      <c r="F262" s="274"/>
      <c r="G262" s="276"/>
      <c r="H262" s="517">
        <v>150</v>
      </c>
      <c r="I262" s="518"/>
      <c r="K262" s="106"/>
      <c r="L262" s="106"/>
      <c r="M262" s="106"/>
      <c r="N262" s="106"/>
      <c r="O262" s="106"/>
    </row>
    <row r="263" spans="2:15" s="105" customFormat="1" ht="15" customHeight="1" x14ac:dyDescent="0.2">
      <c r="B263" s="596" t="s">
        <v>241</v>
      </c>
      <c r="C263" s="597"/>
      <c r="D263" s="597"/>
      <c r="E263" s="597"/>
      <c r="F263" s="274"/>
      <c r="G263" s="276"/>
      <c r="H263" s="517">
        <v>130</v>
      </c>
      <c r="I263" s="518"/>
      <c r="K263" s="106"/>
      <c r="L263" s="106"/>
      <c r="M263" s="106"/>
      <c r="N263" s="106"/>
      <c r="O263" s="106"/>
    </row>
    <row r="264" spans="2:15" s="105" customFormat="1" ht="15" customHeight="1" x14ac:dyDescent="0.2">
      <c r="B264" s="596" t="s">
        <v>242</v>
      </c>
      <c r="C264" s="597"/>
      <c r="D264" s="597"/>
      <c r="E264" s="597"/>
      <c r="F264" s="274"/>
      <c r="G264" s="276"/>
      <c r="H264" s="517">
        <v>303</v>
      </c>
      <c r="I264" s="518"/>
      <c r="K264" s="106"/>
      <c r="L264" s="106"/>
      <c r="M264" s="106"/>
      <c r="N264" s="106"/>
      <c r="O264" s="106"/>
    </row>
    <row r="265" spans="2:15" s="105" customFormat="1" ht="15" customHeight="1" x14ac:dyDescent="0.2">
      <c r="B265" s="596" t="s">
        <v>243</v>
      </c>
      <c r="C265" s="597"/>
      <c r="D265" s="597"/>
      <c r="E265" s="597"/>
      <c r="F265" s="274"/>
      <c r="G265" s="276"/>
      <c r="H265" s="517">
        <v>3000</v>
      </c>
      <c r="I265" s="518"/>
      <c r="K265" s="106"/>
      <c r="L265" s="106"/>
      <c r="M265" s="106"/>
      <c r="N265" s="106"/>
      <c r="O265" s="106"/>
    </row>
    <row r="266" spans="2:15" s="105" customFormat="1" ht="15" customHeight="1" x14ac:dyDescent="0.2">
      <c r="B266" s="594" t="s">
        <v>244</v>
      </c>
      <c r="C266" s="595"/>
      <c r="D266" s="595"/>
      <c r="E266" s="595"/>
      <c r="F266" s="274"/>
      <c r="G266" s="276"/>
      <c r="H266" s="517">
        <v>500</v>
      </c>
      <c r="I266" s="518"/>
      <c r="K266" s="62"/>
      <c r="L266" s="106"/>
      <c r="M266" s="106"/>
      <c r="N266" s="106"/>
      <c r="O266" s="106"/>
    </row>
    <row r="267" spans="2:15" s="105" customFormat="1" ht="15" customHeight="1" x14ac:dyDescent="0.2">
      <c r="B267" s="594" t="s">
        <v>245</v>
      </c>
      <c r="C267" s="595"/>
      <c r="D267" s="595"/>
      <c r="E267" s="595"/>
      <c r="F267" s="274"/>
      <c r="G267" s="276"/>
      <c r="H267" s="517"/>
      <c r="I267" s="518"/>
      <c r="K267" s="62"/>
      <c r="L267" s="106"/>
      <c r="M267" s="106"/>
      <c r="N267" s="106"/>
      <c r="O267" s="106"/>
    </row>
    <row r="268" spans="2:15" s="105" customFormat="1" ht="15" customHeight="1" x14ac:dyDescent="0.2">
      <c r="B268" s="594" t="s">
        <v>246</v>
      </c>
      <c r="C268" s="595"/>
      <c r="D268" s="595"/>
      <c r="E268" s="595"/>
      <c r="F268" s="91"/>
      <c r="G268" s="277"/>
      <c r="H268" s="517">
        <v>140</v>
      </c>
      <c r="I268" s="518"/>
      <c r="K268" s="62"/>
      <c r="L268" s="106"/>
      <c r="M268" s="106"/>
      <c r="N268" s="106"/>
      <c r="O268" s="106"/>
    </row>
    <row r="269" spans="2:15" s="105" customFormat="1" ht="15" customHeight="1" x14ac:dyDescent="0.2">
      <c r="B269" s="594" t="s">
        <v>247</v>
      </c>
      <c r="C269" s="595"/>
      <c r="D269" s="595"/>
      <c r="E269" s="595"/>
      <c r="F269" s="91"/>
      <c r="G269" s="277"/>
      <c r="H269" s="517">
        <v>100</v>
      </c>
      <c r="I269" s="518"/>
      <c r="K269" s="62"/>
      <c r="L269" s="106"/>
      <c r="M269" s="106"/>
      <c r="N269" s="106"/>
      <c r="O269" s="106"/>
    </row>
    <row r="270" spans="2:15" s="105" customFormat="1" ht="15" customHeight="1" x14ac:dyDescent="0.2">
      <c r="B270" s="594" t="s">
        <v>248</v>
      </c>
      <c r="C270" s="595"/>
      <c r="D270" s="595"/>
      <c r="E270" s="595"/>
      <c r="F270" s="274"/>
      <c r="G270" s="276"/>
      <c r="H270" s="517"/>
      <c r="I270" s="518"/>
      <c r="K270" s="62"/>
      <c r="L270" s="106"/>
      <c r="M270" s="106"/>
      <c r="N270" s="106"/>
      <c r="O270" s="106"/>
    </row>
    <row r="271" spans="2:15" s="105" customFormat="1" ht="15" customHeight="1" x14ac:dyDescent="0.2">
      <c r="B271" s="594" t="s">
        <v>249</v>
      </c>
      <c r="C271" s="595"/>
      <c r="D271" s="595"/>
      <c r="E271" s="595"/>
      <c r="F271" s="274"/>
      <c r="G271" s="276"/>
      <c r="H271" s="517">
        <v>50</v>
      </c>
      <c r="I271" s="518"/>
      <c r="K271" s="62"/>
      <c r="L271" s="106"/>
      <c r="M271" s="106"/>
      <c r="N271" s="106"/>
      <c r="O271" s="106"/>
    </row>
    <row r="272" spans="2:15" s="105" customFormat="1" ht="15" customHeight="1" x14ac:dyDescent="0.2">
      <c r="B272" s="594" t="s">
        <v>250</v>
      </c>
      <c r="C272" s="595"/>
      <c r="D272" s="595"/>
      <c r="E272" s="595"/>
      <c r="F272" s="275"/>
      <c r="G272" s="278"/>
      <c r="H272" s="517">
        <v>2300</v>
      </c>
      <c r="I272" s="518"/>
      <c r="K272" s="62"/>
      <c r="L272" s="106"/>
      <c r="M272" s="106"/>
      <c r="N272" s="106"/>
      <c r="O272" s="106"/>
    </row>
    <row r="273" spans="2:15" s="105" customFormat="1" ht="15" customHeight="1" x14ac:dyDescent="0.2">
      <c r="B273" s="594" t="s">
        <v>251</v>
      </c>
      <c r="C273" s="595"/>
      <c r="D273" s="595"/>
      <c r="E273" s="595"/>
      <c r="F273" s="519"/>
      <c r="G273" s="520"/>
      <c r="H273" s="517">
        <v>128.63</v>
      </c>
      <c r="I273" s="518"/>
      <c r="K273" s="62"/>
      <c r="L273" s="106"/>
      <c r="M273" s="106"/>
      <c r="N273" s="106"/>
      <c r="O273" s="106"/>
    </row>
    <row r="274" spans="2:15" s="105" customFormat="1" ht="15" customHeight="1" x14ac:dyDescent="0.2">
      <c r="B274" s="594" t="s">
        <v>394</v>
      </c>
      <c r="C274" s="595"/>
      <c r="D274" s="595"/>
      <c r="E274" s="595"/>
      <c r="F274" s="519"/>
      <c r="G274" s="520"/>
      <c r="H274" s="517">
        <v>219.56</v>
      </c>
      <c r="I274" s="518"/>
      <c r="K274" s="62"/>
      <c r="L274" s="106"/>
      <c r="M274" s="106"/>
      <c r="N274" s="106"/>
      <c r="O274" s="106"/>
    </row>
    <row r="275" spans="2:15" s="105" customFormat="1" ht="15" customHeight="1" thickBot="1" x14ac:dyDescent="0.25">
      <c r="B275" s="601" t="s">
        <v>181</v>
      </c>
      <c r="C275" s="602"/>
      <c r="D275" s="602"/>
      <c r="E275" s="602"/>
      <c r="F275" s="602"/>
      <c r="G275" s="603"/>
      <c r="H275" s="604">
        <f>IF(SUM(H258:I274)=0,"",SUM(H258:I274))</f>
        <v>8721.1899999999987</v>
      </c>
      <c r="I275" s="605"/>
      <c r="K275" s="62"/>
      <c r="L275" s="106"/>
      <c r="M275" s="106"/>
      <c r="N275" s="106"/>
      <c r="O275" s="106"/>
    </row>
    <row r="276" spans="2:15" s="105" customFormat="1" ht="15" customHeight="1" thickBot="1" x14ac:dyDescent="0.25">
      <c r="B276" s="158"/>
      <c r="C276" s="158"/>
      <c r="D276" s="158"/>
      <c r="E276" s="158"/>
      <c r="F276" s="127"/>
      <c r="G276" s="127"/>
      <c r="H276" s="127"/>
      <c r="I276" s="127"/>
      <c r="K276" s="62"/>
      <c r="L276" s="106"/>
      <c r="M276" s="106"/>
      <c r="N276" s="106"/>
      <c r="O276" s="106"/>
    </row>
    <row r="277" spans="2:15" s="105" customFormat="1" ht="15" customHeight="1" thickBot="1" x14ac:dyDescent="0.25">
      <c r="B277" s="598" t="s">
        <v>252</v>
      </c>
      <c r="C277" s="599"/>
      <c r="D277" s="599"/>
      <c r="E277" s="599"/>
      <c r="F277" s="599"/>
      <c r="G277" s="599"/>
      <c r="H277" s="599"/>
      <c r="I277" s="600"/>
      <c r="K277" s="62"/>
      <c r="L277" s="106"/>
      <c r="M277" s="106"/>
      <c r="N277" s="106"/>
      <c r="O277" s="106"/>
    </row>
    <row r="278" spans="2:15" s="105" customFormat="1" ht="15" customHeight="1" x14ac:dyDescent="0.2">
      <c r="B278" s="513" t="s">
        <v>254</v>
      </c>
      <c r="C278" s="540" t="s">
        <v>116</v>
      </c>
      <c r="D278" s="541"/>
      <c r="E278" s="542"/>
      <c r="F278" s="533" t="s">
        <v>253</v>
      </c>
      <c r="G278" s="534"/>
      <c r="H278" s="537" t="s">
        <v>171</v>
      </c>
      <c r="I278" s="515"/>
      <c r="K278" s="62"/>
      <c r="L278" s="106"/>
      <c r="M278" s="106"/>
      <c r="N278" s="106"/>
      <c r="O278" s="106"/>
    </row>
    <row r="279" spans="2:15" s="105" customFormat="1" ht="15" customHeight="1" thickBot="1" x14ac:dyDescent="0.25">
      <c r="B279" s="546"/>
      <c r="C279" s="543"/>
      <c r="D279" s="544"/>
      <c r="E279" s="545"/>
      <c r="F279" s="535"/>
      <c r="G279" s="536"/>
      <c r="H279" s="538"/>
      <c r="I279" s="539"/>
      <c r="K279" s="117"/>
      <c r="L279" s="106"/>
      <c r="M279" s="106"/>
      <c r="N279" s="106"/>
      <c r="O279" s="106"/>
    </row>
    <row r="280" spans="2:15" s="105" customFormat="1" ht="15" customHeight="1" x14ac:dyDescent="0.2">
      <c r="B280" s="239" t="s">
        <v>261</v>
      </c>
      <c r="C280" s="159" t="s">
        <v>256</v>
      </c>
      <c r="D280" s="159"/>
      <c r="E280" s="160"/>
      <c r="F280" s="547">
        <v>25840</v>
      </c>
      <c r="G280" s="548"/>
      <c r="H280" s="549">
        <f>IF(F280=0,"",(SEF280/F280))</f>
        <v>0</v>
      </c>
      <c r="I280" s="550"/>
      <c r="K280" s="161"/>
      <c r="L280" s="106"/>
      <c r="M280" s="106"/>
      <c r="N280" s="106"/>
      <c r="O280" s="106"/>
    </row>
    <row r="281" spans="2:15" s="105" customFormat="1" ht="15" customHeight="1" x14ac:dyDescent="0.2">
      <c r="B281" s="302"/>
      <c r="C281" s="303" t="s">
        <v>255</v>
      </c>
      <c r="D281" s="303"/>
      <c r="E281" s="304"/>
      <c r="F281" s="559">
        <v>7305</v>
      </c>
      <c r="G281" s="560"/>
      <c r="H281" s="553">
        <f>IF($F$280=0,"",F281/$F$280)</f>
        <v>0.28270123839009287</v>
      </c>
      <c r="I281" s="554"/>
      <c r="K281" s="162"/>
      <c r="L281" s="106"/>
      <c r="M281" s="106"/>
      <c r="N281" s="106"/>
      <c r="O281" s="106"/>
    </row>
    <row r="282" spans="2:15" s="105" customFormat="1" ht="15" customHeight="1" x14ac:dyDescent="0.2">
      <c r="B282" s="240" t="s">
        <v>262</v>
      </c>
      <c r="C282" s="561" t="s">
        <v>266</v>
      </c>
      <c r="D282" s="562"/>
      <c r="E282" s="563"/>
      <c r="F282" s="551">
        <v>7305</v>
      </c>
      <c r="G282" s="552"/>
      <c r="H282" s="564">
        <f>IF($F$280=0,"",F282/$F$280)</f>
        <v>0.28270123839009287</v>
      </c>
      <c r="I282" s="565"/>
      <c r="K282" s="162"/>
      <c r="L282" s="106"/>
      <c r="M282" s="106"/>
      <c r="N282" s="106"/>
      <c r="O282" s="106"/>
    </row>
    <row r="283" spans="2:15" s="105" customFormat="1" ht="15" customHeight="1" x14ac:dyDescent="0.2">
      <c r="B283" s="305" t="s">
        <v>264</v>
      </c>
      <c r="C283" s="561" t="s">
        <v>257</v>
      </c>
      <c r="D283" s="562"/>
      <c r="E283" s="563"/>
      <c r="F283" s="551">
        <v>1550.4</v>
      </c>
      <c r="G283" s="552"/>
      <c r="H283" s="564">
        <f t="shared" ref="H283:H286" si="37">IF($F$280=0,"",F283/$F$280)</f>
        <v>6.0000000000000005E-2</v>
      </c>
      <c r="I283" s="565"/>
      <c r="K283" s="117"/>
      <c r="L283" s="106"/>
      <c r="M283" s="106"/>
      <c r="N283" s="106"/>
      <c r="O283" s="106"/>
    </row>
    <row r="284" spans="2:15" s="105" customFormat="1" ht="15" customHeight="1" x14ac:dyDescent="0.2">
      <c r="B284" s="305" t="s">
        <v>263</v>
      </c>
      <c r="C284" s="561" t="s">
        <v>258</v>
      </c>
      <c r="D284" s="562"/>
      <c r="E284" s="563"/>
      <c r="F284" s="551">
        <v>225</v>
      </c>
      <c r="G284" s="552"/>
      <c r="H284" s="564">
        <f t="shared" si="37"/>
        <v>8.7074303405572755E-3</v>
      </c>
      <c r="I284" s="565"/>
      <c r="K284" s="117"/>
      <c r="L284" s="106"/>
      <c r="M284" s="106"/>
      <c r="N284" s="106"/>
      <c r="O284" s="106"/>
    </row>
    <row r="285" spans="2:15" s="105" customFormat="1" ht="15" customHeight="1" x14ac:dyDescent="0.2">
      <c r="B285" s="302"/>
      <c r="C285" s="591" t="s">
        <v>259</v>
      </c>
      <c r="D285" s="592"/>
      <c r="E285" s="593"/>
      <c r="F285" s="555">
        <f>F280-F281</f>
        <v>18535</v>
      </c>
      <c r="G285" s="556"/>
      <c r="H285" s="553">
        <f>IF($F$280=0,"",F285/$F$280)</f>
        <v>0.71729876160990713</v>
      </c>
      <c r="I285" s="554"/>
      <c r="K285" s="117"/>
      <c r="L285" s="106"/>
      <c r="M285" s="106"/>
      <c r="N285" s="106"/>
      <c r="O285" s="106"/>
    </row>
    <row r="286" spans="2:15" s="105" customFormat="1" ht="15" customHeight="1" x14ac:dyDescent="0.2">
      <c r="B286" s="240" t="s">
        <v>265</v>
      </c>
      <c r="C286" s="572" t="s">
        <v>260</v>
      </c>
      <c r="D286" s="573"/>
      <c r="E286" s="574"/>
      <c r="F286" s="557">
        <v>8721.19</v>
      </c>
      <c r="G286" s="558"/>
      <c r="H286" s="564">
        <f t="shared" si="37"/>
        <v>0.33750735294117651</v>
      </c>
      <c r="I286" s="565"/>
      <c r="K286" s="117"/>
      <c r="L286" s="106"/>
      <c r="M286" s="106"/>
      <c r="N286" s="106"/>
      <c r="O286" s="106"/>
    </row>
    <row r="287" spans="2:15" s="105" customFormat="1" ht="15" customHeight="1" x14ac:dyDescent="0.2">
      <c r="B287" s="241"/>
      <c r="C287" s="575" t="s">
        <v>267</v>
      </c>
      <c r="D287" s="576"/>
      <c r="E287" s="577"/>
      <c r="F287" s="581">
        <f>F285-F286</f>
        <v>9813.81</v>
      </c>
      <c r="G287" s="582"/>
      <c r="H287" s="585">
        <f>IF(F280=0,"",F287/F280)</f>
        <v>0.37979140866873062</v>
      </c>
      <c r="I287" s="586"/>
      <c r="K287" s="117"/>
      <c r="L287" s="106"/>
      <c r="M287" s="106"/>
      <c r="N287" s="106"/>
      <c r="O287" s="106"/>
    </row>
    <row r="288" spans="2:15" s="105" customFormat="1" ht="15" customHeight="1" thickBot="1" x14ac:dyDescent="0.25">
      <c r="B288" s="242"/>
      <c r="C288" s="578"/>
      <c r="D288" s="579"/>
      <c r="E288" s="580"/>
      <c r="F288" s="583"/>
      <c r="G288" s="584"/>
      <c r="H288" s="587"/>
      <c r="I288" s="588"/>
      <c r="K288" s="62"/>
      <c r="L288" s="106"/>
      <c r="M288" s="106"/>
      <c r="N288" s="106"/>
      <c r="O288" s="106"/>
    </row>
    <row r="289" spans="2:15" s="105" customFormat="1" ht="15" customHeight="1" thickBot="1" x14ac:dyDescent="0.25">
      <c r="B289" s="158"/>
      <c r="C289" s="158"/>
      <c r="D289" s="158"/>
      <c r="E289" s="158"/>
      <c r="F289" s="127"/>
      <c r="G289" s="127"/>
      <c r="H289" s="127"/>
      <c r="I289" s="127"/>
      <c r="K289" s="62"/>
      <c r="L289" s="106"/>
      <c r="M289" s="106"/>
      <c r="N289" s="106"/>
      <c r="O289" s="106"/>
    </row>
    <row r="290" spans="2:15" s="105" customFormat="1" ht="15" customHeight="1" thickBot="1" x14ac:dyDescent="0.25">
      <c r="C290" s="164" t="s">
        <v>270</v>
      </c>
      <c r="D290" s="165"/>
      <c r="E290" s="165"/>
      <c r="F290" s="589">
        <f>IF(F286="","",IF(H285="","",F286/H285))</f>
        <v>12158.378721338009</v>
      </c>
      <c r="G290" s="590"/>
      <c r="H290" s="127"/>
      <c r="I290" s="127"/>
      <c r="K290" s="62"/>
      <c r="L290" s="106"/>
      <c r="M290" s="106"/>
      <c r="N290" s="106"/>
      <c r="O290" s="106"/>
    </row>
    <row r="291" spans="2:15" s="105" customFormat="1" ht="15" customHeight="1" thickBot="1" x14ac:dyDescent="0.25">
      <c r="B291" s="158"/>
      <c r="C291" s="166"/>
      <c r="D291" s="166"/>
      <c r="E291" s="166"/>
      <c r="F291" s="167"/>
      <c r="G291" s="167"/>
      <c r="H291" s="127"/>
      <c r="I291" s="127"/>
      <c r="K291" s="62"/>
      <c r="L291" s="106"/>
      <c r="M291" s="106"/>
      <c r="N291" s="106"/>
      <c r="O291" s="106"/>
    </row>
    <row r="292" spans="2:15" s="105" customFormat="1" ht="15" customHeight="1" thickBot="1" x14ac:dyDescent="0.25">
      <c r="B292" s="158"/>
      <c r="C292" s="164" t="s">
        <v>272</v>
      </c>
      <c r="D292" s="165"/>
      <c r="E292" s="165"/>
      <c r="F292" s="566">
        <f>IF(F280&lt;&gt;0,F287/F280,"")</f>
        <v>0.37979140866873062</v>
      </c>
      <c r="G292" s="567"/>
      <c r="H292" s="127"/>
      <c r="I292" s="127"/>
      <c r="K292" s="62"/>
      <c r="L292" s="106"/>
      <c r="M292" s="106"/>
      <c r="N292" s="106"/>
      <c r="O292" s="106"/>
    </row>
    <row r="293" spans="2:15" s="105" customFormat="1" ht="15" customHeight="1" thickBot="1" x14ac:dyDescent="0.25">
      <c r="B293" s="158"/>
      <c r="C293" s="166"/>
      <c r="D293" s="166"/>
      <c r="E293" s="166"/>
      <c r="F293" s="167"/>
      <c r="G293" s="167"/>
      <c r="H293" s="127"/>
      <c r="I293" s="127"/>
      <c r="K293" s="62"/>
      <c r="L293" s="106"/>
      <c r="M293" s="106"/>
      <c r="N293" s="106"/>
      <c r="O293" s="106"/>
    </row>
    <row r="294" spans="2:15" s="105" customFormat="1" ht="15" customHeight="1" x14ac:dyDescent="0.2">
      <c r="B294" s="158"/>
      <c r="C294" s="168" t="s">
        <v>274</v>
      </c>
      <c r="D294" s="169"/>
      <c r="E294" s="169"/>
      <c r="F294" s="570"/>
      <c r="G294" s="571"/>
      <c r="H294" s="127"/>
      <c r="I294" s="127"/>
      <c r="K294" s="62"/>
      <c r="L294" s="106"/>
      <c r="M294" s="106"/>
      <c r="N294" s="106"/>
      <c r="O294" s="106"/>
    </row>
    <row r="295" spans="2:15" s="105" customFormat="1" ht="15" customHeight="1" thickBot="1" x14ac:dyDescent="0.25">
      <c r="B295" s="158"/>
      <c r="C295" s="170" t="s">
        <v>273</v>
      </c>
      <c r="D295" s="171"/>
      <c r="E295" s="171"/>
      <c r="F295" s="568" t="str">
        <f>IF(F294="","",IF(F294&lt;&gt;0,(F287/F294),"ERRO"))</f>
        <v/>
      </c>
      <c r="G295" s="569"/>
      <c r="H295" s="127"/>
      <c r="I295" s="127"/>
      <c r="K295" s="62"/>
      <c r="L295" s="106"/>
      <c r="M295" s="106"/>
      <c r="N295" s="106"/>
      <c r="O295" s="106"/>
    </row>
    <row r="296" spans="2:15" s="105" customFormat="1" ht="15" customHeight="1" thickBot="1" x14ac:dyDescent="0.25">
      <c r="B296" s="123"/>
      <c r="C296" s="123"/>
      <c r="D296" s="123"/>
      <c r="E296" s="83"/>
      <c r="F296" s="83"/>
      <c r="G296" s="127"/>
      <c r="H296" s="128"/>
      <c r="I296" s="128"/>
      <c r="K296" s="62"/>
      <c r="L296" s="106"/>
      <c r="M296" s="106"/>
      <c r="N296" s="106"/>
      <c r="O296" s="106"/>
    </row>
    <row r="297" spans="2:15" s="105" customFormat="1" ht="15" customHeight="1" x14ac:dyDescent="0.2">
      <c r="B297" s="123"/>
      <c r="C297" s="531" t="s">
        <v>277</v>
      </c>
      <c r="D297" s="532"/>
      <c r="E297" s="532"/>
      <c r="F297" s="521"/>
      <c r="G297" s="522"/>
      <c r="H297" s="128"/>
      <c r="I297" s="128"/>
      <c r="K297" s="62"/>
      <c r="L297" s="106"/>
      <c r="M297" s="106"/>
      <c r="N297" s="106"/>
      <c r="O297" s="106"/>
    </row>
    <row r="298" spans="2:15" s="105" customFormat="1" ht="15" customHeight="1" x14ac:dyDescent="0.2">
      <c r="B298" s="123"/>
      <c r="C298" s="523" t="s">
        <v>275</v>
      </c>
      <c r="D298" s="524"/>
      <c r="E298" s="524"/>
      <c r="F298" s="527" t="str">
        <f>IF(F297="","",IF(F297&lt;=0,"ERRO",F294/F297))</f>
        <v/>
      </c>
      <c r="G298" s="529" t="s">
        <v>276</v>
      </c>
      <c r="H298" s="128"/>
      <c r="I298" s="128"/>
      <c r="K298" s="62"/>
      <c r="L298" s="106"/>
      <c r="M298" s="106"/>
      <c r="N298" s="106"/>
      <c r="O298" s="106"/>
    </row>
    <row r="299" spans="2:15" s="105" customFormat="1" ht="15" customHeight="1" thickBot="1" x14ac:dyDescent="0.25">
      <c r="B299" s="123"/>
      <c r="C299" s="525"/>
      <c r="D299" s="526"/>
      <c r="E299" s="526"/>
      <c r="F299" s="528"/>
      <c r="G299" s="530"/>
      <c r="H299" s="128"/>
      <c r="I299" s="128"/>
      <c r="K299" s="62"/>
      <c r="L299" s="106"/>
      <c r="M299" s="106"/>
      <c r="N299" s="106"/>
      <c r="O299" s="106"/>
    </row>
    <row r="300" spans="2:15" s="105" customFormat="1" ht="15" customHeight="1" x14ac:dyDescent="0.2">
      <c r="B300" s="123"/>
      <c r="C300" s="123"/>
      <c r="D300" s="123"/>
      <c r="E300" s="133"/>
      <c r="F300" s="133"/>
      <c r="G300" s="127"/>
      <c r="H300" s="128"/>
      <c r="I300" s="128"/>
      <c r="K300" s="62"/>
      <c r="L300" s="106"/>
      <c r="M300" s="106"/>
      <c r="N300" s="106"/>
      <c r="O300" s="106"/>
    </row>
    <row r="301" spans="2:15" s="105" customFormat="1" ht="15" customHeight="1" x14ac:dyDescent="0.2">
      <c r="B301" s="106"/>
      <c r="C301" s="106"/>
      <c r="D301" s="106"/>
      <c r="E301" s="106"/>
      <c r="F301" s="106"/>
      <c r="G301" s="106"/>
      <c r="H301" s="106"/>
      <c r="I301" s="118"/>
      <c r="K301" s="62"/>
      <c r="L301" s="106"/>
    </row>
    <row r="302" spans="2:15" s="105" customFormat="1" ht="15.95" customHeight="1" x14ac:dyDescent="0.2">
      <c r="B302" s="106"/>
      <c r="C302" s="106"/>
      <c r="D302" s="106"/>
      <c r="E302" s="106"/>
      <c r="F302" s="106"/>
      <c r="G302" s="106"/>
      <c r="H302" s="106"/>
      <c r="I302" s="118"/>
      <c r="K302" s="62"/>
      <c r="L302" s="106"/>
    </row>
    <row r="303" spans="2:15" s="105" customFormat="1" ht="15.95" customHeight="1" x14ac:dyDescent="0.2">
      <c r="I303" s="118"/>
      <c r="K303" s="62"/>
      <c r="L303" s="106"/>
    </row>
    <row r="304" spans="2:15" s="105" customFormat="1" ht="15.95" customHeight="1" x14ac:dyDescent="0.2">
      <c r="I304" s="118"/>
      <c r="K304" s="62"/>
      <c r="L304" s="106"/>
    </row>
    <row r="305" spans="2:12" s="105" customFormat="1" ht="15.95" customHeight="1" x14ac:dyDescent="0.2">
      <c r="I305" s="118"/>
      <c r="K305" s="62"/>
      <c r="L305" s="106"/>
    </row>
    <row r="306" spans="2:12" s="105" customFormat="1" ht="15.95" customHeight="1" x14ac:dyDescent="0.2">
      <c r="I306" s="118"/>
      <c r="K306" s="62"/>
      <c r="L306" s="106"/>
    </row>
    <row r="307" spans="2:12" s="105" customFormat="1" ht="15.95" customHeight="1" x14ac:dyDescent="0.2">
      <c r="B307" s="119"/>
      <c r="C307" s="118"/>
      <c r="D307" s="118"/>
      <c r="E307" s="118"/>
      <c r="F307" s="118"/>
      <c r="G307" s="118"/>
      <c r="H307" s="118"/>
      <c r="I307" s="118"/>
      <c r="K307" s="62"/>
      <c r="L307" s="106"/>
    </row>
    <row r="308" spans="2:12" s="105" customFormat="1" ht="15.95" customHeight="1" x14ac:dyDescent="0.2">
      <c r="B308" s="119"/>
      <c r="C308" s="118"/>
      <c r="D308" s="118"/>
      <c r="E308" s="118"/>
      <c r="F308" s="118"/>
      <c r="G308" s="118"/>
      <c r="H308" s="118"/>
      <c r="I308" s="118"/>
      <c r="K308" s="62"/>
      <c r="L308" s="106"/>
    </row>
    <row r="309" spans="2:12" s="105" customFormat="1" ht="15.95" customHeight="1" x14ac:dyDescent="0.2">
      <c r="B309" s="106"/>
      <c r="C309" s="106"/>
      <c r="D309" s="106"/>
      <c r="E309" s="106"/>
      <c r="F309" s="106"/>
      <c r="G309" s="106"/>
      <c r="H309" s="106"/>
      <c r="I309" s="106"/>
      <c r="K309" s="62"/>
      <c r="L309" s="106"/>
    </row>
    <row r="310" spans="2:12" s="105" customFormat="1" ht="15.95" customHeight="1" x14ac:dyDescent="0.2">
      <c r="B310" s="106"/>
      <c r="C310" s="106"/>
      <c r="D310" s="106"/>
      <c r="E310" s="106"/>
      <c r="F310" s="106"/>
      <c r="G310" s="106"/>
      <c r="H310" s="106"/>
      <c r="I310" s="106"/>
      <c r="K310" s="62"/>
      <c r="L310" s="106"/>
    </row>
    <row r="311" spans="2:12" s="105" customFormat="1" ht="15.95" customHeight="1" x14ac:dyDescent="0.2">
      <c r="B311" s="106"/>
      <c r="C311" s="106"/>
      <c r="D311" s="106"/>
      <c r="E311" s="106"/>
      <c r="F311" s="106"/>
      <c r="G311" s="106"/>
      <c r="H311" s="106"/>
      <c r="I311" s="106"/>
      <c r="K311" s="62"/>
      <c r="L311" s="106"/>
    </row>
    <row r="312" spans="2:12" s="105" customFormat="1" ht="15.95" customHeight="1" x14ac:dyDescent="0.2">
      <c r="B312" s="106"/>
      <c r="C312" s="106"/>
      <c r="D312" s="106"/>
      <c r="E312" s="106"/>
      <c r="F312" s="106"/>
      <c r="G312" s="106"/>
      <c r="H312" s="106"/>
      <c r="I312" s="106"/>
      <c r="K312" s="62"/>
      <c r="L312" s="106"/>
    </row>
    <row r="313" spans="2:12" s="105" customFormat="1" ht="15.95" customHeight="1" x14ac:dyDescent="0.2">
      <c r="B313" s="106"/>
      <c r="C313" s="106"/>
      <c r="D313" s="106"/>
      <c r="E313" s="106"/>
      <c r="F313" s="106"/>
      <c r="G313" s="106"/>
      <c r="H313" s="106"/>
      <c r="I313" s="106"/>
      <c r="K313" s="62"/>
      <c r="L313" s="106"/>
    </row>
    <row r="314" spans="2:12" s="105" customFormat="1" ht="15.95" customHeight="1" x14ac:dyDescent="0.2">
      <c r="B314" s="106"/>
      <c r="C314" s="106"/>
      <c r="D314" s="106"/>
      <c r="E314" s="106"/>
      <c r="F314" s="106"/>
      <c r="G314" s="106"/>
      <c r="H314" s="106"/>
      <c r="I314" s="106"/>
      <c r="K314" s="62"/>
      <c r="L314" s="106"/>
    </row>
    <row r="315" spans="2:12" s="105" customFormat="1" ht="15.95" customHeight="1" x14ac:dyDescent="0.2">
      <c r="B315" s="106"/>
      <c r="C315" s="106"/>
      <c r="D315" s="106"/>
      <c r="E315" s="106"/>
      <c r="F315" s="106"/>
      <c r="G315" s="106"/>
      <c r="H315" s="106"/>
      <c r="I315" s="106"/>
      <c r="K315" s="62"/>
      <c r="L315" s="106"/>
    </row>
    <row r="316" spans="2:12" s="105" customFormat="1" ht="15.95" customHeight="1" x14ac:dyDescent="0.2">
      <c r="B316" s="106"/>
      <c r="C316" s="106"/>
      <c r="D316" s="106"/>
      <c r="E316" s="106"/>
      <c r="F316" s="106"/>
      <c r="G316" s="106"/>
      <c r="H316" s="106"/>
      <c r="I316" s="106"/>
      <c r="K316" s="62"/>
      <c r="L316" s="106"/>
    </row>
    <row r="317" spans="2:12" s="105" customFormat="1" ht="15.95" customHeight="1" x14ac:dyDescent="0.2">
      <c r="B317" s="106"/>
      <c r="C317" s="106"/>
      <c r="D317" s="106"/>
      <c r="E317" s="106"/>
      <c r="F317" s="106"/>
      <c r="G317" s="106"/>
      <c r="H317" s="106"/>
      <c r="I317" s="106"/>
      <c r="K317" s="62"/>
      <c r="L317" s="106"/>
    </row>
    <row r="318" spans="2:12" s="105" customFormat="1" ht="15.95" customHeight="1" x14ac:dyDescent="0.2">
      <c r="B318" s="106"/>
      <c r="C318" s="106"/>
      <c r="D318" s="106"/>
      <c r="E318" s="106"/>
      <c r="F318" s="106"/>
      <c r="G318" s="106"/>
      <c r="H318" s="106"/>
      <c r="I318" s="106"/>
      <c r="K318" s="62"/>
      <c r="L318" s="106"/>
    </row>
    <row r="319" spans="2:12" s="105" customFormat="1" ht="15.95" customHeight="1" x14ac:dyDescent="0.2">
      <c r="B319" s="106"/>
      <c r="C319" s="106"/>
      <c r="D319" s="106"/>
      <c r="E319" s="106"/>
      <c r="F319" s="106"/>
      <c r="G319" s="106"/>
      <c r="H319" s="106"/>
      <c r="I319" s="106"/>
      <c r="K319" s="62"/>
      <c r="L319" s="106"/>
    </row>
    <row r="320" spans="2:12" s="105" customFormat="1" ht="15.95" customHeight="1" x14ac:dyDescent="0.2">
      <c r="B320" s="106"/>
      <c r="C320" s="106"/>
      <c r="D320" s="106"/>
      <c r="E320" s="106"/>
      <c r="F320" s="106"/>
      <c r="G320" s="106"/>
      <c r="H320" s="106"/>
      <c r="I320" s="106"/>
      <c r="K320" s="62"/>
      <c r="L320" s="106"/>
    </row>
    <row r="321" spans="2:12" s="105" customFormat="1" ht="15.95" customHeight="1" x14ac:dyDescent="0.2">
      <c r="B321" s="106"/>
      <c r="C321" s="106"/>
      <c r="D321" s="106"/>
      <c r="E321" s="106"/>
      <c r="F321" s="106"/>
      <c r="G321" s="106"/>
      <c r="H321" s="106"/>
      <c r="I321" s="106"/>
      <c r="K321" s="62"/>
      <c r="L321" s="106"/>
    </row>
    <row r="322" spans="2:12" s="105" customFormat="1" ht="15.95" customHeight="1" x14ac:dyDescent="0.2">
      <c r="B322" s="106"/>
      <c r="C322" s="106"/>
      <c r="D322" s="106"/>
      <c r="E322" s="106"/>
      <c r="F322" s="106"/>
      <c r="G322" s="106"/>
      <c r="H322" s="106"/>
      <c r="I322" s="106"/>
      <c r="K322" s="62"/>
      <c r="L322" s="106"/>
    </row>
    <row r="323" spans="2:12" s="105" customFormat="1" ht="15.95" customHeight="1" x14ac:dyDescent="0.2">
      <c r="B323" s="106"/>
      <c r="C323" s="106"/>
      <c r="D323" s="106"/>
      <c r="E323" s="106"/>
      <c r="F323" s="106"/>
      <c r="G323" s="106"/>
      <c r="H323" s="106"/>
      <c r="I323" s="106"/>
      <c r="K323" s="62"/>
      <c r="L323" s="106"/>
    </row>
    <row r="324" spans="2:12" s="105" customFormat="1" ht="15.95" customHeight="1" x14ac:dyDescent="0.2">
      <c r="B324" s="106"/>
      <c r="C324" s="106"/>
      <c r="D324" s="106"/>
      <c r="E324" s="106"/>
      <c r="F324" s="106"/>
      <c r="G324" s="106"/>
      <c r="H324" s="106"/>
      <c r="I324" s="106"/>
      <c r="K324" s="62"/>
      <c r="L324" s="106"/>
    </row>
    <row r="325" spans="2:12" s="105" customFormat="1" ht="15.95" customHeight="1" x14ac:dyDescent="0.2">
      <c r="B325" s="106"/>
      <c r="C325" s="106"/>
      <c r="D325" s="106"/>
      <c r="E325" s="106"/>
      <c r="F325" s="106"/>
      <c r="G325" s="106"/>
      <c r="H325" s="106"/>
      <c r="I325" s="106"/>
      <c r="K325" s="62"/>
      <c r="L325" s="106"/>
    </row>
  </sheetData>
  <sheetProtection formatCells="0" formatColumns="0" formatRows="0" insertRows="0"/>
  <dataConsolidate/>
  <mergeCells count="547">
    <mergeCell ref="B223:D223"/>
    <mergeCell ref="B224:D224"/>
    <mergeCell ref="H213:I213"/>
    <mergeCell ref="H214:I214"/>
    <mergeCell ref="H215:I215"/>
    <mergeCell ref="E214:F214"/>
    <mergeCell ref="E215:F215"/>
    <mergeCell ref="H223:I223"/>
    <mergeCell ref="H224:I224"/>
    <mergeCell ref="H225:I225"/>
    <mergeCell ref="E209:F210"/>
    <mergeCell ref="E211:F211"/>
    <mergeCell ref="E212:F212"/>
    <mergeCell ref="E216:F216"/>
    <mergeCell ref="E217:F217"/>
    <mergeCell ref="E222:F222"/>
    <mergeCell ref="E223:F223"/>
    <mergeCell ref="E224:F224"/>
    <mergeCell ref="E225:F225"/>
    <mergeCell ref="E213:F213"/>
    <mergeCell ref="E218:F218"/>
    <mergeCell ref="E219:F219"/>
    <mergeCell ref="E220:F220"/>
    <mergeCell ref="E221:F221"/>
    <mergeCell ref="H218:I218"/>
    <mergeCell ref="H219:I219"/>
    <mergeCell ref="H220:I220"/>
    <mergeCell ref="H221:I221"/>
    <mergeCell ref="B186:D186"/>
    <mergeCell ref="H186:I186"/>
    <mergeCell ref="H199:I199"/>
    <mergeCell ref="B208:I208"/>
    <mergeCell ref="G209:G210"/>
    <mergeCell ref="H209:I210"/>
    <mergeCell ref="B180:D180"/>
    <mergeCell ref="H180:I180"/>
    <mergeCell ref="B181:D181"/>
    <mergeCell ref="H181:I181"/>
    <mergeCell ref="B182:D182"/>
    <mergeCell ref="H182:I182"/>
    <mergeCell ref="H183:I183"/>
    <mergeCell ref="H184:I184"/>
    <mergeCell ref="B185:D185"/>
    <mergeCell ref="H185:I185"/>
    <mergeCell ref="B206:G206"/>
    <mergeCell ref="H206:I206"/>
    <mergeCell ref="B200:E200"/>
    <mergeCell ref="B205:E205"/>
    <mergeCell ref="B201:I201"/>
    <mergeCell ref="B199:E199"/>
    <mergeCell ref="H202:I202"/>
    <mergeCell ref="H203:I203"/>
    <mergeCell ref="B175:I175"/>
    <mergeCell ref="B176:D177"/>
    <mergeCell ref="E176:E177"/>
    <mergeCell ref="F176:F177"/>
    <mergeCell ref="G176:G177"/>
    <mergeCell ref="H176:I177"/>
    <mergeCell ref="B178:D178"/>
    <mergeCell ref="H178:I178"/>
    <mergeCell ref="B179:D179"/>
    <mergeCell ref="H179:I179"/>
    <mergeCell ref="B173:D173"/>
    <mergeCell ref="H173:I173"/>
    <mergeCell ref="E163:E164"/>
    <mergeCell ref="F163:F164"/>
    <mergeCell ref="H170:I170"/>
    <mergeCell ref="H171:I171"/>
    <mergeCell ref="B154:D154"/>
    <mergeCell ref="E154:F154"/>
    <mergeCell ref="H154:I154"/>
    <mergeCell ref="B155:D155"/>
    <mergeCell ref="E155:F155"/>
    <mergeCell ref="H155:I155"/>
    <mergeCell ref="B162:I162"/>
    <mergeCell ref="B168:D168"/>
    <mergeCell ref="H168:I168"/>
    <mergeCell ref="B169:D169"/>
    <mergeCell ref="H169:I169"/>
    <mergeCell ref="B172:D172"/>
    <mergeCell ref="H172:I172"/>
    <mergeCell ref="B165:D165"/>
    <mergeCell ref="H165:I165"/>
    <mergeCell ref="B166:D166"/>
    <mergeCell ref="H166:I166"/>
    <mergeCell ref="B167:D167"/>
    <mergeCell ref="H167:I167"/>
    <mergeCell ref="H65:I65"/>
    <mergeCell ref="H66:I66"/>
    <mergeCell ref="H67:I67"/>
    <mergeCell ref="B161:I161"/>
    <mergeCell ref="B163:D164"/>
    <mergeCell ref="G163:G164"/>
    <mergeCell ref="H163:I164"/>
    <mergeCell ref="E152:F152"/>
    <mergeCell ref="E153:F153"/>
    <mergeCell ref="H152:I152"/>
    <mergeCell ref="H153:I153"/>
    <mergeCell ref="E150:F150"/>
    <mergeCell ref="H150:I150"/>
    <mergeCell ref="E151:F151"/>
    <mergeCell ref="H151:I151"/>
    <mergeCell ref="H147:I147"/>
    <mergeCell ref="H148:I148"/>
    <mergeCell ref="H149:I149"/>
    <mergeCell ref="H156:I156"/>
    <mergeCell ref="H157:I157"/>
    <mergeCell ref="H158:I158"/>
    <mergeCell ref="H159:I159"/>
    <mergeCell ref="E159:F159"/>
    <mergeCell ref="B147:D147"/>
    <mergeCell ref="B148:D148"/>
    <mergeCell ref="B149:D149"/>
    <mergeCell ref="B156:D156"/>
    <mergeCell ref="B157:D157"/>
    <mergeCell ref="B145:D146"/>
    <mergeCell ref="B159:D159"/>
    <mergeCell ref="B158:D158"/>
    <mergeCell ref="E147:F147"/>
    <mergeCell ref="E148:F148"/>
    <mergeCell ref="E149:F149"/>
    <mergeCell ref="E156:F156"/>
    <mergeCell ref="E157:F157"/>
    <mergeCell ref="E158:F158"/>
    <mergeCell ref="B150:D150"/>
    <mergeCell ref="H145:I146"/>
    <mergeCell ref="G145:G146"/>
    <mergeCell ref="E145:F146"/>
    <mergeCell ref="B140:F140"/>
    <mergeCell ref="G140:H140"/>
    <mergeCell ref="B141:F141"/>
    <mergeCell ref="G141:H141"/>
    <mergeCell ref="B142:F142"/>
    <mergeCell ref="G142:H142"/>
    <mergeCell ref="B144:I144"/>
    <mergeCell ref="G136:H136"/>
    <mergeCell ref="B136:F136"/>
    <mergeCell ref="B133:F133"/>
    <mergeCell ref="B134:F134"/>
    <mergeCell ref="B135:F135"/>
    <mergeCell ref="B138:F138"/>
    <mergeCell ref="G138:H138"/>
    <mergeCell ref="B139:F139"/>
    <mergeCell ref="G139:H139"/>
    <mergeCell ref="B129:G129"/>
    <mergeCell ref="B131:I131"/>
    <mergeCell ref="G132:H132"/>
    <mergeCell ref="B132:F132"/>
    <mergeCell ref="G133:H133"/>
    <mergeCell ref="G134:H134"/>
    <mergeCell ref="G135:H135"/>
    <mergeCell ref="H129:I129"/>
    <mergeCell ref="B124:G124"/>
    <mergeCell ref="B125:G125"/>
    <mergeCell ref="B126:G126"/>
    <mergeCell ref="B127:G127"/>
    <mergeCell ref="H124:I124"/>
    <mergeCell ref="H125:I125"/>
    <mergeCell ref="H126:I126"/>
    <mergeCell ref="H127:I127"/>
    <mergeCell ref="H128:I128"/>
    <mergeCell ref="B128:G128"/>
    <mergeCell ref="B120:G120"/>
    <mergeCell ref="H120:I120"/>
    <mergeCell ref="B118:G118"/>
    <mergeCell ref="B119:G119"/>
    <mergeCell ref="H118:I118"/>
    <mergeCell ref="H119:I119"/>
    <mergeCell ref="B122:I122"/>
    <mergeCell ref="H123:I123"/>
    <mergeCell ref="B123:G123"/>
    <mergeCell ref="B110:G110"/>
    <mergeCell ref="B111:G111"/>
    <mergeCell ref="B112:G112"/>
    <mergeCell ref="B113:G113"/>
    <mergeCell ref="B114:G114"/>
    <mergeCell ref="B115:G115"/>
    <mergeCell ref="B109:G109"/>
    <mergeCell ref="H99:I100"/>
    <mergeCell ref="B106:G107"/>
    <mergeCell ref="H106:H107"/>
    <mergeCell ref="I106:I107"/>
    <mergeCell ref="H109:I109"/>
    <mergeCell ref="H110:I110"/>
    <mergeCell ref="H111:I111"/>
    <mergeCell ref="H112:I112"/>
    <mergeCell ref="H113:I113"/>
    <mergeCell ref="H115:I115"/>
    <mergeCell ref="B103:G103"/>
    <mergeCell ref="B101:G101"/>
    <mergeCell ref="B102:G102"/>
    <mergeCell ref="B105:G105"/>
    <mergeCell ref="B104:G104"/>
    <mergeCell ref="B99:G100"/>
    <mergeCell ref="B96:E97"/>
    <mergeCell ref="I96:I97"/>
    <mergeCell ref="F96:H97"/>
    <mergeCell ref="B2:I4"/>
    <mergeCell ref="C11:E11"/>
    <mergeCell ref="C18:E18"/>
    <mergeCell ref="B23:I23"/>
    <mergeCell ref="B24:B38"/>
    <mergeCell ref="C24:E24"/>
    <mergeCell ref="H24:I24"/>
    <mergeCell ref="C25:E25"/>
    <mergeCell ref="H25:I25"/>
    <mergeCell ref="C26:E26"/>
    <mergeCell ref="H26:I26"/>
    <mergeCell ref="B22:G22"/>
    <mergeCell ref="H22:I22"/>
    <mergeCell ref="C30:E30"/>
    <mergeCell ref="H30:I30"/>
    <mergeCell ref="C31:E31"/>
    <mergeCell ref="H31:I31"/>
    <mergeCell ref="C35:E35"/>
    <mergeCell ref="H35:I35"/>
    <mergeCell ref="H33:I33"/>
    <mergeCell ref="C27:E27"/>
    <mergeCell ref="K2:K4"/>
    <mergeCell ref="B5:I5"/>
    <mergeCell ref="B6:I6"/>
    <mergeCell ref="B86:B92"/>
    <mergeCell ref="C86:E86"/>
    <mergeCell ref="H86:I86"/>
    <mergeCell ref="C87:E87"/>
    <mergeCell ref="H87:I87"/>
    <mergeCell ref="C88:E88"/>
    <mergeCell ref="H88:I88"/>
    <mergeCell ref="C89:E89"/>
    <mergeCell ref="H89:I89"/>
    <mergeCell ref="C90:E90"/>
    <mergeCell ref="H90:I90"/>
    <mergeCell ref="C91:E91"/>
    <mergeCell ref="H91:I91"/>
    <mergeCell ref="C92:E92"/>
    <mergeCell ref="H92:I92"/>
    <mergeCell ref="H18:I18"/>
    <mergeCell ref="H19:I19"/>
    <mergeCell ref="H20:I20"/>
    <mergeCell ref="B7:B21"/>
    <mergeCell ref="H7:I7"/>
    <mergeCell ref="C10:E10"/>
    <mergeCell ref="B40:I40"/>
    <mergeCell ref="C19:E19"/>
    <mergeCell ref="C20:E20"/>
    <mergeCell ref="C7:E7"/>
    <mergeCell ref="C8:E8"/>
    <mergeCell ref="C9:E9"/>
    <mergeCell ref="C21:E21"/>
    <mergeCell ref="H8:I8"/>
    <mergeCell ref="C12:E12"/>
    <mergeCell ref="H12:I12"/>
    <mergeCell ref="C15:E15"/>
    <mergeCell ref="H15:I15"/>
    <mergeCell ref="C16:E16"/>
    <mergeCell ref="H16:I16"/>
    <mergeCell ref="H9:I9"/>
    <mergeCell ref="H10:I10"/>
    <mergeCell ref="H11:I11"/>
    <mergeCell ref="H21:I21"/>
    <mergeCell ref="C13:E13"/>
    <mergeCell ref="H13:I13"/>
    <mergeCell ref="C14:E14"/>
    <mergeCell ref="H14:I14"/>
    <mergeCell ref="C36:E36"/>
    <mergeCell ref="H36:I36"/>
    <mergeCell ref="C37:E37"/>
    <mergeCell ref="H37:I37"/>
    <mergeCell ref="C38:E38"/>
    <mergeCell ref="H38:I38"/>
    <mergeCell ref="B39:G39"/>
    <mergeCell ref="H39:I39"/>
    <mergeCell ref="H27:I27"/>
    <mergeCell ref="C28:E28"/>
    <mergeCell ref="H28:I28"/>
    <mergeCell ref="C29:E29"/>
    <mergeCell ref="H29:I29"/>
    <mergeCell ref="C32:E32"/>
    <mergeCell ref="H32:I32"/>
    <mergeCell ref="C33:E33"/>
    <mergeCell ref="B63:E63"/>
    <mergeCell ref="H68:I68"/>
    <mergeCell ref="H69:I69"/>
    <mergeCell ref="B64:E64"/>
    <mergeCell ref="B68:E68"/>
    <mergeCell ref="B41:B49"/>
    <mergeCell ref="C41:E41"/>
    <mergeCell ref="H41:I41"/>
    <mergeCell ref="C42:E42"/>
    <mergeCell ref="H42:I42"/>
    <mergeCell ref="C43:E43"/>
    <mergeCell ref="H43:I43"/>
    <mergeCell ref="C17:E17"/>
    <mergeCell ref="H17:I17"/>
    <mergeCell ref="C34:E34"/>
    <mergeCell ref="H34:I34"/>
    <mergeCell ref="B75:G75"/>
    <mergeCell ref="H75:I75"/>
    <mergeCell ref="B76:I76"/>
    <mergeCell ref="C46:E46"/>
    <mergeCell ref="H46:I46"/>
    <mergeCell ref="C48:E48"/>
    <mergeCell ref="H48:I48"/>
    <mergeCell ref="C49:E49"/>
    <mergeCell ref="H49:I49"/>
    <mergeCell ref="C44:E44"/>
    <mergeCell ref="H44:I44"/>
    <mergeCell ref="C45:E45"/>
    <mergeCell ref="H45:I45"/>
    <mergeCell ref="C47:E47"/>
    <mergeCell ref="H47:I47"/>
    <mergeCell ref="B55:I55"/>
    <mergeCell ref="H64:I64"/>
    <mergeCell ref="H70:I70"/>
    <mergeCell ref="H71:I71"/>
    <mergeCell ref="H72:I72"/>
    <mergeCell ref="H80:I80"/>
    <mergeCell ref="C81:E81"/>
    <mergeCell ref="H81:I81"/>
    <mergeCell ref="C82:E82"/>
    <mergeCell ref="H82:I82"/>
    <mergeCell ref="B50:G50"/>
    <mergeCell ref="H50:I50"/>
    <mergeCell ref="H79:I79"/>
    <mergeCell ref="B52:G53"/>
    <mergeCell ref="H52:I53"/>
    <mergeCell ref="H61:I61"/>
    <mergeCell ref="H62:I62"/>
    <mergeCell ref="H63:I63"/>
    <mergeCell ref="B62:E62"/>
    <mergeCell ref="H57:I57"/>
    <mergeCell ref="H58:I58"/>
    <mergeCell ref="H59:I59"/>
    <mergeCell ref="H60:I60"/>
    <mergeCell ref="B56:I56"/>
    <mergeCell ref="B57:E57"/>
    <mergeCell ref="B58:E58"/>
    <mergeCell ref="B59:E59"/>
    <mergeCell ref="B60:E60"/>
    <mergeCell ref="B61:E61"/>
    <mergeCell ref="C79:E79"/>
    <mergeCell ref="B73:E73"/>
    <mergeCell ref="H73:I73"/>
    <mergeCell ref="H197:I197"/>
    <mergeCell ref="H198:I198"/>
    <mergeCell ref="F190:F191"/>
    <mergeCell ref="G190:G191"/>
    <mergeCell ref="H190:I191"/>
    <mergeCell ref="H193:I193"/>
    <mergeCell ref="H194:I194"/>
    <mergeCell ref="B78:B84"/>
    <mergeCell ref="B190:E191"/>
    <mergeCell ref="B192:I192"/>
    <mergeCell ref="B193:E193"/>
    <mergeCell ref="B194:E194"/>
    <mergeCell ref="B195:E195"/>
    <mergeCell ref="B196:E196"/>
    <mergeCell ref="B197:E197"/>
    <mergeCell ref="B198:E198"/>
    <mergeCell ref="C84:E84"/>
    <mergeCell ref="H84:I84"/>
    <mergeCell ref="C83:E83"/>
    <mergeCell ref="H83:I83"/>
    <mergeCell ref="C80:E80"/>
    <mergeCell ref="K229:K231"/>
    <mergeCell ref="B227:I227"/>
    <mergeCell ref="H231:I231"/>
    <mergeCell ref="B213:D213"/>
    <mergeCell ref="B214:D214"/>
    <mergeCell ref="B215:D215"/>
    <mergeCell ref="B218:D218"/>
    <mergeCell ref="B219:D219"/>
    <mergeCell ref="B69:E69"/>
    <mergeCell ref="B70:E70"/>
    <mergeCell ref="B71:E71"/>
    <mergeCell ref="B72:E72"/>
    <mergeCell ref="B188:I188"/>
    <mergeCell ref="B189:I189"/>
    <mergeCell ref="B77:I77"/>
    <mergeCell ref="H74:I74"/>
    <mergeCell ref="B74:E74"/>
    <mergeCell ref="F85:G85"/>
    <mergeCell ref="F95:I95"/>
    <mergeCell ref="B94:I94"/>
    <mergeCell ref="B117:I117"/>
    <mergeCell ref="F93:G93"/>
    <mergeCell ref="C78:E78"/>
    <mergeCell ref="H78:I78"/>
    <mergeCell ref="B228:D229"/>
    <mergeCell ref="E228:E229"/>
    <mergeCell ref="H204:I204"/>
    <mergeCell ref="H205:I205"/>
    <mergeCell ref="B202:E202"/>
    <mergeCell ref="B203:E203"/>
    <mergeCell ref="B204:E204"/>
    <mergeCell ref="H200:I200"/>
    <mergeCell ref="H195:I195"/>
    <mergeCell ref="H196:I196"/>
    <mergeCell ref="B209:D210"/>
    <mergeCell ref="B225:D225"/>
    <mergeCell ref="B211:D211"/>
    <mergeCell ref="B212:D212"/>
    <mergeCell ref="B216:D216"/>
    <mergeCell ref="B217:D217"/>
    <mergeCell ref="B222:D222"/>
    <mergeCell ref="H211:I211"/>
    <mergeCell ref="H212:I212"/>
    <mergeCell ref="H216:I216"/>
    <mergeCell ref="H217:I217"/>
    <mergeCell ref="H222:I222"/>
    <mergeCell ref="B220:D220"/>
    <mergeCell ref="B221:D221"/>
    <mergeCell ref="F237:G237"/>
    <mergeCell ref="F238:G238"/>
    <mergeCell ref="F239:G239"/>
    <mergeCell ref="H232:I232"/>
    <mergeCell ref="H233:I233"/>
    <mergeCell ref="H234:I234"/>
    <mergeCell ref="H235:I235"/>
    <mergeCell ref="H236:I236"/>
    <mergeCell ref="F235:G235"/>
    <mergeCell ref="F236:G236"/>
    <mergeCell ref="F230:G230"/>
    <mergeCell ref="H230:I230"/>
    <mergeCell ref="F228:G229"/>
    <mergeCell ref="H228:I229"/>
    <mergeCell ref="B240:D240"/>
    <mergeCell ref="H240:I240"/>
    <mergeCell ref="B241:D241"/>
    <mergeCell ref="H241:I241"/>
    <mergeCell ref="B231:C231"/>
    <mergeCell ref="B232:C232"/>
    <mergeCell ref="B233:C233"/>
    <mergeCell ref="B234:C234"/>
    <mergeCell ref="B235:C235"/>
    <mergeCell ref="B236:C236"/>
    <mergeCell ref="B237:C237"/>
    <mergeCell ref="B238:C238"/>
    <mergeCell ref="B230:D230"/>
    <mergeCell ref="F231:G231"/>
    <mergeCell ref="F232:G232"/>
    <mergeCell ref="F233:G233"/>
    <mergeCell ref="F234:G234"/>
    <mergeCell ref="H237:I237"/>
    <mergeCell ref="H238:I238"/>
    <mergeCell ref="H239:I239"/>
    <mergeCell ref="B243:I243"/>
    <mergeCell ref="E244:E245"/>
    <mergeCell ref="H246:I246"/>
    <mergeCell ref="B244:D245"/>
    <mergeCell ref="H244:I245"/>
    <mergeCell ref="B246:D246"/>
    <mergeCell ref="F244:F245"/>
    <mergeCell ref="G244:G245"/>
    <mergeCell ref="F240:G240"/>
    <mergeCell ref="F241:G241"/>
    <mergeCell ref="B255:I255"/>
    <mergeCell ref="H252:I252"/>
    <mergeCell ref="H247:I247"/>
    <mergeCell ref="H250:I250"/>
    <mergeCell ref="H251:I251"/>
    <mergeCell ref="B269:E269"/>
    <mergeCell ref="B270:E270"/>
    <mergeCell ref="B271:E271"/>
    <mergeCell ref="B272:E272"/>
    <mergeCell ref="B251:D251"/>
    <mergeCell ref="H253:I253"/>
    <mergeCell ref="B253:F253"/>
    <mergeCell ref="B248:D248"/>
    <mergeCell ref="H248:I248"/>
    <mergeCell ref="H249:I249"/>
    <mergeCell ref="B247:D247"/>
    <mergeCell ref="B249:D249"/>
    <mergeCell ref="B250:D250"/>
    <mergeCell ref="B252:D252"/>
    <mergeCell ref="H256:I257"/>
    <mergeCell ref="B256:G257"/>
    <mergeCell ref="B258:E258"/>
    <mergeCell ref="C284:E284"/>
    <mergeCell ref="B266:E266"/>
    <mergeCell ref="B267:E267"/>
    <mergeCell ref="B268:E268"/>
    <mergeCell ref="B274:E274"/>
    <mergeCell ref="H267:I267"/>
    <mergeCell ref="B265:E265"/>
    <mergeCell ref="B259:E259"/>
    <mergeCell ref="B260:E260"/>
    <mergeCell ref="B261:E261"/>
    <mergeCell ref="B262:E262"/>
    <mergeCell ref="B263:E263"/>
    <mergeCell ref="B264:E264"/>
    <mergeCell ref="C283:E283"/>
    <mergeCell ref="B277:I277"/>
    <mergeCell ref="B273:E273"/>
    <mergeCell ref="B275:G275"/>
    <mergeCell ref="H275:I275"/>
    <mergeCell ref="H268:I268"/>
    <mergeCell ref="H269:I269"/>
    <mergeCell ref="H270:I270"/>
    <mergeCell ref="H271:I271"/>
    <mergeCell ref="H272:I272"/>
    <mergeCell ref="F273:G273"/>
    <mergeCell ref="F295:G295"/>
    <mergeCell ref="F294:G294"/>
    <mergeCell ref="H286:I286"/>
    <mergeCell ref="C286:E286"/>
    <mergeCell ref="C287:E288"/>
    <mergeCell ref="F287:G288"/>
    <mergeCell ref="H287:I288"/>
    <mergeCell ref="F290:G290"/>
    <mergeCell ref="C285:E285"/>
    <mergeCell ref="F297:G297"/>
    <mergeCell ref="C298:E299"/>
    <mergeCell ref="F298:F299"/>
    <mergeCell ref="G298:G299"/>
    <mergeCell ref="C297:E297"/>
    <mergeCell ref="F278:G279"/>
    <mergeCell ref="H278:I279"/>
    <mergeCell ref="C278:E279"/>
    <mergeCell ref="B278:B279"/>
    <mergeCell ref="F280:G280"/>
    <mergeCell ref="H280:I280"/>
    <mergeCell ref="F282:G282"/>
    <mergeCell ref="H281:I281"/>
    <mergeCell ref="F283:G283"/>
    <mergeCell ref="F284:G284"/>
    <mergeCell ref="F285:G285"/>
    <mergeCell ref="F286:G286"/>
    <mergeCell ref="F281:G281"/>
    <mergeCell ref="C282:E282"/>
    <mergeCell ref="H285:I285"/>
    <mergeCell ref="H284:I284"/>
    <mergeCell ref="H283:I283"/>
    <mergeCell ref="H282:I282"/>
    <mergeCell ref="F292:G292"/>
    <mergeCell ref="H273:I273"/>
    <mergeCell ref="F274:G274"/>
    <mergeCell ref="H274:I274"/>
    <mergeCell ref="H258:I258"/>
    <mergeCell ref="H259:I259"/>
    <mergeCell ref="H260:I260"/>
    <mergeCell ref="H261:I261"/>
    <mergeCell ref="H262:I262"/>
    <mergeCell ref="H263:I263"/>
    <mergeCell ref="H264:I264"/>
    <mergeCell ref="H265:I265"/>
    <mergeCell ref="H266:I266"/>
  </mergeCells>
  <printOptions horizontalCentered="1"/>
  <pageMargins left="0.7" right="0.7" top="0.75" bottom="0.75" header="0.3" footer="0.3"/>
  <pageSetup paperSize="9" scale="90" orientation="portrait"/>
  <headerFooter scaleWithDoc="0"/>
  <rowBreaks count="1" manualBreakCount="1">
    <brk id="305" max="16383" man="1"/>
  </rowBreaks>
  <ignoredErrors>
    <ignoredError sqref="H114" formula="1"/>
  </ignoredErrors>
  <drawing r:id="rId1"/>
  <legacyDrawing r:id="rId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applyStyles="1"/>
  </sheetPr>
  <dimension ref="B1:Y85"/>
  <sheetViews>
    <sheetView showGridLines="0" showRuler="0" workbookViewId="0">
      <pane ySplit="4" topLeftCell="A5" activePane="bottomLeft" state="frozen"/>
      <selection pane="bottomLeft" activeCell="B2" sqref="B2:J4"/>
    </sheetView>
  </sheetViews>
  <sheetFormatPr defaultColWidth="11.42578125" defaultRowHeight="15.95" customHeight="1" x14ac:dyDescent="0.2"/>
  <cols>
    <col min="1" max="1" width="4.7109375" style="32" customWidth="1"/>
    <col min="2" max="2" width="15.7109375" style="32" customWidth="1"/>
    <col min="3" max="3" width="22.7109375" style="32" customWidth="1"/>
    <col min="4" max="4" width="7.7109375" style="32" customWidth="1"/>
    <col min="5" max="5" width="17.7109375" style="32" customWidth="1"/>
    <col min="6" max="6" width="10.7109375" style="32" customWidth="1"/>
    <col min="7" max="7" width="17.7109375" style="32" customWidth="1"/>
    <col min="8" max="8" width="10.7109375" style="33" customWidth="1"/>
    <col min="9" max="9" width="17.7109375" style="34" customWidth="1"/>
    <col min="10" max="10" width="10.7109375" style="35" customWidth="1"/>
    <col min="11" max="11" width="4.7109375" style="35" customWidth="1"/>
    <col min="12" max="12" width="22.28515625" style="33" customWidth="1"/>
    <col min="13" max="13" width="8.7109375" style="33" customWidth="1"/>
    <col min="14" max="14" width="22.28515625" style="33" customWidth="1"/>
    <col min="15" max="16" width="20.7109375" style="33" customWidth="1"/>
    <col min="17" max="25" width="11.42578125" style="33"/>
    <col min="26" max="16384" width="11.42578125" style="32"/>
  </cols>
  <sheetData>
    <row r="1" spans="2:14" s="33" customFormat="1" ht="15.95" customHeight="1" x14ac:dyDescent="0.2">
      <c r="B1" s="32"/>
      <c r="C1" s="32"/>
      <c r="D1" s="32"/>
      <c r="E1" s="32"/>
      <c r="F1" s="32"/>
      <c r="G1" s="32"/>
      <c r="I1" s="34"/>
      <c r="J1" s="35"/>
      <c r="K1" s="35"/>
    </row>
    <row r="2" spans="2:14" s="33" customFormat="1" ht="15.95" customHeight="1" x14ac:dyDescent="0.2">
      <c r="B2" s="399" t="s">
        <v>278</v>
      </c>
      <c r="C2" s="399"/>
      <c r="D2" s="399"/>
      <c r="E2" s="399"/>
      <c r="F2" s="399"/>
      <c r="G2" s="399"/>
      <c r="H2" s="399"/>
      <c r="I2" s="399"/>
      <c r="J2" s="399"/>
      <c r="K2" s="35"/>
      <c r="L2" s="468"/>
    </row>
    <row r="3" spans="2:14" s="33" customFormat="1" ht="15.95" customHeight="1" x14ac:dyDescent="0.2">
      <c r="B3" s="399"/>
      <c r="C3" s="399"/>
      <c r="D3" s="399"/>
      <c r="E3" s="399"/>
      <c r="F3" s="399"/>
      <c r="G3" s="399"/>
      <c r="H3" s="399"/>
      <c r="I3" s="399"/>
      <c r="J3" s="399"/>
      <c r="K3" s="35"/>
      <c r="L3" s="468"/>
    </row>
    <row r="4" spans="2:14" s="33" customFormat="1" ht="15.95" customHeight="1" x14ac:dyDescent="0.2">
      <c r="B4" s="399"/>
      <c r="C4" s="399"/>
      <c r="D4" s="399"/>
      <c r="E4" s="399"/>
      <c r="F4" s="399"/>
      <c r="G4" s="399"/>
      <c r="H4" s="399"/>
      <c r="I4" s="399"/>
      <c r="J4" s="399"/>
      <c r="K4" s="35"/>
      <c r="L4" s="468"/>
    </row>
    <row r="5" spans="2:14" s="33" customFormat="1" ht="15.95" customHeight="1" thickBot="1" x14ac:dyDescent="0.25">
      <c r="B5" s="419"/>
      <c r="C5" s="419"/>
      <c r="D5" s="419"/>
      <c r="E5" s="419"/>
      <c r="F5" s="419"/>
      <c r="G5" s="419"/>
      <c r="I5" s="34"/>
      <c r="J5" s="35"/>
      <c r="K5" s="35"/>
    </row>
    <row r="6" spans="2:14" s="33" customFormat="1" ht="15.95" customHeight="1" x14ac:dyDescent="0.2">
      <c r="B6" s="903" t="s">
        <v>254</v>
      </c>
      <c r="C6" s="927" t="s">
        <v>116</v>
      </c>
      <c r="D6" s="927"/>
      <c r="E6" s="927" t="s">
        <v>280</v>
      </c>
      <c r="F6" s="927"/>
      <c r="G6" s="927" t="s">
        <v>281</v>
      </c>
      <c r="H6" s="927"/>
      <c r="I6" s="927" t="s">
        <v>282</v>
      </c>
      <c r="J6" s="929"/>
      <c r="K6" s="134"/>
      <c r="L6" s="18"/>
      <c r="M6" s="18"/>
      <c r="N6" s="18"/>
    </row>
    <row r="7" spans="2:14" s="33" customFormat="1" ht="15.95" customHeight="1" thickBot="1" x14ac:dyDescent="0.25">
      <c r="B7" s="904"/>
      <c r="C7" s="928"/>
      <c r="D7" s="928"/>
      <c r="E7" s="306" t="s">
        <v>253</v>
      </c>
      <c r="F7" s="306" t="s">
        <v>171</v>
      </c>
      <c r="G7" s="306" t="s">
        <v>253</v>
      </c>
      <c r="H7" s="306" t="s">
        <v>171</v>
      </c>
      <c r="I7" s="306" t="s">
        <v>253</v>
      </c>
      <c r="J7" s="307" t="s">
        <v>171</v>
      </c>
      <c r="K7" s="55"/>
      <c r="L7" s="18"/>
      <c r="M7" s="18"/>
      <c r="N7" s="18"/>
    </row>
    <row r="8" spans="2:14" s="33" customFormat="1" ht="15.95" customHeight="1" x14ac:dyDescent="0.2">
      <c r="B8" s="243" t="s">
        <v>261</v>
      </c>
      <c r="C8" s="921" t="s">
        <v>256</v>
      </c>
      <c r="D8" s="922"/>
      <c r="E8" s="183">
        <v>0</v>
      </c>
      <c r="F8" s="294" t="str">
        <f>IF(E8&lt;&gt;0, (E8/E8),"")</f>
        <v/>
      </c>
      <c r="G8" s="183">
        <v>0</v>
      </c>
      <c r="H8" s="294" t="str">
        <f>IF(G8&lt;&gt;0, (G8/G8),"")</f>
        <v/>
      </c>
      <c r="I8" s="183">
        <v>0</v>
      </c>
      <c r="J8" s="294" t="str">
        <f>IF(I8&lt;&gt;0, (I8/I8),"")</f>
        <v/>
      </c>
      <c r="K8" s="55"/>
      <c r="L8" s="18"/>
      <c r="M8" s="18"/>
      <c r="N8" s="18"/>
    </row>
    <row r="9" spans="2:14" s="33" customFormat="1" ht="15.95" customHeight="1" x14ac:dyDescent="0.2">
      <c r="B9" s="241"/>
      <c r="C9" s="919" t="s">
        <v>255</v>
      </c>
      <c r="D9" s="920"/>
      <c r="E9" s="299">
        <f>SUM(E10:E12)</f>
        <v>0</v>
      </c>
      <c r="F9" s="300" t="str">
        <f>IF(E8&lt;&gt;0,IF(E9&lt;&gt;0,(E9/E8),""),"")</f>
        <v/>
      </c>
      <c r="G9" s="299">
        <f>SUM(G10:G12)</f>
        <v>0</v>
      </c>
      <c r="H9" s="300" t="str">
        <f>IF(G8&lt;&gt;0,IF(G9&lt;&gt;0,(G9/G8),""),"")</f>
        <v/>
      </c>
      <c r="I9" s="299">
        <f>SUM(I10:I12)</f>
        <v>0</v>
      </c>
      <c r="J9" s="300" t="str">
        <f>IF(I8&lt;&gt;0,IF(I9&lt;&gt;0,(I9/I8),""),"")</f>
        <v/>
      </c>
      <c r="K9" s="55"/>
      <c r="L9" s="18"/>
      <c r="M9" s="18"/>
      <c r="N9" s="18"/>
    </row>
    <row r="10" spans="2:14" s="33" customFormat="1" ht="15.95" customHeight="1" x14ac:dyDescent="0.2">
      <c r="B10" s="243" t="s">
        <v>262</v>
      </c>
      <c r="C10" s="901" t="s">
        <v>266</v>
      </c>
      <c r="D10" s="902"/>
      <c r="E10" s="293">
        <v>0</v>
      </c>
      <c r="F10" s="294" t="str">
        <f>IF(E8&lt;&gt;0,IF(E10&lt;&gt;0,(E10/E8),""),"")</f>
        <v/>
      </c>
      <c r="G10" s="293">
        <v>0</v>
      </c>
      <c r="H10" s="294" t="str">
        <f>IF(G8&lt;&gt;0,IF(G10&lt;&gt;0,(G10/G8),""),"")</f>
        <v/>
      </c>
      <c r="I10" s="293">
        <v>0</v>
      </c>
      <c r="J10" s="294" t="str">
        <f>IF(I8&lt;&gt;0,IF(I10&lt;&gt;0,(I10/I8),""),"")</f>
        <v/>
      </c>
      <c r="K10" s="55"/>
      <c r="L10" s="18"/>
      <c r="M10" s="18"/>
      <c r="N10" s="18"/>
    </row>
    <row r="11" spans="2:14" s="33" customFormat="1" ht="15.95" customHeight="1" x14ac:dyDescent="0.2">
      <c r="B11" s="301" t="s">
        <v>264</v>
      </c>
      <c r="C11" s="901" t="s">
        <v>257</v>
      </c>
      <c r="D11" s="902"/>
      <c r="E11" s="293">
        <v>0</v>
      </c>
      <c r="F11" s="294" t="str">
        <f>IF(E8&lt;&gt;0,IF(E11&lt;&gt;0,(E11/E8),""),"")</f>
        <v/>
      </c>
      <c r="G11" s="293">
        <v>0</v>
      </c>
      <c r="H11" s="294" t="str">
        <f>IF(G8&lt;&gt;0,IF(G11&lt;&gt;0,(G11/G8),""),"")</f>
        <v/>
      </c>
      <c r="I11" s="293">
        <v>0</v>
      </c>
      <c r="J11" s="294" t="str">
        <f>IF(I8&lt;&gt;0,IF(I11&lt;&gt;0,(I11/I8),""),"")</f>
        <v/>
      </c>
      <c r="K11" s="55"/>
      <c r="L11" s="18"/>
      <c r="M11" s="18"/>
      <c r="N11" s="18"/>
    </row>
    <row r="12" spans="2:14" s="33" customFormat="1" ht="15.95" customHeight="1" x14ac:dyDescent="0.2">
      <c r="B12" s="301" t="s">
        <v>263</v>
      </c>
      <c r="C12" s="901" t="s">
        <v>258</v>
      </c>
      <c r="D12" s="902"/>
      <c r="E12" s="293">
        <v>0</v>
      </c>
      <c r="F12" s="294" t="str">
        <f>IF(E8&lt;&gt;0,IF(E12&lt;&gt;0,(E12/E8),""),"")</f>
        <v/>
      </c>
      <c r="G12" s="293">
        <v>0</v>
      </c>
      <c r="H12" s="294" t="str">
        <f>IF(G8&lt;&gt;0,IF(G12&lt;&gt;0,(G12/G8),""),"")</f>
        <v/>
      </c>
      <c r="I12" s="293">
        <v>0</v>
      </c>
      <c r="J12" s="294" t="str">
        <f>IF(I8&lt;&gt;0,IF(I12&lt;&gt;0,(I12/I8),""),"")</f>
        <v/>
      </c>
      <c r="K12" s="55"/>
      <c r="L12" s="18"/>
      <c r="M12" s="18"/>
      <c r="N12" s="18"/>
    </row>
    <row r="13" spans="2:14" s="33" customFormat="1" ht="15.95" customHeight="1" x14ac:dyDescent="0.2">
      <c r="B13" s="241"/>
      <c r="C13" s="919" t="s">
        <v>259</v>
      </c>
      <c r="D13" s="920"/>
      <c r="E13" s="295">
        <f>IF(E8="","",E8-E9)</f>
        <v>0</v>
      </c>
      <c r="F13" s="300" t="str">
        <f>IF(E8&lt;&gt;0,IF(E13&lt;&gt;0,(E13/E8),""),"")</f>
        <v/>
      </c>
      <c r="G13" s="295">
        <f>IF(G8="","",G8-G9)</f>
        <v>0</v>
      </c>
      <c r="H13" s="300" t="str">
        <f>IF(G8&lt;&gt;0,IF(G13&lt;&gt;0,(G13/G8),""),"")</f>
        <v/>
      </c>
      <c r="I13" s="295">
        <f>IF(I8="","",I8-I9)</f>
        <v>0</v>
      </c>
      <c r="J13" s="300" t="str">
        <f>IF(I8&lt;&gt;0,IF(I13&lt;&gt;0,(I13/I8),""),"")</f>
        <v/>
      </c>
      <c r="K13" s="55"/>
      <c r="L13" s="18"/>
      <c r="M13" s="18"/>
      <c r="N13" s="18"/>
    </row>
    <row r="14" spans="2:14" s="33" customFormat="1" ht="15.95" customHeight="1" x14ac:dyDescent="0.2">
      <c r="B14" s="243" t="s">
        <v>265</v>
      </c>
      <c r="C14" s="921" t="s">
        <v>260</v>
      </c>
      <c r="D14" s="922"/>
      <c r="E14" s="183">
        <v>0</v>
      </c>
      <c r="F14" s="294" t="str">
        <f>IF(E8&lt;&gt;0,IF(E14&lt;&gt;0,(E14/E8),""),"")</f>
        <v/>
      </c>
      <c r="G14" s="183"/>
      <c r="H14" s="294" t="str">
        <f>IF(G8&lt;&gt;0,IF(G14&lt;&gt;0,(G14/G8),""),"")</f>
        <v/>
      </c>
      <c r="I14" s="183">
        <v>0</v>
      </c>
      <c r="J14" s="294" t="str">
        <f>IF(I8&lt;&gt;0,IF(I14&lt;&gt;0,(I14/I8),""),"")</f>
        <v/>
      </c>
      <c r="K14" s="55"/>
      <c r="L14" s="18"/>
      <c r="M14" s="18"/>
      <c r="N14" s="18"/>
    </row>
    <row r="15" spans="2:14" s="33" customFormat="1" ht="15.95" customHeight="1" x14ac:dyDescent="0.2">
      <c r="B15" s="241"/>
      <c r="C15" s="923" t="s">
        <v>267</v>
      </c>
      <c r="D15" s="924"/>
      <c r="E15" s="907">
        <f>IF(E13="","",E13-E14)</f>
        <v>0</v>
      </c>
      <c r="F15" s="905" t="str">
        <f>IF(E8&lt;&gt;0,IF(E15&lt;&gt;0,(E15/E8),""),"")</f>
        <v/>
      </c>
      <c r="G15" s="907">
        <f>IF(G13="","",G13-G14)</f>
        <v>0</v>
      </c>
      <c r="H15" s="905" t="str">
        <f>IF(G8&lt;&gt;0,IF(G15&lt;&gt;0,(G15/G8),""),"")</f>
        <v/>
      </c>
      <c r="I15" s="907">
        <f>IF(I13="","",I13-I14)</f>
        <v>0</v>
      </c>
      <c r="J15" s="905" t="str">
        <f>IF(I8&lt;&gt;0,IF(I15&lt;&gt;0,(I15/I8),""),"")</f>
        <v/>
      </c>
      <c r="K15" s="55"/>
      <c r="L15" s="35"/>
      <c r="M15" s="35"/>
      <c r="N15" s="35"/>
    </row>
    <row r="16" spans="2:14" s="33" customFormat="1" ht="15.95" customHeight="1" thickBot="1" x14ac:dyDescent="0.25">
      <c r="B16" s="242"/>
      <c r="C16" s="925"/>
      <c r="D16" s="926"/>
      <c r="E16" s="908"/>
      <c r="F16" s="906"/>
      <c r="G16" s="908"/>
      <c r="H16" s="906"/>
      <c r="I16" s="908"/>
      <c r="J16" s="906"/>
      <c r="K16" s="55"/>
    </row>
    <row r="17" spans="2:11" s="33" customFormat="1" ht="15.95" customHeight="1" thickBot="1" x14ac:dyDescent="0.25">
      <c r="B17" s="172"/>
      <c r="C17" s="173"/>
      <c r="D17" s="173"/>
      <c r="E17" s="173"/>
      <c r="F17" s="55"/>
      <c r="G17" s="55"/>
      <c r="I17" s="34"/>
      <c r="J17" s="35"/>
      <c r="K17" s="35"/>
    </row>
    <row r="18" spans="2:11" s="33" customFormat="1" ht="15.95" customHeight="1" x14ac:dyDescent="0.2">
      <c r="B18" s="910" t="s">
        <v>283</v>
      </c>
      <c r="C18" s="911"/>
      <c r="D18" s="911"/>
      <c r="E18" s="911"/>
      <c r="F18" s="911"/>
      <c r="G18" s="911"/>
      <c r="H18" s="911"/>
      <c r="I18" s="911"/>
      <c r="J18" s="912"/>
      <c r="K18" s="35"/>
    </row>
    <row r="19" spans="2:11" s="33" customFormat="1" ht="15.95" customHeight="1" x14ac:dyDescent="0.2">
      <c r="B19" s="913"/>
      <c r="C19" s="914"/>
      <c r="D19" s="914"/>
      <c r="E19" s="914"/>
      <c r="F19" s="914"/>
      <c r="G19" s="914"/>
      <c r="H19" s="914"/>
      <c r="I19" s="914"/>
      <c r="J19" s="915"/>
      <c r="K19" s="35"/>
    </row>
    <row r="20" spans="2:11" s="33" customFormat="1" ht="15.95" customHeight="1" x14ac:dyDescent="0.2">
      <c r="B20" s="913"/>
      <c r="C20" s="914"/>
      <c r="D20" s="914"/>
      <c r="E20" s="914"/>
      <c r="F20" s="914"/>
      <c r="G20" s="914"/>
      <c r="H20" s="914"/>
      <c r="I20" s="914"/>
      <c r="J20" s="915"/>
      <c r="K20" s="35"/>
    </row>
    <row r="21" spans="2:11" s="33" customFormat="1" ht="15.95" customHeight="1" x14ac:dyDescent="0.2">
      <c r="B21" s="913"/>
      <c r="C21" s="914"/>
      <c r="D21" s="914"/>
      <c r="E21" s="914"/>
      <c r="F21" s="914"/>
      <c r="G21" s="914"/>
      <c r="H21" s="914"/>
      <c r="I21" s="914"/>
      <c r="J21" s="915"/>
      <c r="K21" s="35"/>
    </row>
    <row r="22" spans="2:11" s="33" customFormat="1" ht="15.95" customHeight="1" x14ac:dyDescent="0.2">
      <c r="B22" s="913"/>
      <c r="C22" s="914"/>
      <c r="D22" s="914"/>
      <c r="E22" s="914"/>
      <c r="F22" s="914"/>
      <c r="G22" s="914"/>
      <c r="H22" s="914"/>
      <c r="I22" s="914"/>
      <c r="J22" s="915"/>
      <c r="K22" s="35"/>
    </row>
    <row r="23" spans="2:11" s="33" customFormat="1" ht="15.95" customHeight="1" x14ac:dyDescent="0.2">
      <c r="B23" s="913"/>
      <c r="C23" s="914"/>
      <c r="D23" s="914"/>
      <c r="E23" s="914"/>
      <c r="F23" s="914"/>
      <c r="G23" s="914"/>
      <c r="H23" s="914"/>
      <c r="I23" s="914"/>
      <c r="J23" s="915"/>
      <c r="K23" s="35"/>
    </row>
    <row r="24" spans="2:11" s="33" customFormat="1" ht="15.95" customHeight="1" x14ac:dyDescent="0.2">
      <c r="B24" s="913"/>
      <c r="C24" s="914"/>
      <c r="D24" s="914"/>
      <c r="E24" s="914"/>
      <c r="F24" s="914"/>
      <c r="G24" s="914"/>
      <c r="H24" s="914"/>
      <c r="I24" s="914"/>
      <c r="J24" s="915"/>
      <c r="K24" s="35"/>
    </row>
    <row r="25" spans="2:11" s="33" customFormat="1" ht="15.95" customHeight="1" x14ac:dyDescent="0.2">
      <c r="B25" s="913"/>
      <c r="C25" s="914"/>
      <c r="D25" s="914"/>
      <c r="E25" s="914"/>
      <c r="F25" s="914"/>
      <c r="G25" s="914"/>
      <c r="H25" s="914"/>
      <c r="I25" s="914"/>
      <c r="J25" s="915"/>
      <c r="K25" s="35"/>
    </row>
    <row r="26" spans="2:11" s="33" customFormat="1" ht="15.95" customHeight="1" x14ac:dyDescent="0.2">
      <c r="B26" s="913"/>
      <c r="C26" s="914"/>
      <c r="D26" s="914"/>
      <c r="E26" s="914"/>
      <c r="F26" s="914"/>
      <c r="G26" s="914"/>
      <c r="H26" s="914"/>
      <c r="I26" s="914"/>
      <c r="J26" s="915"/>
      <c r="K26" s="35"/>
    </row>
    <row r="27" spans="2:11" s="33" customFormat="1" ht="15.95" customHeight="1" x14ac:dyDescent="0.2">
      <c r="B27" s="913"/>
      <c r="C27" s="914"/>
      <c r="D27" s="914"/>
      <c r="E27" s="914"/>
      <c r="F27" s="914"/>
      <c r="G27" s="914"/>
      <c r="H27" s="914"/>
      <c r="I27" s="914"/>
      <c r="J27" s="915"/>
      <c r="K27" s="35"/>
    </row>
    <row r="28" spans="2:11" s="33" customFormat="1" ht="15.95" customHeight="1" x14ac:dyDescent="0.2">
      <c r="B28" s="913"/>
      <c r="C28" s="914"/>
      <c r="D28" s="914"/>
      <c r="E28" s="914"/>
      <c r="F28" s="914"/>
      <c r="G28" s="914"/>
      <c r="H28" s="914"/>
      <c r="I28" s="914"/>
      <c r="J28" s="915"/>
      <c r="K28" s="35"/>
    </row>
    <row r="29" spans="2:11" s="33" customFormat="1" ht="15.95" customHeight="1" thickBot="1" x14ac:dyDescent="0.25">
      <c r="B29" s="916"/>
      <c r="C29" s="917"/>
      <c r="D29" s="917"/>
      <c r="E29" s="917"/>
      <c r="F29" s="917"/>
      <c r="G29" s="917"/>
      <c r="H29" s="917"/>
      <c r="I29" s="917"/>
      <c r="J29" s="918"/>
      <c r="K29" s="35"/>
    </row>
    <row r="30" spans="2:11" s="33" customFormat="1" ht="15.95" customHeight="1" x14ac:dyDescent="0.25">
      <c r="B30" s="32"/>
      <c r="C30" s="32"/>
      <c r="D30" s="32"/>
      <c r="E30" s="32"/>
      <c r="F30" s="32"/>
      <c r="G30" s="37"/>
      <c r="I30" s="34"/>
      <c r="J30" s="35"/>
      <c r="K30" s="35"/>
    </row>
    <row r="31" spans="2:11" s="33" customFormat="1" ht="15.95" customHeight="1" x14ac:dyDescent="0.2">
      <c r="B31" s="35"/>
      <c r="C31" s="35"/>
      <c r="D31" s="35"/>
      <c r="E31" s="35"/>
      <c r="F31" s="35"/>
      <c r="G31" s="36"/>
      <c r="I31" s="34"/>
      <c r="J31" s="35"/>
      <c r="K31" s="35"/>
    </row>
    <row r="32" spans="2:11" s="33" customFormat="1" ht="15.95" customHeight="1" x14ac:dyDescent="0.2">
      <c r="B32" s="35"/>
      <c r="C32" s="35"/>
      <c r="D32" s="35"/>
      <c r="E32" s="35"/>
      <c r="F32" s="35"/>
      <c r="G32" s="36"/>
      <c r="I32" s="34"/>
      <c r="J32" s="35"/>
      <c r="K32" s="35"/>
    </row>
    <row r="33" spans="2:11" s="33" customFormat="1" ht="15.95" customHeight="1" x14ac:dyDescent="0.2">
      <c r="G33" s="36"/>
      <c r="I33" s="34"/>
      <c r="J33" s="35"/>
      <c r="K33" s="35"/>
    </row>
    <row r="34" spans="2:11" s="33" customFormat="1" ht="15.95" customHeight="1" x14ac:dyDescent="0.2">
      <c r="G34" s="36"/>
      <c r="I34" s="34"/>
      <c r="J34" s="35"/>
      <c r="K34" s="35"/>
    </row>
    <row r="35" spans="2:11" s="33" customFormat="1" ht="15.95" customHeight="1" x14ac:dyDescent="0.2">
      <c r="G35" s="36"/>
      <c r="I35" s="34"/>
      <c r="J35" s="35"/>
      <c r="K35" s="35"/>
    </row>
    <row r="36" spans="2:11" s="33" customFormat="1" ht="15.95" customHeight="1" x14ac:dyDescent="0.2">
      <c r="G36" s="36"/>
      <c r="I36" s="34"/>
      <c r="J36" s="35"/>
      <c r="K36" s="35"/>
    </row>
    <row r="37" spans="2:11" s="33" customFormat="1" ht="15.95" customHeight="1" x14ac:dyDescent="0.2">
      <c r="B37" s="909"/>
      <c r="C37" s="909"/>
      <c r="D37" s="909"/>
      <c r="E37" s="909"/>
      <c r="F37" s="909"/>
      <c r="G37" s="909"/>
      <c r="H37" s="909"/>
      <c r="I37" s="909"/>
      <c r="J37" s="909"/>
      <c r="K37" s="35"/>
    </row>
    <row r="38" spans="2:11" s="33" customFormat="1" ht="15.95" customHeight="1" x14ac:dyDescent="0.2">
      <c r="B38" s="39"/>
      <c r="C38" s="36"/>
      <c r="D38" s="36"/>
      <c r="E38" s="36"/>
      <c r="F38" s="36"/>
      <c r="G38" s="36"/>
      <c r="I38" s="34"/>
      <c r="J38" s="35"/>
      <c r="K38" s="35"/>
    </row>
    <row r="39" spans="2:11" s="33" customFormat="1" ht="15.95" customHeight="1" x14ac:dyDescent="0.2">
      <c r="B39" s="36"/>
      <c r="C39" s="36"/>
      <c r="D39" s="36"/>
      <c r="E39" s="36"/>
      <c r="F39" s="36"/>
      <c r="G39" s="36"/>
      <c r="I39" s="34"/>
      <c r="J39" s="35"/>
      <c r="K39" s="35"/>
    </row>
    <row r="40" spans="2:11" s="33" customFormat="1" ht="15.95" customHeight="1" x14ac:dyDescent="0.2">
      <c r="B40" s="36"/>
      <c r="C40" s="36"/>
      <c r="D40" s="36"/>
      <c r="E40" s="36"/>
      <c r="F40" s="36"/>
      <c r="G40" s="36"/>
      <c r="I40" s="34"/>
      <c r="J40" s="35"/>
      <c r="K40" s="35"/>
    </row>
    <row r="41" spans="2:11" s="33" customFormat="1" ht="15.95" customHeight="1" x14ac:dyDescent="0.2">
      <c r="B41" s="36"/>
      <c r="C41" s="36"/>
      <c r="D41" s="36"/>
      <c r="E41" s="36"/>
      <c r="F41" s="36"/>
      <c r="G41" s="36"/>
      <c r="I41" s="34"/>
      <c r="J41" s="35"/>
      <c r="K41" s="35"/>
    </row>
    <row r="42" spans="2:11" s="33" customFormat="1" ht="15.95" customHeight="1" x14ac:dyDescent="0.2">
      <c r="B42" s="35"/>
      <c r="C42" s="35"/>
      <c r="D42" s="35"/>
      <c r="E42" s="35"/>
      <c r="F42" s="35"/>
      <c r="G42" s="35"/>
      <c r="I42" s="34"/>
      <c r="J42" s="35"/>
      <c r="K42" s="35"/>
    </row>
    <row r="43" spans="2:11" s="33" customFormat="1" ht="15.95" customHeight="1" x14ac:dyDescent="0.2">
      <c r="B43" s="35"/>
      <c r="C43" s="35"/>
      <c r="D43" s="35"/>
      <c r="E43" s="35"/>
      <c r="F43" s="35"/>
      <c r="G43" s="35"/>
      <c r="I43" s="34"/>
      <c r="J43" s="35"/>
      <c r="K43" s="35"/>
    </row>
    <row r="44" spans="2:11" s="33" customFormat="1" ht="15.95" customHeight="1" x14ac:dyDescent="0.2">
      <c r="B44" s="35"/>
      <c r="C44" s="35"/>
      <c r="D44" s="35"/>
      <c r="E44" s="35"/>
      <c r="F44" s="35"/>
      <c r="G44" s="35"/>
      <c r="I44" s="34"/>
      <c r="J44" s="35"/>
      <c r="K44" s="35"/>
    </row>
    <row r="45" spans="2:11" s="33" customFormat="1" ht="15.95" customHeight="1" x14ac:dyDescent="0.2">
      <c r="B45" s="35"/>
      <c r="C45" s="35"/>
      <c r="D45" s="35"/>
      <c r="E45" s="35"/>
      <c r="F45" s="35"/>
      <c r="G45" s="35"/>
      <c r="I45" s="34"/>
      <c r="J45" s="35"/>
      <c r="K45" s="35"/>
    </row>
    <row r="46" spans="2:11" s="33" customFormat="1" ht="15.95" customHeight="1" x14ac:dyDescent="0.2">
      <c r="B46" s="35"/>
      <c r="C46" s="35"/>
      <c r="D46" s="35"/>
      <c r="E46" s="35"/>
      <c r="F46" s="35"/>
      <c r="G46" s="35"/>
      <c r="I46" s="34"/>
      <c r="J46" s="35"/>
      <c r="K46" s="35"/>
    </row>
    <row r="47" spans="2:11" s="33" customFormat="1" ht="15.95" customHeight="1" x14ac:dyDescent="0.2">
      <c r="B47" s="35"/>
      <c r="C47" s="35"/>
      <c r="D47" s="35"/>
      <c r="E47" s="35"/>
      <c r="F47" s="35"/>
      <c r="G47" s="35"/>
      <c r="I47" s="34"/>
      <c r="J47" s="35"/>
      <c r="K47" s="35"/>
    </row>
    <row r="48" spans="2:11" s="33" customFormat="1" ht="15.95" customHeight="1" x14ac:dyDescent="0.2">
      <c r="B48" s="35"/>
      <c r="C48" s="35"/>
      <c r="D48" s="35"/>
      <c r="E48" s="35"/>
      <c r="F48" s="35"/>
      <c r="G48" s="36"/>
      <c r="I48" s="34"/>
      <c r="J48" s="35"/>
      <c r="K48" s="35"/>
    </row>
    <row r="49" spans="2:11" s="33" customFormat="1" ht="15.95" customHeight="1" x14ac:dyDescent="0.2">
      <c r="B49" s="35"/>
      <c r="C49" s="35"/>
      <c r="D49" s="35"/>
      <c r="E49" s="35"/>
      <c r="F49" s="35"/>
      <c r="G49" s="36"/>
      <c r="I49" s="34"/>
      <c r="J49" s="35"/>
      <c r="K49" s="35"/>
    </row>
    <row r="50" spans="2:11" s="33" customFormat="1" ht="15.95" customHeight="1" x14ac:dyDescent="0.2">
      <c r="B50" s="35"/>
      <c r="C50" s="35"/>
      <c r="D50" s="35"/>
      <c r="E50" s="35"/>
      <c r="F50" s="35"/>
      <c r="G50" s="36"/>
      <c r="I50" s="34"/>
      <c r="J50" s="35"/>
      <c r="K50" s="35"/>
    </row>
    <row r="51" spans="2:11" s="33" customFormat="1" ht="15.95" customHeight="1" x14ac:dyDescent="0.2">
      <c r="B51" s="35"/>
      <c r="C51" s="35"/>
      <c r="D51" s="35"/>
      <c r="E51" s="35"/>
      <c r="F51" s="35"/>
      <c r="G51" s="35"/>
      <c r="I51" s="34"/>
      <c r="J51" s="35"/>
      <c r="K51" s="35"/>
    </row>
    <row r="52" spans="2:11" s="33" customFormat="1" ht="15.95" customHeight="1" x14ac:dyDescent="0.2">
      <c r="B52" s="35"/>
      <c r="C52" s="35"/>
      <c r="D52" s="35"/>
      <c r="E52" s="35"/>
      <c r="F52" s="35"/>
      <c r="G52" s="35"/>
      <c r="I52" s="34"/>
      <c r="J52" s="35"/>
      <c r="K52" s="35"/>
    </row>
    <row r="53" spans="2:11" s="33" customFormat="1" ht="15.95" customHeight="1" x14ac:dyDescent="0.2">
      <c r="B53" s="35"/>
      <c r="C53" s="35"/>
      <c r="D53" s="35"/>
      <c r="E53" s="35"/>
      <c r="F53" s="35"/>
      <c r="G53" s="35"/>
      <c r="I53" s="34"/>
      <c r="J53" s="35"/>
      <c r="K53" s="35"/>
    </row>
    <row r="54" spans="2:11" s="33" customFormat="1" ht="15.95" customHeight="1" x14ac:dyDescent="0.2">
      <c r="B54" s="35"/>
      <c r="C54" s="35"/>
      <c r="D54" s="35"/>
      <c r="E54" s="35"/>
      <c r="F54" s="35"/>
      <c r="G54" s="35"/>
      <c r="I54" s="34"/>
      <c r="J54" s="35"/>
      <c r="K54" s="35"/>
    </row>
    <row r="55" spans="2:11" s="33" customFormat="1" ht="15.95" customHeight="1" x14ac:dyDescent="0.2">
      <c r="B55" s="35"/>
      <c r="C55" s="35"/>
      <c r="D55" s="35"/>
      <c r="E55" s="35"/>
      <c r="F55" s="35"/>
      <c r="G55" s="35"/>
      <c r="I55" s="34"/>
      <c r="J55" s="35"/>
      <c r="K55" s="35"/>
    </row>
    <row r="56" spans="2:11" s="33" customFormat="1" ht="15.95" customHeight="1" x14ac:dyDescent="0.2">
      <c r="B56" s="35"/>
      <c r="C56" s="35"/>
      <c r="D56" s="35"/>
      <c r="E56" s="35"/>
      <c r="F56" s="35"/>
      <c r="G56" s="35"/>
      <c r="I56" s="34"/>
      <c r="J56" s="35"/>
      <c r="K56" s="35"/>
    </row>
    <row r="57" spans="2:11" s="33" customFormat="1" ht="15.95" customHeight="1" x14ac:dyDescent="0.2">
      <c r="B57" s="35"/>
      <c r="C57" s="35"/>
      <c r="D57" s="35"/>
      <c r="E57" s="35"/>
      <c r="F57" s="35"/>
      <c r="G57" s="35"/>
      <c r="I57" s="34"/>
      <c r="J57" s="35"/>
      <c r="K57" s="35"/>
    </row>
    <row r="58" spans="2:11" s="33" customFormat="1" ht="15.95" customHeight="1" x14ac:dyDescent="0.2">
      <c r="B58" s="35"/>
      <c r="C58" s="35"/>
      <c r="D58" s="35"/>
      <c r="E58" s="35"/>
      <c r="F58" s="35"/>
      <c r="G58" s="35"/>
      <c r="I58" s="34"/>
      <c r="J58" s="35"/>
      <c r="K58" s="35"/>
    </row>
    <row r="59" spans="2:11" s="33" customFormat="1" ht="15.95" customHeight="1" x14ac:dyDescent="0.2">
      <c r="B59" s="35"/>
      <c r="C59" s="35"/>
      <c r="D59" s="35"/>
      <c r="E59" s="35"/>
      <c r="F59" s="35"/>
      <c r="G59" s="35"/>
      <c r="I59" s="34"/>
      <c r="J59" s="35"/>
      <c r="K59" s="35"/>
    </row>
    <row r="60" spans="2:11" s="33" customFormat="1" ht="15.95" customHeight="1" x14ac:dyDescent="0.2">
      <c r="B60" s="35"/>
      <c r="C60" s="35"/>
      <c r="D60" s="35"/>
      <c r="E60" s="35"/>
      <c r="F60" s="35"/>
      <c r="G60" s="35"/>
      <c r="I60" s="34"/>
      <c r="J60" s="35"/>
      <c r="K60" s="35"/>
    </row>
    <row r="61" spans="2:11" s="33" customFormat="1" ht="15.95" customHeight="1" x14ac:dyDescent="0.2">
      <c r="B61" s="35"/>
      <c r="C61" s="35"/>
      <c r="D61" s="35"/>
      <c r="E61" s="35"/>
      <c r="F61" s="35"/>
      <c r="G61" s="35"/>
      <c r="I61" s="34"/>
      <c r="J61" s="35"/>
      <c r="K61" s="35"/>
    </row>
    <row r="62" spans="2:11" s="33" customFormat="1" ht="15.95" customHeight="1" x14ac:dyDescent="0.2">
      <c r="B62" s="35"/>
      <c r="C62" s="35"/>
      <c r="D62" s="35"/>
      <c r="E62" s="35"/>
      <c r="F62" s="35"/>
      <c r="G62" s="35"/>
      <c r="I62" s="34"/>
      <c r="J62" s="35"/>
      <c r="K62" s="35"/>
    </row>
    <row r="63" spans="2:11" s="33" customFormat="1" ht="15.95" customHeight="1" x14ac:dyDescent="0.2">
      <c r="B63" s="35"/>
      <c r="C63" s="35"/>
      <c r="D63" s="35"/>
      <c r="E63" s="35"/>
      <c r="F63" s="35"/>
      <c r="G63" s="35"/>
      <c r="I63" s="34"/>
      <c r="J63" s="35"/>
      <c r="K63" s="35"/>
    </row>
    <row r="64" spans="2:11" s="33" customFormat="1" ht="15.95" customHeight="1" x14ac:dyDescent="0.2">
      <c r="B64" s="35"/>
      <c r="C64" s="35"/>
      <c r="D64" s="35"/>
      <c r="E64" s="35"/>
      <c r="F64" s="35"/>
      <c r="G64" s="35"/>
      <c r="I64" s="34"/>
      <c r="J64" s="35"/>
      <c r="K64" s="35"/>
    </row>
    <row r="65" spans="2:11" s="33" customFormat="1" ht="15.95" customHeight="1" x14ac:dyDescent="0.2">
      <c r="B65" s="35"/>
      <c r="C65" s="35"/>
      <c r="D65" s="35"/>
      <c r="E65" s="35"/>
      <c r="F65" s="35"/>
      <c r="G65" s="35"/>
      <c r="I65" s="34"/>
      <c r="J65" s="35"/>
      <c r="K65" s="35"/>
    </row>
    <row r="66" spans="2:11" s="33" customFormat="1" ht="15.95" customHeight="1" x14ac:dyDescent="0.2">
      <c r="B66" s="35"/>
      <c r="C66" s="35"/>
      <c r="D66" s="35"/>
      <c r="E66" s="35"/>
      <c r="F66" s="35"/>
      <c r="G66" s="35"/>
      <c r="I66" s="34"/>
      <c r="J66" s="35"/>
      <c r="K66" s="35"/>
    </row>
    <row r="67" spans="2:11" s="33" customFormat="1" ht="15.95" customHeight="1" x14ac:dyDescent="0.2">
      <c r="B67" s="35"/>
      <c r="C67" s="35"/>
      <c r="D67" s="35"/>
      <c r="E67" s="35"/>
      <c r="F67" s="35"/>
      <c r="G67" s="35"/>
      <c r="I67" s="34"/>
      <c r="J67" s="35"/>
      <c r="K67" s="35"/>
    </row>
    <row r="68" spans="2:11" s="33" customFormat="1" ht="15.95" customHeight="1" x14ac:dyDescent="0.2">
      <c r="B68" s="35"/>
      <c r="C68" s="35"/>
      <c r="D68" s="35"/>
      <c r="E68" s="35"/>
      <c r="F68" s="35"/>
      <c r="G68" s="35"/>
      <c r="I68" s="34"/>
      <c r="J68" s="35"/>
      <c r="K68" s="35"/>
    </row>
    <row r="69" spans="2:11" s="33" customFormat="1" ht="15.95" customHeight="1" x14ac:dyDescent="0.2">
      <c r="B69" s="35"/>
      <c r="C69" s="35"/>
      <c r="D69" s="35"/>
      <c r="E69" s="35"/>
      <c r="F69" s="35"/>
      <c r="G69" s="35"/>
      <c r="I69" s="34"/>
      <c r="J69" s="35"/>
      <c r="K69" s="35"/>
    </row>
    <row r="70" spans="2:11" s="33" customFormat="1" ht="15.95" customHeight="1" x14ac:dyDescent="0.2">
      <c r="B70" s="35"/>
      <c r="C70" s="35"/>
      <c r="D70" s="35"/>
      <c r="E70" s="35"/>
      <c r="F70" s="35"/>
      <c r="G70" s="35"/>
      <c r="I70" s="34"/>
      <c r="J70" s="35"/>
      <c r="K70" s="35"/>
    </row>
    <row r="71" spans="2:11" s="33" customFormat="1" ht="15.95" customHeight="1" x14ac:dyDescent="0.2">
      <c r="B71" s="35"/>
      <c r="C71" s="35"/>
      <c r="D71" s="35"/>
      <c r="E71" s="35"/>
      <c r="F71" s="35"/>
      <c r="G71" s="35"/>
      <c r="I71" s="34"/>
      <c r="J71" s="35"/>
      <c r="K71" s="35"/>
    </row>
    <row r="72" spans="2:11" s="33" customFormat="1" ht="15.95" customHeight="1" x14ac:dyDescent="0.2">
      <c r="B72" s="35"/>
      <c r="C72" s="35"/>
      <c r="D72" s="35"/>
      <c r="E72" s="35"/>
      <c r="F72" s="35"/>
      <c r="G72" s="35"/>
      <c r="I72" s="34"/>
      <c r="J72" s="35"/>
      <c r="K72" s="35"/>
    </row>
    <row r="73" spans="2:11" s="33" customFormat="1" ht="15.95" customHeight="1" x14ac:dyDescent="0.2">
      <c r="B73" s="35"/>
      <c r="C73" s="35"/>
      <c r="D73" s="35"/>
      <c r="E73" s="35"/>
      <c r="F73" s="35"/>
      <c r="G73" s="35"/>
      <c r="I73" s="34"/>
      <c r="J73" s="35"/>
      <c r="K73" s="35"/>
    </row>
    <row r="74" spans="2:11" s="33" customFormat="1" ht="15.95" customHeight="1" x14ac:dyDescent="0.2">
      <c r="B74" s="35"/>
      <c r="C74" s="35"/>
      <c r="D74" s="35"/>
      <c r="E74" s="35"/>
      <c r="F74" s="35"/>
      <c r="G74" s="35"/>
      <c r="I74" s="34"/>
      <c r="J74" s="35"/>
      <c r="K74" s="35"/>
    </row>
    <row r="75" spans="2:11" s="33" customFormat="1" ht="15.95" customHeight="1" x14ac:dyDescent="0.2">
      <c r="B75" s="35"/>
      <c r="C75" s="35"/>
      <c r="D75" s="35"/>
      <c r="E75" s="35"/>
      <c r="F75" s="35"/>
      <c r="G75" s="35"/>
      <c r="I75" s="34"/>
      <c r="J75" s="35"/>
      <c r="K75" s="35"/>
    </row>
    <row r="76" spans="2:11" s="33" customFormat="1" ht="15.95" customHeight="1" x14ac:dyDescent="0.2">
      <c r="B76" s="35"/>
      <c r="C76" s="35"/>
      <c r="D76" s="35"/>
      <c r="E76" s="35"/>
      <c r="F76" s="35"/>
      <c r="G76" s="35"/>
      <c r="I76" s="34"/>
      <c r="J76" s="35"/>
      <c r="K76" s="35"/>
    </row>
    <row r="77" spans="2:11" s="33" customFormat="1" ht="15.95" customHeight="1" x14ac:dyDescent="0.2">
      <c r="B77" s="35"/>
      <c r="C77" s="35"/>
      <c r="D77" s="35"/>
      <c r="E77" s="35"/>
      <c r="F77" s="35"/>
      <c r="G77" s="35"/>
      <c r="I77" s="34"/>
      <c r="J77" s="35"/>
      <c r="K77" s="35"/>
    </row>
    <row r="78" spans="2:11" s="33" customFormat="1" ht="15.95" customHeight="1" x14ac:dyDescent="0.2">
      <c r="B78" s="35"/>
      <c r="C78" s="35"/>
      <c r="D78" s="35"/>
      <c r="E78" s="35"/>
      <c r="F78" s="35"/>
      <c r="G78" s="35"/>
      <c r="I78" s="34"/>
      <c r="J78" s="35"/>
      <c r="K78" s="35"/>
    </row>
    <row r="79" spans="2:11" s="33" customFormat="1" ht="15.95" customHeight="1" x14ac:dyDescent="0.2">
      <c r="B79" s="35"/>
      <c r="C79" s="35"/>
      <c r="D79" s="35"/>
      <c r="E79" s="35"/>
      <c r="F79" s="35"/>
      <c r="G79" s="35"/>
      <c r="I79" s="34"/>
      <c r="J79" s="35"/>
      <c r="K79" s="35"/>
    </row>
    <row r="80" spans="2:11" s="33" customFormat="1" ht="15.95" customHeight="1" x14ac:dyDescent="0.2">
      <c r="B80" s="35"/>
      <c r="C80" s="35"/>
      <c r="D80" s="35"/>
      <c r="E80" s="35"/>
      <c r="F80" s="35"/>
      <c r="G80" s="35"/>
      <c r="I80" s="34"/>
      <c r="J80" s="35"/>
      <c r="K80" s="35"/>
    </row>
    <row r="81" spans="2:11" s="33" customFormat="1" ht="15.95" customHeight="1" x14ac:dyDescent="0.2">
      <c r="B81" s="35"/>
      <c r="C81" s="35"/>
      <c r="D81" s="35"/>
      <c r="E81" s="35"/>
      <c r="F81" s="35"/>
      <c r="G81" s="35"/>
      <c r="I81" s="34"/>
      <c r="J81" s="35"/>
      <c r="K81" s="35"/>
    </row>
    <row r="82" spans="2:11" s="33" customFormat="1" ht="15.95" customHeight="1" x14ac:dyDescent="0.2">
      <c r="B82" s="35"/>
      <c r="C82" s="35"/>
      <c r="D82" s="35"/>
      <c r="E82" s="35"/>
      <c r="F82" s="35"/>
      <c r="G82" s="35"/>
      <c r="I82" s="34"/>
      <c r="J82" s="35"/>
      <c r="K82" s="35"/>
    </row>
    <row r="83" spans="2:11" s="33" customFormat="1" ht="15.95" customHeight="1" x14ac:dyDescent="0.2">
      <c r="B83" s="35"/>
      <c r="C83" s="35"/>
      <c r="D83" s="35"/>
      <c r="E83" s="35"/>
      <c r="F83" s="35"/>
      <c r="G83" s="35"/>
      <c r="I83" s="34"/>
      <c r="J83" s="35"/>
      <c r="K83" s="35"/>
    </row>
    <row r="84" spans="2:11" s="33" customFormat="1" ht="15.95" customHeight="1" x14ac:dyDescent="0.2">
      <c r="B84" s="35"/>
      <c r="C84" s="35"/>
      <c r="D84" s="35"/>
      <c r="E84" s="35"/>
      <c r="F84" s="35"/>
      <c r="G84" s="35"/>
      <c r="I84" s="34"/>
      <c r="J84" s="35"/>
      <c r="K84" s="35"/>
    </row>
    <row r="85" spans="2:11" s="33" customFormat="1" ht="15.95" customHeight="1" x14ac:dyDescent="0.2">
      <c r="B85" s="35"/>
      <c r="C85" s="35"/>
      <c r="D85" s="35"/>
      <c r="E85" s="35"/>
      <c r="F85" s="35"/>
      <c r="G85" s="35"/>
      <c r="I85" s="34"/>
      <c r="J85" s="35"/>
      <c r="K85" s="35"/>
    </row>
  </sheetData>
  <sheetProtection password="DE6F" sheet="1" objects="1" scenarios="1" formatCells="0" formatColumns="0" formatRows="0" insertRows="0"/>
  <dataConsolidate/>
  <mergeCells count="25">
    <mergeCell ref="B37:J37"/>
    <mergeCell ref="L2:L4"/>
    <mergeCell ref="B5:G5"/>
    <mergeCell ref="B18:J18"/>
    <mergeCell ref="B19:J29"/>
    <mergeCell ref="C13:D13"/>
    <mergeCell ref="C14:D14"/>
    <mergeCell ref="C15:D16"/>
    <mergeCell ref="C6:D7"/>
    <mergeCell ref="C8:D8"/>
    <mergeCell ref="C9:D9"/>
    <mergeCell ref="C10:D10"/>
    <mergeCell ref="C11:D11"/>
    <mergeCell ref="E6:F6"/>
    <mergeCell ref="G6:H6"/>
    <mergeCell ref="I6:J6"/>
    <mergeCell ref="B2:J4"/>
    <mergeCell ref="C12:D12"/>
    <mergeCell ref="B6:B7"/>
    <mergeCell ref="F15:F16"/>
    <mergeCell ref="E15:E16"/>
    <mergeCell ref="G15:G16"/>
    <mergeCell ref="H15:H16"/>
    <mergeCell ref="I15:I16"/>
    <mergeCell ref="J15:J16"/>
  </mergeCells>
  <printOptions horizontalCentered="1"/>
  <pageMargins left="0.7" right="0.7" top="0.75" bottom="0.75" header="0.3" footer="0.3"/>
  <pageSetup paperSize="9" scale="90" orientation="landscape"/>
  <headerFooter scaleWithDoc="0"/>
  <rowBreaks count="1" manualBreakCount="1">
    <brk id="35" max="16383" man="1"/>
  </rowBreaks>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applyStyles="1"/>
  </sheetPr>
  <dimension ref="B1:U122"/>
  <sheetViews>
    <sheetView showGridLines="0" showRowColHeaders="0" showRuler="0" zoomScale="110" zoomScaleNormal="110" zoomScalePageLayoutView="110" workbookViewId="0">
      <pane ySplit="4" topLeftCell="A5" activePane="bottomLeft" state="frozen"/>
      <selection pane="bottomLeft"/>
    </sheetView>
  </sheetViews>
  <sheetFormatPr defaultColWidth="11.42578125" defaultRowHeight="15.95" customHeight="1" x14ac:dyDescent="0.2"/>
  <cols>
    <col min="1" max="1" width="4.7109375" style="32" customWidth="1"/>
    <col min="2" max="2" width="8.7109375" style="32" customWidth="1"/>
    <col min="3" max="5" width="20.7109375" style="32" customWidth="1"/>
    <col min="6" max="6" width="20.7109375" style="35" customWidth="1"/>
    <col min="7" max="7" width="4.7109375" style="35" customWidth="1"/>
    <col min="8" max="8" width="22.28515625" style="33" customWidth="1"/>
    <col min="9" max="9" width="8.7109375" style="33" customWidth="1"/>
    <col min="10" max="10" width="22.28515625" style="33" customWidth="1"/>
    <col min="11" max="12" width="20.7109375" style="33" customWidth="1"/>
    <col min="13" max="21" width="11.42578125" style="33"/>
    <col min="22" max="16384" width="11.42578125" style="32"/>
  </cols>
  <sheetData>
    <row r="1" spans="2:8" s="33" customFormat="1" ht="15.95" customHeight="1" x14ac:dyDescent="0.2">
      <c r="B1" s="32"/>
      <c r="C1" s="32"/>
      <c r="D1" s="32"/>
      <c r="E1" s="32"/>
      <c r="F1" s="35"/>
      <c r="G1" s="35"/>
    </row>
    <row r="2" spans="2:8" s="33" customFormat="1" ht="15.95" customHeight="1" x14ac:dyDescent="0.2">
      <c r="B2" s="399" t="s">
        <v>286</v>
      </c>
      <c r="C2" s="399"/>
      <c r="D2" s="399"/>
      <c r="E2" s="399"/>
      <c r="F2" s="399"/>
      <c r="G2" s="35"/>
      <c r="H2" s="468"/>
    </row>
    <row r="3" spans="2:8" s="33" customFormat="1" ht="15.95" customHeight="1" x14ac:dyDescent="0.2">
      <c r="B3" s="399"/>
      <c r="C3" s="399"/>
      <c r="D3" s="399"/>
      <c r="E3" s="399"/>
      <c r="F3" s="399"/>
      <c r="G3" s="35"/>
      <c r="H3" s="468"/>
    </row>
    <row r="4" spans="2:8" s="33" customFormat="1" ht="15.95" customHeight="1" x14ac:dyDescent="0.2">
      <c r="B4" s="399"/>
      <c r="C4" s="399"/>
      <c r="D4" s="399"/>
      <c r="E4" s="399"/>
      <c r="F4" s="399"/>
      <c r="G4" s="35"/>
      <c r="H4" s="468"/>
    </row>
    <row r="5" spans="2:8" s="33" customFormat="1" ht="15.95" customHeight="1" thickBot="1" x14ac:dyDescent="0.25">
      <c r="B5" s="419"/>
      <c r="C5" s="419"/>
      <c r="D5" s="419"/>
      <c r="E5" s="419"/>
      <c r="F5" s="419"/>
      <c r="G5" s="35"/>
    </row>
    <row r="6" spans="2:8" s="33" customFormat="1" ht="15.95" customHeight="1" thickBot="1" x14ac:dyDescent="0.25">
      <c r="B6" s="942" t="s">
        <v>303</v>
      </c>
      <c r="C6" s="943"/>
      <c r="D6" s="943"/>
      <c r="E6" s="943"/>
      <c r="F6" s="944"/>
      <c r="G6" s="35"/>
    </row>
    <row r="7" spans="2:8" s="33" customFormat="1" ht="15.95" customHeight="1" x14ac:dyDescent="0.2">
      <c r="B7" s="931" t="s">
        <v>300</v>
      </c>
      <c r="C7" s="932"/>
      <c r="D7" s="932"/>
      <c r="E7" s="932"/>
      <c r="F7" s="933"/>
      <c r="G7" s="35"/>
    </row>
    <row r="8" spans="2:8" s="33" customFormat="1" ht="15.95" customHeight="1" x14ac:dyDescent="0.2">
      <c r="B8" s="336"/>
      <c r="C8" s="337"/>
      <c r="D8" s="337"/>
      <c r="E8" s="337"/>
      <c r="F8" s="338"/>
    </row>
    <row r="9" spans="2:8" s="33" customFormat="1" ht="15.95" customHeight="1" x14ac:dyDescent="0.2">
      <c r="B9" s="336"/>
      <c r="C9" s="337"/>
      <c r="D9" s="337"/>
      <c r="E9" s="337"/>
      <c r="F9" s="338"/>
    </row>
    <row r="10" spans="2:8" s="33" customFormat="1" ht="15.95" customHeight="1" x14ac:dyDescent="0.2">
      <c r="B10" s="336"/>
      <c r="C10" s="337"/>
      <c r="D10" s="337"/>
      <c r="E10" s="337"/>
      <c r="F10" s="338"/>
      <c r="G10" s="35"/>
    </row>
    <row r="11" spans="2:8" s="33" customFormat="1" ht="15.95" customHeight="1" thickBot="1" x14ac:dyDescent="0.25">
      <c r="B11" s="339"/>
      <c r="C11" s="340"/>
      <c r="D11" s="340"/>
      <c r="E11" s="340"/>
      <c r="F11" s="341"/>
      <c r="G11" s="35"/>
    </row>
    <row r="12" spans="2:8" s="33" customFormat="1" ht="15.95" customHeight="1" x14ac:dyDescent="0.2">
      <c r="B12" s="931" t="s">
        <v>301</v>
      </c>
      <c r="C12" s="932"/>
      <c r="D12" s="932"/>
      <c r="E12" s="932"/>
      <c r="F12" s="933"/>
      <c r="G12" s="35"/>
    </row>
    <row r="13" spans="2:8" s="33" customFormat="1" ht="15.95" customHeight="1" x14ac:dyDescent="0.2">
      <c r="B13" s="945"/>
      <c r="C13" s="946"/>
      <c r="D13" s="946"/>
      <c r="E13" s="946"/>
      <c r="F13" s="947"/>
      <c r="G13" s="35"/>
    </row>
    <row r="14" spans="2:8" s="33" customFormat="1" ht="15.95" customHeight="1" x14ac:dyDescent="0.2">
      <c r="B14" s="945"/>
      <c r="C14" s="946"/>
      <c r="D14" s="946"/>
      <c r="E14" s="946"/>
      <c r="F14" s="947"/>
      <c r="G14" s="35"/>
    </row>
    <row r="15" spans="2:8" s="33" customFormat="1" ht="15.95" customHeight="1" x14ac:dyDescent="0.2">
      <c r="B15" s="945"/>
      <c r="C15" s="946"/>
      <c r="D15" s="946"/>
      <c r="E15" s="946"/>
      <c r="F15" s="947"/>
      <c r="G15" s="35"/>
    </row>
    <row r="16" spans="2:8" s="33" customFormat="1" ht="15.95" customHeight="1" thickBot="1" x14ac:dyDescent="0.25">
      <c r="B16" s="945"/>
      <c r="C16" s="946"/>
      <c r="D16" s="946"/>
      <c r="E16" s="946"/>
      <c r="F16" s="947"/>
      <c r="G16" s="35"/>
    </row>
    <row r="17" spans="2:7" s="33" customFormat="1" ht="15.95" customHeight="1" x14ac:dyDescent="0.2">
      <c r="B17" s="931" t="s">
        <v>302</v>
      </c>
      <c r="C17" s="932"/>
      <c r="D17" s="932"/>
      <c r="E17" s="932"/>
      <c r="F17" s="933"/>
      <c r="G17" s="35"/>
    </row>
    <row r="18" spans="2:7" s="33" customFormat="1" ht="15.95" customHeight="1" x14ac:dyDescent="0.2">
      <c r="B18" s="407"/>
      <c r="C18" s="358"/>
      <c r="D18" s="358"/>
      <c r="E18" s="358"/>
      <c r="F18" s="408"/>
      <c r="G18" s="35"/>
    </row>
    <row r="19" spans="2:7" s="33" customFormat="1" ht="15.95" customHeight="1" x14ac:dyDescent="0.2">
      <c r="B19" s="407"/>
      <c r="C19" s="358"/>
      <c r="D19" s="358"/>
      <c r="E19" s="358"/>
      <c r="F19" s="408"/>
      <c r="G19" s="35"/>
    </row>
    <row r="20" spans="2:7" s="33" customFormat="1" ht="15.95" customHeight="1" x14ac:dyDescent="0.2">
      <c r="B20" s="407"/>
      <c r="C20" s="358"/>
      <c r="D20" s="358"/>
      <c r="E20" s="358"/>
      <c r="F20" s="408"/>
      <c r="G20" s="35"/>
    </row>
    <row r="21" spans="2:7" s="33" customFormat="1" ht="15.95" customHeight="1" thickBot="1" x14ac:dyDescent="0.25">
      <c r="B21" s="425"/>
      <c r="C21" s="361"/>
      <c r="D21" s="361"/>
      <c r="E21" s="361"/>
      <c r="F21" s="426"/>
      <c r="G21" s="35"/>
    </row>
    <row r="22" spans="2:7" s="33" customFormat="1" ht="15.95" customHeight="1" thickBot="1" x14ac:dyDescent="0.25">
      <c r="B22" s="198"/>
      <c r="C22" s="198"/>
      <c r="D22" s="198"/>
      <c r="E22" s="198"/>
      <c r="F22" s="35"/>
      <c r="G22" s="35"/>
    </row>
    <row r="23" spans="2:7" s="33" customFormat="1" ht="15.95" customHeight="1" x14ac:dyDescent="0.2">
      <c r="B23" s="952" t="s">
        <v>304</v>
      </c>
      <c r="C23" s="953"/>
      <c r="D23" s="953"/>
      <c r="E23" s="953"/>
      <c r="F23" s="954"/>
      <c r="G23" s="35"/>
    </row>
    <row r="24" spans="2:7" s="33" customFormat="1" ht="15.95" customHeight="1" x14ac:dyDescent="0.2">
      <c r="B24" s="934" t="s">
        <v>287</v>
      </c>
      <c r="C24" s="938" t="s">
        <v>289</v>
      </c>
      <c r="D24" s="938"/>
      <c r="E24" s="938" t="s">
        <v>290</v>
      </c>
      <c r="F24" s="939"/>
      <c r="G24" s="35"/>
    </row>
    <row r="25" spans="2:7" s="33" customFormat="1" ht="15.95" customHeight="1" x14ac:dyDescent="0.2">
      <c r="B25" s="935"/>
      <c r="C25" s="938"/>
      <c r="D25" s="938"/>
      <c r="E25" s="938"/>
      <c r="F25" s="939"/>
      <c r="G25" s="35"/>
    </row>
    <row r="26" spans="2:7" s="33" customFormat="1" ht="15.95" customHeight="1" x14ac:dyDescent="0.2">
      <c r="B26" s="935"/>
      <c r="C26" s="940" t="s">
        <v>291</v>
      </c>
      <c r="D26" s="941"/>
      <c r="E26" s="940" t="s">
        <v>292</v>
      </c>
      <c r="F26" s="951"/>
      <c r="G26" s="35"/>
    </row>
    <row r="27" spans="2:7" s="33" customFormat="1" ht="15.95" customHeight="1" x14ac:dyDescent="0.2">
      <c r="B27" s="935"/>
      <c r="C27" s="279"/>
      <c r="D27" s="280"/>
      <c r="E27" s="279"/>
      <c r="F27" s="283"/>
      <c r="G27" s="35"/>
    </row>
    <row r="28" spans="2:7" s="33" customFormat="1" ht="15.95" customHeight="1" x14ac:dyDescent="0.2">
      <c r="B28" s="935"/>
      <c r="C28" s="279"/>
      <c r="D28" s="280"/>
      <c r="E28" s="279"/>
      <c r="F28" s="283"/>
      <c r="G28" s="35"/>
    </row>
    <row r="29" spans="2:7" s="33" customFormat="1" ht="15.95" customHeight="1" x14ac:dyDescent="0.2">
      <c r="B29" s="935"/>
      <c r="C29" s="279"/>
      <c r="D29" s="280"/>
      <c r="E29" s="279"/>
      <c r="F29" s="283"/>
      <c r="G29" s="35"/>
    </row>
    <row r="30" spans="2:7" s="33" customFormat="1" ht="15.95" customHeight="1" x14ac:dyDescent="0.2">
      <c r="B30" s="935"/>
      <c r="C30" s="279"/>
      <c r="D30" s="280"/>
      <c r="E30" s="279"/>
      <c r="F30" s="283"/>
      <c r="G30" s="35"/>
    </row>
    <row r="31" spans="2:7" s="33" customFormat="1" ht="15.95" customHeight="1" x14ac:dyDescent="0.2">
      <c r="B31" s="935"/>
      <c r="C31" s="279"/>
      <c r="D31" s="280"/>
      <c r="E31" s="279"/>
      <c r="F31" s="283"/>
      <c r="G31" s="35"/>
    </row>
    <row r="32" spans="2:7" s="33" customFormat="1" ht="15.95" customHeight="1" x14ac:dyDescent="0.2">
      <c r="B32" s="935"/>
      <c r="C32" s="279"/>
      <c r="D32" s="280"/>
      <c r="E32" s="279"/>
      <c r="F32" s="283"/>
      <c r="G32" s="35"/>
    </row>
    <row r="33" spans="2:7" s="33" customFormat="1" ht="15.95" customHeight="1" x14ac:dyDescent="0.2">
      <c r="B33" s="935"/>
      <c r="C33" s="279"/>
      <c r="D33" s="280"/>
      <c r="E33" s="279"/>
      <c r="F33" s="283"/>
      <c r="G33" s="35"/>
    </row>
    <row r="34" spans="2:7" s="33" customFormat="1" ht="15.95" customHeight="1" x14ac:dyDescent="0.2">
      <c r="B34" s="935"/>
      <c r="C34" s="279"/>
      <c r="D34" s="280"/>
      <c r="E34" s="279"/>
      <c r="F34" s="283"/>
      <c r="G34" s="35"/>
    </row>
    <row r="35" spans="2:7" s="33" customFormat="1" ht="15.95" customHeight="1" x14ac:dyDescent="0.2">
      <c r="B35" s="935"/>
      <c r="C35" s="279"/>
      <c r="D35" s="280"/>
      <c r="E35" s="279"/>
      <c r="F35" s="283"/>
      <c r="G35" s="35"/>
    </row>
    <row r="36" spans="2:7" s="33" customFormat="1" ht="15.95" customHeight="1" x14ac:dyDescent="0.2">
      <c r="B36" s="935"/>
      <c r="C36" s="279"/>
      <c r="D36" s="280"/>
      <c r="E36" s="279"/>
      <c r="F36" s="283"/>
      <c r="G36" s="35"/>
    </row>
    <row r="37" spans="2:7" s="33" customFormat="1" ht="15.95" customHeight="1" x14ac:dyDescent="0.2">
      <c r="B37" s="935"/>
      <c r="C37" s="279"/>
      <c r="D37" s="280"/>
      <c r="E37" s="279"/>
      <c r="F37" s="283"/>
      <c r="G37" s="35"/>
    </row>
    <row r="38" spans="2:7" s="33" customFormat="1" ht="15.95" customHeight="1" x14ac:dyDescent="0.2">
      <c r="B38" s="935"/>
      <c r="C38" s="279"/>
      <c r="D38" s="280"/>
      <c r="E38" s="279"/>
      <c r="F38" s="283"/>
      <c r="G38" s="35"/>
    </row>
    <row r="39" spans="2:7" s="33" customFormat="1" ht="15.95" customHeight="1" x14ac:dyDescent="0.2">
      <c r="B39" s="936"/>
      <c r="C39" s="281"/>
      <c r="D39" s="282"/>
      <c r="E39" s="281"/>
      <c r="F39" s="284"/>
      <c r="G39" s="35"/>
    </row>
    <row r="40" spans="2:7" s="33" customFormat="1" ht="15.95" customHeight="1" x14ac:dyDescent="0.2">
      <c r="B40" s="934" t="s">
        <v>288</v>
      </c>
      <c r="C40" s="948" t="s">
        <v>293</v>
      </c>
      <c r="D40" s="949"/>
      <c r="E40" s="948" t="s">
        <v>294</v>
      </c>
      <c r="F40" s="950"/>
      <c r="G40" s="35"/>
    </row>
    <row r="41" spans="2:7" s="33" customFormat="1" ht="15.95" customHeight="1" x14ac:dyDescent="0.2">
      <c r="B41" s="935"/>
      <c r="C41" s="285"/>
      <c r="D41" s="280"/>
      <c r="E41" s="279"/>
      <c r="F41" s="283"/>
      <c r="G41" s="35"/>
    </row>
    <row r="42" spans="2:7" s="33" customFormat="1" ht="15.95" customHeight="1" x14ac:dyDescent="0.2">
      <c r="B42" s="935"/>
      <c r="C42" s="285"/>
      <c r="D42" s="280"/>
      <c r="E42" s="279"/>
      <c r="F42" s="283"/>
      <c r="G42" s="35"/>
    </row>
    <row r="43" spans="2:7" s="33" customFormat="1" ht="15.95" customHeight="1" x14ac:dyDescent="0.2">
      <c r="B43" s="935"/>
      <c r="C43" s="285"/>
      <c r="D43" s="280"/>
      <c r="E43" s="279"/>
      <c r="F43" s="283"/>
      <c r="G43" s="35"/>
    </row>
    <row r="44" spans="2:7" s="33" customFormat="1" ht="15.95" customHeight="1" x14ac:dyDescent="0.2">
      <c r="B44" s="935"/>
      <c r="C44" s="285"/>
      <c r="D44" s="280"/>
      <c r="E44" s="279"/>
      <c r="F44" s="283"/>
      <c r="G44" s="35"/>
    </row>
    <row r="45" spans="2:7" s="33" customFormat="1" ht="15.95" customHeight="1" x14ac:dyDescent="0.2">
      <c r="B45" s="935"/>
      <c r="C45" s="285"/>
      <c r="D45" s="280"/>
      <c r="E45" s="279"/>
      <c r="F45" s="283"/>
      <c r="G45" s="35"/>
    </row>
    <row r="46" spans="2:7" s="33" customFormat="1" ht="15.95" customHeight="1" x14ac:dyDescent="0.2">
      <c r="B46" s="935"/>
      <c r="C46" s="285"/>
      <c r="D46" s="280"/>
      <c r="E46" s="279"/>
      <c r="F46" s="283"/>
      <c r="G46" s="35"/>
    </row>
    <row r="47" spans="2:7" s="33" customFormat="1" ht="15.95" customHeight="1" x14ac:dyDescent="0.2">
      <c r="B47" s="935"/>
      <c r="C47" s="285"/>
      <c r="D47" s="280"/>
      <c r="E47" s="279"/>
      <c r="F47" s="283"/>
      <c r="G47" s="35"/>
    </row>
    <row r="48" spans="2:7" s="33" customFormat="1" ht="15.95" customHeight="1" x14ac:dyDescent="0.2">
      <c r="B48" s="935"/>
      <c r="C48" s="285"/>
      <c r="D48" s="280"/>
      <c r="E48" s="279"/>
      <c r="F48" s="283"/>
      <c r="G48" s="35"/>
    </row>
    <row r="49" spans="2:7" s="33" customFormat="1" ht="15.95" customHeight="1" x14ac:dyDescent="0.2">
      <c r="B49" s="935"/>
      <c r="C49" s="285"/>
      <c r="D49" s="280"/>
      <c r="E49" s="279"/>
      <c r="F49" s="283"/>
      <c r="G49" s="35"/>
    </row>
    <row r="50" spans="2:7" s="33" customFormat="1" ht="15.95" customHeight="1" x14ac:dyDescent="0.2">
      <c r="B50" s="935"/>
      <c r="C50" s="285"/>
      <c r="D50" s="280"/>
      <c r="E50" s="279"/>
      <c r="F50" s="283"/>
      <c r="G50" s="35"/>
    </row>
    <row r="51" spans="2:7" s="33" customFormat="1" ht="15.95" customHeight="1" x14ac:dyDescent="0.2">
      <c r="B51" s="935"/>
      <c r="C51" s="285"/>
      <c r="D51" s="280"/>
      <c r="E51" s="279"/>
      <c r="F51" s="283"/>
      <c r="G51" s="35"/>
    </row>
    <row r="52" spans="2:7" s="33" customFormat="1" ht="15.95" customHeight="1" x14ac:dyDescent="0.2">
      <c r="B52" s="935"/>
      <c r="C52" s="285"/>
      <c r="D52" s="280"/>
      <c r="E52" s="279"/>
      <c r="F52" s="283"/>
      <c r="G52" s="35"/>
    </row>
    <row r="53" spans="2:7" s="33" customFormat="1" ht="15.95" customHeight="1" thickBot="1" x14ac:dyDescent="0.25">
      <c r="B53" s="937"/>
      <c r="C53" s="286"/>
      <c r="D53" s="287"/>
      <c r="E53" s="288"/>
      <c r="F53" s="289"/>
      <c r="G53" s="35"/>
    </row>
    <row r="54" spans="2:7" s="33" customFormat="1" ht="15.95" customHeight="1" thickBot="1" x14ac:dyDescent="0.25">
      <c r="B54" s="32"/>
      <c r="C54" s="32"/>
      <c r="D54" s="32"/>
      <c r="E54" s="32"/>
      <c r="F54" s="35"/>
      <c r="G54" s="35"/>
    </row>
    <row r="55" spans="2:7" s="33" customFormat="1" ht="15.95" customHeight="1" x14ac:dyDescent="0.2">
      <c r="B55" s="931" t="s">
        <v>305</v>
      </c>
      <c r="C55" s="932"/>
      <c r="D55" s="932"/>
      <c r="E55" s="932"/>
      <c r="F55" s="933"/>
      <c r="G55" s="35"/>
    </row>
    <row r="56" spans="2:7" s="33" customFormat="1" ht="15.95" customHeight="1" x14ac:dyDescent="0.2">
      <c r="B56" s="336"/>
      <c r="C56" s="337"/>
      <c r="D56" s="337"/>
      <c r="E56" s="337"/>
      <c r="F56" s="338"/>
      <c r="G56" s="35"/>
    </row>
    <row r="57" spans="2:7" s="33" customFormat="1" ht="15.95" customHeight="1" x14ac:dyDescent="0.2">
      <c r="B57" s="336"/>
      <c r="C57" s="337"/>
      <c r="D57" s="337"/>
      <c r="E57" s="337"/>
      <c r="F57" s="338"/>
      <c r="G57" s="35"/>
    </row>
    <row r="58" spans="2:7" s="33" customFormat="1" ht="15.95" customHeight="1" x14ac:dyDescent="0.2">
      <c r="B58" s="336"/>
      <c r="C58" s="337"/>
      <c r="D58" s="337"/>
      <c r="E58" s="337"/>
      <c r="F58" s="338"/>
      <c r="G58" s="35"/>
    </row>
    <row r="59" spans="2:7" s="33" customFormat="1" ht="15.95" customHeight="1" x14ac:dyDescent="0.2">
      <c r="B59" s="336"/>
      <c r="C59" s="337"/>
      <c r="D59" s="337"/>
      <c r="E59" s="337"/>
      <c r="F59" s="338"/>
      <c r="G59" s="35"/>
    </row>
    <row r="60" spans="2:7" s="33" customFormat="1" ht="15.95" customHeight="1" x14ac:dyDescent="0.2">
      <c r="B60" s="336"/>
      <c r="C60" s="337"/>
      <c r="D60" s="337"/>
      <c r="E60" s="337"/>
      <c r="F60" s="338"/>
      <c r="G60" s="35"/>
    </row>
    <row r="61" spans="2:7" s="33" customFormat="1" ht="15.95" customHeight="1" x14ac:dyDescent="0.2">
      <c r="B61" s="336"/>
      <c r="C61" s="337"/>
      <c r="D61" s="337"/>
      <c r="E61" s="337"/>
      <c r="F61" s="338"/>
      <c r="G61" s="35"/>
    </row>
    <row r="62" spans="2:7" s="33" customFormat="1" ht="15.95" customHeight="1" x14ac:dyDescent="0.2">
      <c r="B62" s="336"/>
      <c r="C62" s="337"/>
      <c r="D62" s="337"/>
      <c r="E62" s="337"/>
      <c r="F62" s="338"/>
      <c r="G62" s="35"/>
    </row>
    <row r="63" spans="2:7" s="33" customFormat="1" ht="15.95" customHeight="1" x14ac:dyDescent="0.2">
      <c r="B63" s="336"/>
      <c r="C63" s="337"/>
      <c r="D63" s="337"/>
      <c r="E63" s="337"/>
      <c r="F63" s="338"/>
      <c r="G63" s="35"/>
    </row>
    <row r="64" spans="2:7" s="33" customFormat="1" ht="15.95" customHeight="1" x14ac:dyDescent="0.2">
      <c r="B64" s="336"/>
      <c r="C64" s="337"/>
      <c r="D64" s="337"/>
      <c r="E64" s="337"/>
      <c r="F64" s="338"/>
      <c r="G64" s="35"/>
    </row>
    <row r="65" spans="2:7" s="33" customFormat="1" ht="15.95" customHeight="1" x14ac:dyDescent="0.2">
      <c r="B65" s="336"/>
      <c r="C65" s="337"/>
      <c r="D65" s="337"/>
      <c r="E65" s="337"/>
      <c r="F65" s="338"/>
      <c r="G65" s="35"/>
    </row>
    <row r="66" spans="2:7" s="33" customFormat="1" ht="15.95" customHeight="1" thickBot="1" x14ac:dyDescent="0.25">
      <c r="B66" s="339"/>
      <c r="C66" s="340"/>
      <c r="D66" s="340"/>
      <c r="E66" s="340"/>
      <c r="F66" s="341"/>
      <c r="G66" s="35"/>
    </row>
    <row r="67" spans="2:7" s="33" customFormat="1" ht="15.95" customHeight="1" x14ac:dyDescent="0.2">
      <c r="B67" s="141"/>
      <c r="C67" s="141"/>
      <c r="D67" s="141"/>
      <c r="E67" s="141"/>
      <c r="F67" s="141"/>
      <c r="G67" s="35"/>
    </row>
    <row r="68" spans="2:7" s="33" customFormat="1" ht="15.95" customHeight="1" x14ac:dyDescent="0.2">
      <c r="B68" s="35"/>
      <c r="C68" s="35"/>
      <c r="D68" s="35"/>
      <c r="E68" s="35"/>
      <c r="F68" s="35"/>
      <c r="G68" s="35"/>
    </row>
    <row r="69" spans="2:7" s="33" customFormat="1" ht="15.95" customHeight="1" x14ac:dyDescent="0.2">
      <c r="B69" s="35"/>
      <c r="C69" s="35"/>
      <c r="D69" s="35"/>
      <c r="E69" s="35"/>
      <c r="F69" s="35"/>
      <c r="G69" s="35"/>
    </row>
    <row r="70" spans="2:7" s="33" customFormat="1" ht="15.95" customHeight="1" x14ac:dyDescent="0.2">
      <c r="F70" s="35"/>
      <c r="G70" s="35"/>
    </row>
    <row r="71" spans="2:7" s="33" customFormat="1" ht="15.95" customHeight="1" x14ac:dyDescent="0.2">
      <c r="F71" s="35"/>
      <c r="G71" s="35"/>
    </row>
    <row r="72" spans="2:7" s="33" customFormat="1" ht="15.95" customHeight="1" x14ac:dyDescent="0.2">
      <c r="F72" s="35"/>
      <c r="G72" s="35"/>
    </row>
    <row r="73" spans="2:7" s="33" customFormat="1" ht="15.95" customHeight="1" x14ac:dyDescent="0.2">
      <c r="B73" s="930"/>
      <c r="C73" s="930"/>
      <c r="D73" s="930"/>
      <c r="E73" s="930"/>
      <c r="F73" s="930"/>
      <c r="G73" s="35"/>
    </row>
    <row r="74" spans="2:7" s="33" customFormat="1" ht="15.95" customHeight="1" x14ac:dyDescent="0.2">
      <c r="B74" s="930"/>
      <c r="C74" s="930"/>
      <c r="D74" s="930"/>
      <c r="E74" s="930"/>
      <c r="F74" s="930"/>
      <c r="G74" s="35"/>
    </row>
    <row r="75" spans="2:7" s="33" customFormat="1" ht="15.95" customHeight="1" x14ac:dyDescent="0.2">
      <c r="B75" s="39"/>
      <c r="C75" s="36"/>
      <c r="D75" s="36"/>
      <c r="E75" s="36"/>
      <c r="F75" s="35"/>
      <c r="G75" s="35"/>
    </row>
    <row r="76" spans="2:7" s="33" customFormat="1" ht="15.95" customHeight="1" x14ac:dyDescent="0.2">
      <c r="B76" s="36"/>
      <c r="C76" s="36"/>
      <c r="D76" s="36"/>
      <c r="E76" s="36"/>
      <c r="F76" s="35"/>
      <c r="G76" s="35"/>
    </row>
    <row r="77" spans="2:7" s="33" customFormat="1" ht="15.95" customHeight="1" x14ac:dyDescent="0.2">
      <c r="B77" s="36"/>
      <c r="C77" s="36"/>
      <c r="D77" s="36"/>
      <c r="E77" s="36"/>
      <c r="F77" s="35"/>
      <c r="G77" s="35"/>
    </row>
    <row r="78" spans="2:7" s="33" customFormat="1" ht="15.95" customHeight="1" x14ac:dyDescent="0.2">
      <c r="B78" s="36"/>
      <c r="C78" s="36"/>
      <c r="D78" s="36"/>
      <c r="E78" s="36"/>
      <c r="F78" s="35"/>
      <c r="G78" s="35"/>
    </row>
    <row r="79" spans="2:7" s="33" customFormat="1" ht="15.95" customHeight="1" x14ac:dyDescent="0.2">
      <c r="B79" s="35"/>
      <c r="C79" s="35"/>
      <c r="D79" s="35"/>
      <c r="E79" s="35"/>
      <c r="F79" s="35"/>
      <c r="G79" s="35"/>
    </row>
    <row r="80" spans="2:7" s="33" customFormat="1" ht="15.95" customHeight="1" x14ac:dyDescent="0.2">
      <c r="B80" s="35"/>
      <c r="C80" s="35"/>
      <c r="D80" s="35"/>
      <c r="E80" s="35"/>
      <c r="F80" s="35"/>
      <c r="G80" s="35"/>
    </row>
    <row r="81" spans="2:7" s="33" customFormat="1" ht="15.95" customHeight="1" x14ac:dyDescent="0.2">
      <c r="B81" s="35"/>
      <c r="C81" s="35"/>
      <c r="D81" s="35"/>
      <c r="E81" s="35"/>
      <c r="F81" s="35"/>
      <c r="G81" s="35"/>
    </row>
    <row r="82" spans="2:7" s="33" customFormat="1" ht="15.95" customHeight="1" x14ac:dyDescent="0.2">
      <c r="B82" s="35"/>
      <c r="C82" s="35"/>
      <c r="D82" s="35"/>
      <c r="E82" s="35"/>
      <c r="F82" s="35"/>
      <c r="G82" s="35"/>
    </row>
    <row r="83" spans="2:7" s="33" customFormat="1" ht="15.95" customHeight="1" x14ac:dyDescent="0.2">
      <c r="B83" s="35"/>
      <c r="C83" s="35"/>
      <c r="D83" s="35"/>
      <c r="E83" s="35"/>
      <c r="F83" s="35"/>
      <c r="G83" s="35"/>
    </row>
    <row r="84" spans="2:7" s="33" customFormat="1" ht="15.95" customHeight="1" x14ac:dyDescent="0.2">
      <c r="B84" s="35"/>
      <c r="C84" s="35"/>
      <c r="D84" s="35"/>
      <c r="E84" s="35"/>
      <c r="F84" s="35"/>
      <c r="G84" s="35"/>
    </row>
    <row r="85" spans="2:7" s="33" customFormat="1" ht="15.95" customHeight="1" x14ac:dyDescent="0.2">
      <c r="B85" s="35"/>
      <c r="C85" s="35"/>
      <c r="D85" s="35"/>
      <c r="E85" s="35"/>
      <c r="F85" s="35"/>
      <c r="G85" s="35"/>
    </row>
    <row r="86" spans="2:7" s="33" customFormat="1" ht="15.95" customHeight="1" x14ac:dyDescent="0.2">
      <c r="B86" s="35"/>
      <c r="C86" s="35"/>
      <c r="D86" s="35"/>
      <c r="E86" s="35"/>
      <c r="F86" s="35"/>
      <c r="G86" s="35"/>
    </row>
    <row r="87" spans="2:7" s="33" customFormat="1" ht="15.95" customHeight="1" x14ac:dyDescent="0.2">
      <c r="B87" s="35"/>
      <c r="C87" s="35"/>
      <c r="D87" s="35"/>
      <c r="E87" s="35"/>
      <c r="F87" s="35"/>
      <c r="G87" s="35"/>
    </row>
    <row r="88" spans="2:7" s="33" customFormat="1" ht="15.95" customHeight="1" x14ac:dyDescent="0.2">
      <c r="B88" s="35"/>
      <c r="C88" s="35"/>
      <c r="D88" s="35"/>
      <c r="E88" s="35"/>
      <c r="F88" s="35"/>
      <c r="G88" s="35"/>
    </row>
    <row r="89" spans="2:7" s="33" customFormat="1" ht="15.95" customHeight="1" x14ac:dyDescent="0.2">
      <c r="B89" s="35"/>
      <c r="C89" s="35"/>
      <c r="D89" s="35"/>
      <c r="E89" s="35"/>
      <c r="F89" s="35"/>
      <c r="G89" s="35"/>
    </row>
    <row r="90" spans="2:7" s="33" customFormat="1" ht="15.95" customHeight="1" x14ac:dyDescent="0.2">
      <c r="B90" s="35"/>
      <c r="C90" s="35"/>
      <c r="D90" s="35"/>
      <c r="E90" s="35"/>
      <c r="F90" s="35"/>
      <c r="G90" s="35"/>
    </row>
    <row r="91" spans="2:7" s="33" customFormat="1" ht="15.95" customHeight="1" x14ac:dyDescent="0.2">
      <c r="B91" s="35"/>
      <c r="C91" s="35"/>
      <c r="D91" s="35"/>
      <c r="E91" s="35"/>
      <c r="F91" s="35"/>
      <c r="G91" s="35"/>
    </row>
    <row r="92" spans="2:7" s="33" customFormat="1" ht="15.95" customHeight="1" x14ac:dyDescent="0.2">
      <c r="B92" s="35"/>
      <c r="C92" s="35"/>
      <c r="D92" s="35"/>
      <c r="E92" s="35"/>
      <c r="F92" s="35"/>
      <c r="G92" s="35"/>
    </row>
    <row r="93" spans="2:7" s="33" customFormat="1" ht="15.95" customHeight="1" x14ac:dyDescent="0.2">
      <c r="B93" s="35"/>
      <c r="C93" s="35"/>
      <c r="D93" s="35"/>
      <c r="E93" s="35"/>
      <c r="F93" s="35"/>
      <c r="G93" s="35"/>
    </row>
    <row r="94" spans="2:7" s="33" customFormat="1" ht="15.95" customHeight="1" x14ac:dyDescent="0.2">
      <c r="B94" s="35"/>
      <c r="C94" s="35"/>
      <c r="D94" s="35"/>
      <c r="E94" s="35"/>
      <c r="F94" s="35"/>
      <c r="G94" s="35"/>
    </row>
    <row r="95" spans="2:7" s="33" customFormat="1" ht="15.95" customHeight="1" x14ac:dyDescent="0.2">
      <c r="B95" s="35"/>
      <c r="C95" s="35"/>
      <c r="D95" s="35"/>
      <c r="E95" s="35"/>
      <c r="F95" s="35"/>
      <c r="G95" s="35"/>
    </row>
    <row r="96" spans="2:7" s="33" customFormat="1" ht="15.95" customHeight="1" x14ac:dyDescent="0.2">
      <c r="B96" s="35"/>
      <c r="C96" s="35"/>
      <c r="D96" s="35"/>
      <c r="E96" s="35"/>
      <c r="F96" s="35"/>
      <c r="G96" s="35"/>
    </row>
    <row r="97" spans="2:7" s="33" customFormat="1" ht="15.95" customHeight="1" x14ac:dyDescent="0.2">
      <c r="B97" s="35"/>
      <c r="C97" s="35"/>
      <c r="D97" s="35"/>
      <c r="E97" s="35"/>
      <c r="F97" s="35"/>
      <c r="G97" s="35"/>
    </row>
    <row r="98" spans="2:7" s="33" customFormat="1" ht="15.95" customHeight="1" x14ac:dyDescent="0.2">
      <c r="B98" s="35"/>
      <c r="C98" s="35"/>
      <c r="D98" s="35"/>
      <c r="E98" s="35"/>
      <c r="F98" s="35"/>
      <c r="G98" s="35"/>
    </row>
    <row r="99" spans="2:7" s="33" customFormat="1" ht="15.95" customHeight="1" x14ac:dyDescent="0.2">
      <c r="B99" s="35"/>
      <c r="C99" s="35"/>
      <c r="D99" s="35"/>
      <c r="E99" s="35"/>
      <c r="F99" s="35"/>
      <c r="G99" s="35"/>
    </row>
    <row r="100" spans="2:7" s="33" customFormat="1" ht="15.95" customHeight="1" x14ac:dyDescent="0.2">
      <c r="B100" s="35"/>
      <c r="C100" s="35"/>
      <c r="D100" s="35"/>
      <c r="E100" s="35"/>
      <c r="F100" s="35"/>
      <c r="G100" s="35"/>
    </row>
    <row r="101" spans="2:7" s="33" customFormat="1" ht="15.95" customHeight="1" x14ac:dyDescent="0.2">
      <c r="B101" s="35"/>
      <c r="C101" s="35"/>
      <c r="D101" s="35"/>
      <c r="E101" s="35"/>
      <c r="F101" s="35"/>
      <c r="G101" s="35"/>
    </row>
    <row r="102" spans="2:7" s="33" customFormat="1" ht="15.95" customHeight="1" x14ac:dyDescent="0.2">
      <c r="B102" s="35"/>
      <c r="C102" s="35"/>
      <c r="D102" s="35"/>
      <c r="E102" s="35"/>
      <c r="F102" s="35"/>
      <c r="G102" s="35"/>
    </row>
    <row r="103" spans="2:7" s="33" customFormat="1" ht="15.95" customHeight="1" x14ac:dyDescent="0.2">
      <c r="B103" s="35"/>
      <c r="C103" s="35"/>
      <c r="D103" s="35"/>
      <c r="E103" s="35"/>
      <c r="F103" s="35"/>
      <c r="G103" s="35"/>
    </row>
    <row r="104" spans="2:7" s="33" customFormat="1" ht="15.95" customHeight="1" x14ac:dyDescent="0.2">
      <c r="B104" s="35"/>
      <c r="C104" s="35"/>
      <c r="D104" s="35"/>
      <c r="E104" s="35"/>
      <c r="F104" s="35"/>
      <c r="G104" s="35"/>
    </row>
    <row r="105" spans="2:7" s="33" customFormat="1" ht="15.95" customHeight="1" x14ac:dyDescent="0.2">
      <c r="B105" s="35"/>
      <c r="C105" s="35"/>
      <c r="D105" s="35"/>
      <c r="E105" s="35"/>
      <c r="F105" s="35"/>
      <c r="G105" s="35"/>
    </row>
    <row r="106" spans="2:7" s="33" customFormat="1" ht="15.95" customHeight="1" x14ac:dyDescent="0.2">
      <c r="B106" s="35"/>
      <c r="C106" s="35"/>
      <c r="D106" s="35"/>
      <c r="E106" s="35"/>
      <c r="F106" s="35"/>
      <c r="G106" s="35"/>
    </row>
    <row r="107" spans="2:7" s="33" customFormat="1" ht="15.95" customHeight="1" x14ac:dyDescent="0.2">
      <c r="B107" s="35"/>
      <c r="C107" s="35"/>
      <c r="D107" s="35"/>
      <c r="E107" s="35"/>
      <c r="F107" s="35"/>
      <c r="G107" s="35"/>
    </row>
    <row r="108" spans="2:7" s="33" customFormat="1" ht="15.95" customHeight="1" x14ac:dyDescent="0.2">
      <c r="B108" s="35"/>
      <c r="C108" s="35"/>
      <c r="D108" s="35"/>
      <c r="E108" s="35"/>
      <c r="F108" s="35"/>
      <c r="G108" s="35"/>
    </row>
    <row r="109" spans="2:7" s="33" customFormat="1" ht="15.95" customHeight="1" x14ac:dyDescent="0.2">
      <c r="B109" s="35"/>
      <c r="C109" s="35"/>
      <c r="D109" s="35"/>
      <c r="E109" s="35"/>
      <c r="F109" s="35"/>
      <c r="G109" s="35"/>
    </row>
    <row r="110" spans="2:7" s="33" customFormat="1" ht="15.95" customHeight="1" x14ac:dyDescent="0.2">
      <c r="B110" s="35"/>
      <c r="C110" s="35"/>
      <c r="D110" s="35"/>
      <c r="E110" s="35"/>
      <c r="F110" s="35"/>
      <c r="G110" s="35"/>
    </row>
    <row r="111" spans="2:7" s="33" customFormat="1" ht="15.95" customHeight="1" x14ac:dyDescent="0.2">
      <c r="B111" s="35"/>
      <c r="C111" s="35"/>
      <c r="D111" s="35"/>
      <c r="E111" s="35"/>
      <c r="F111" s="35"/>
      <c r="G111" s="35"/>
    </row>
    <row r="112" spans="2:7" s="33" customFormat="1" ht="15.95" customHeight="1" x14ac:dyDescent="0.2">
      <c r="B112" s="35"/>
      <c r="C112" s="35"/>
      <c r="D112" s="35"/>
      <c r="E112" s="35"/>
      <c r="F112" s="35"/>
      <c r="G112" s="35"/>
    </row>
    <row r="113" spans="2:7" s="33" customFormat="1" ht="15.95" customHeight="1" x14ac:dyDescent="0.2">
      <c r="B113" s="35"/>
      <c r="C113" s="35"/>
      <c r="D113" s="35"/>
      <c r="E113" s="35"/>
      <c r="F113" s="35"/>
      <c r="G113" s="35"/>
    </row>
    <row r="114" spans="2:7" s="33" customFormat="1" ht="15.95" customHeight="1" x14ac:dyDescent="0.2">
      <c r="B114" s="35"/>
      <c r="C114" s="35"/>
      <c r="D114" s="35"/>
      <c r="E114" s="35"/>
      <c r="F114" s="35"/>
      <c r="G114" s="35"/>
    </row>
    <row r="115" spans="2:7" s="33" customFormat="1" ht="15.95" customHeight="1" x14ac:dyDescent="0.2">
      <c r="B115" s="35"/>
      <c r="C115" s="35"/>
      <c r="D115" s="35"/>
      <c r="E115" s="35"/>
      <c r="F115" s="35"/>
      <c r="G115" s="35"/>
    </row>
    <row r="116" spans="2:7" s="33" customFormat="1" ht="15.95" customHeight="1" x14ac:dyDescent="0.2">
      <c r="B116" s="35"/>
      <c r="C116" s="35"/>
      <c r="D116" s="35"/>
      <c r="E116" s="35"/>
      <c r="F116" s="35"/>
      <c r="G116" s="35"/>
    </row>
    <row r="117" spans="2:7" s="33" customFormat="1" ht="15.95" customHeight="1" x14ac:dyDescent="0.2">
      <c r="B117" s="35"/>
      <c r="C117" s="35"/>
      <c r="D117" s="35"/>
      <c r="E117" s="35"/>
      <c r="F117" s="35"/>
      <c r="G117" s="35"/>
    </row>
    <row r="118" spans="2:7" s="33" customFormat="1" ht="15.95" customHeight="1" x14ac:dyDescent="0.2">
      <c r="B118" s="35"/>
      <c r="C118" s="35"/>
      <c r="D118" s="35"/>
      <c r="E118" s="35"/>
      <c r="F118" s="35"/>
      <c r="G118" s="35"/>
    </row>
    <row r="119" spans="2:7" s="33" customFormat="1" ht="15.95" customHeight="1" x14ac:dyDescent="0.2">
      <c r="B119" s="35"/>
      <c r="C119" s="35"/>
      <c r="D119" s="35"/>
      <c r="E119" s="35"/>
      <c r="F119" s="35"/>
      <c r="G119" s="35"/>
    </row>
    <row r="120" spans="2:7" s="33" customFormat="1" ht="15.95" customHeight="1" x14ac:dyDescent="0.2">
      <c r="B120" s="35"/>
      <c r="C120" s="35"/>
      <c r="D120" s="35"/>
      <c r="E120" s="35"/>
      <c r="F120" s="35"/>
      <c r="G120" s="35"/>
    </row>
    <row r="121" spans="2:7" s="33" customFormat="1" ht="15.95" customHeight="1" x14ac:dyDescent="0.2">
      <c r="B121" s="35"/>
      <c r="C121" s="35"/>
      <c r="D121" s="35"/>
      <c r="E121" s="35"/>
      <c r="F121" s="35"/>
      <c r="G121" s="35"/>
    </row>
    <row r="122" spans="2:7" s="33" customFormat="1" ht="15.95" customHeight="1" x14ac:dyDescent="0.2">
      <c r="B122" s="35"/>
      <c r="C122" s="35"/>
      <c r="D122" s="35"/>
      <c r="E122" s="35"/>
      <c r="F122" s="35"/>
      <c r="G122" s="35"/>
    </row>
  </sheetData>
  <sheetProtection formatCells="0" formatColumns="0" formatRows="0" insertRows="0"/>
  <dataConsolidate/>
  <mergeCells count="22">
    <mergeCell ref="B12:F12"/>
    <mergeCell ref="B13:F16"/>
    <mergeCell ref="C40:D40"/>
    <mergeCell ref="E40:F40"/>
    <mergeCell ref="E26:F26"/>
    <mergeCell ref="B23:F23"/>
    <mergeCell ref="B2:F4"/>
    <mergeCell ref="H2:H4"/>
    <mergeCell ref="B5:F5"/>
    <mergeCell ref="B73:F74"/>
    <mergeCell ref="B55:F55"/>
    <mergeCell ref="B24:B39"/>
    <mergeCell ref="B40:B53"/>
    <mergeCell ref="C24:D25"/>
    <mergeCell ref="E24:F25"/>
    <mergeCell ref="C26:D26"/>
    <mergeCell ref="B56:F66"/>
    <mergeCell ref="B7:F7"/>
    <mergeCell ref="B8:F11"/>
    <mergeCell ref="B6:F6"/>
    <mergeCell ref="B17:F17"/>
    <mergeCell ref="B18:F21"/>
  </mergeCells>
  <printOptions horizontalCentered="1"/>
  <pageMargins left="0.7" right="0.7" top="0.75" bottom="0.75" header="0.3" footer="0.3"/>
  <pageSetup paperSize="9" scale="90" orientation="portrait"/>
  <headerFooter scaleWithDoc="0"/>
  <rowBreaks count="1" manualBreakCount="1">
    <brk id="72" max="16383" man="1"/>
  </rowBreaks>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11</vt:i4>
      </vt:variant>
      <vt:variant>
        <vt:lpstr>Intervalos Nomeados</vt:lpstr>
      </vt:variant>
      <vt:variant>
        <vt:i4>10</vt:i4>
      </vt:variant>
    </vt:vector>
  </HeadingPairs>
  <TitlesOfParts>
    <vt:vector size="21" baseType="lpstr">
      <vt:lpstr>Índice</vt:lpstr>
      <vt:lpstr>1.Sumário Executivo</vt:lpstr>
      <vt:lpstr>2.Análise de Mercado</vt:lpstr>
      <vt:lpstr>2.4.1.</vt:lpstr>
      <vt:lpstr>3. Plano de Marketing</vt:lpstr>
      <vt:lpstr>4.Plano Operacional</vt:lpstr>
      <vt:lpstr>5.Plano Financeiro</vt:lpstr>
      <vt:lpstr>6. Construção de Cenários</vt:lpstr>
      <vt:lpstr>7.Avaliação Estratégica</vt:lpstr>
      <vt:lpstr>8. Avaliação do PN</vt:lpstr>
      <vt:lpstr>9. Manual</vt:lpstr>
      <vt:lpstr>'1.Sumário Executivo'!Area_de_impressao</vt:lpstr>
      <vt:lpstr>'2.4.1.'!Area_de_impressao</vt:lpstr>
      <vt:lpstr>'2.Análise de Mercado'!Area_de_impressao</vt:lpstr>
      <vt:lpstr>'3. Plano de Marketing'!Area_de_impressao</vt:lpstr>
      <vt:lpstr>'4.Plano Operacional'!Area_de_impressao</vt:lpstr>
      <vt:lpstr>'5.Plano Financeiro'!Area_de_impressao</vt:lpstr>
      <vt:lpstr>'6. Construção de Cenários'!Area_de_impressao</vt:lpstr>
      <vt:lpstr>'7.Avaliação Estratégica'!Area_de_impressao</vt:lpstr>
      <vt:lpstr>'8. Avaliação do PN'!Area_de_impressao</vt:lpstr>
      <vt:lpstr>'9. Manual'!Area_de_impressao</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Rosani Coelho</dc:creator>
  <cp:lastModifiedBy>Maria Von Muhlen</cp:lastModifiedBy>
  <cp:lastPrinted>2016-01-29T11:48:45Z</cp:lastPrinted>
  <dcterms:created xsi:type="dcterms:W3CDTF">2010-11-08T14:03:44Z</dcterms:created>
  <dcterms:modified xsi:type="dcterms:W3CDTF">2020-11-11T19:50:41Z</dcterms:modified>
</cp:coreProperties>
</file>