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richdunmire/Desktop/"/>
    </mc:Choice>
  </mc:AlternateContent>
  <xr:revisionPtr revIDLastSave="0" documentId="8_{68BF27A8-285C-9248-B0B5-446F6F59E35E}" xr6:coauthVersionLast="47" xr6:coauthVersionMax="47" xr10:uidLastSave="{00000000-0000-0000-0000-000000000000}"/>
  <bookViews>
    <workbookView xWindow="0" yWindow="660" windowWidth="30240" windowHeight="17920" xr2:uid="{00000000-000D-0000-FFFF-FFFF00000000}"/>
  </bookViews>
  <sheets>
    <sheet name="90-Day Plan" sheetId="1" r:id="rId1"/>
    <sheet name="Review Lo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1" l="1"/>
  <c r="B45" i="1"/>
  <c r="B44" i="1"/>
  <c r="B47" i="1" s="1"/>
  <c r="B43" i="1"/>
  <c r="C8" i="1"/>
</calcChain>
</file>

<file path=xl/sharedStrings.xml><?xml version="1.0" encoding="utf-8"?>
<sst xmlns="http://schemas.openxmlformats.org/spreadsheetml/2006/main" count="241" uniqueCount="212">
  <si>
    <t>90-Day Security Operations Performance Improvement Plan — Completed Example</t>
  </si>
  <si>
    <t>Illustrative example only. Baseline means the measured starting condition before corrective actions begin.</t>
  </si>
  <si>
    <t>Plan Information</t>
  </si>
  <si>
    <t>Organization / Account</t>
  </si>
  <si>
    <t>Metro Office Portfolio — Example</t>
  </si>
  <si>
    <t>Plan Owner</t>
  </si>
  <si>
    <t>Director of Operations</t>
  </si>
  <si>
    <t>Start Date</t>
  </si>
  <si>
    <t>90-Day End Date</t>
  </si>
  <si>
    <t>Primary Objective</t>
  </si>
  <si>
    <t>Stabilize staffing, strengthen frontline supervision, and improve service-quality execution.</t>
  </si>
  <si>
    <t>Three Priority Outcomes</t>
  </si>
  <si>
    <t>Priority</t>
  </si>
  <si>
    <t>Problem / Opportunity</t>
  </si>
  <si>
    <t>Baseline</t>
  </si>
  <si>
    <t>90-Day Target</t>
  </si>
  <si>
    <t>Success Measure</t>
  </si>
  <si>
    <t>Staffing is reactive, with recurring open posts, uncovered hours, and overtime.</t>
  </si>
  <si>
    <t>8 open positions; 96.8% fill rate; 42 dark hours per week; overtime at 4.6%; about 18 last-minute schedule changes per week.</t>
  </si>
  <si>
    <t>Reduce open positions to 2 or fewer; reach at least 99.5% fill rate; reduce dark hours below 5 per week; reduce overtime to 2.0% or less.</t>
  </si>
  <si>
    <t>Targets sustained for 4 consecutive weeks and reviewed in the weekly scorecard.</t>
  </si>
  <si>
    <t>Employees report inconsistent communication, follow-through, recognition, and fairness from frontline supervisors.</t>
  </si>
  <si>
    <t>Supervisor/service-climate score 2.7/5; only 48% agree concerns are addressed; monthly turnover 7.5%; supervisor huddles are inconsistent.</t>
  </si>
  <si>
    <t>Raise survey score to at least 3.6/5; 75% agree concerns are addressed; monthly turnover below 4%; weekly huddles completed at all sites.</t>
  </si>
  <si>
    <t>Repeat survey, turnover report, huddle logs, and corrective-action follow-up show sustained improvement.</t>
  </si>
  <si>
    <t>Tour completion and report quality are below expectations, creating client complaints and rework.</t>
  </si>
  <si>
    <t>82% tour completion; 76% reports submitted on time; 14 report corrections per week; 5 client complaints in the prior 60 days.</t>
  </si>
  <si>
    <t>Tour completion at least 98%; on-time reporting at least 95%; no more than 3 corrections per week; no repeat complaint for 30 days.</t>
  </si>
  <si>
    <t>System reports and client-review records verify the targets for 4 consecutive weeks.</t>
  </si>
  <si>
    <t>Action Plan</t>
  </si>
  <si>
    <t>Observed Result / Outcome</t>
  </si>
  <si>
    <t>Why It Changed / Evidence</t>
  </si>
  <si>
    <t>Corrective Action</t>
  </si>
  <si>
    <t>Owner</t>
  </si>
  <si>
    <t>Due Date</t>
  </si>
  <si>
    <t>30-Day Milestone</t>
  </si>
  <si>
    <t>60-Day Milestone</t>
  </si>
  <si>
    <t>90-Day Outcome</t>
  </si>
  <si>
    <t>Status</t>
  </si>
  <si>
    <t>Evidence / Notes</t>
  </si>
  <si>
    <t>Launch a weekly staffing review covering open posts, call-offs, dark hours, overtime causes, and assigned corrective actions.</t>
  </si>
  <si>
    <t>Operations Manager</t>
  </si>
  <si>
    <t>Weekly review launched; owners assigned to each exception.</t>
  </si>
  <si>
    <t>Recurring vacancy and call-off patterns identified; relief roster active.</t>
  </si>
  <si>
    <t>Weekly review is standard practice; exceptions are addressed before client impact.</t>
  </si>
  <si>
    <t>Completed</t>
  </si>
  <si>
    <t>12 weekly reviews completed; action log retained.</t>
  </si>
  <si>
    <t>Coverage exceptions fell steadily; open positions dropped from 8 to 2 and dark hours averaged 3 per week by day 90.</t>
  </si>
  <si>
    <t>Weekly exception review exposed recurring vacancy and call-off causes early enough to assign owners and intervene before shifts went uncovered.</t>
  </si>
  <si>
    <t>Create a qualified relief roster and cross-train officers for the five highest-risk posts.</t>
  </si>
  <si>
    <t>Recruiting Manager</t>
  </si>
  <si>
    <t>20 candidates screened; 8 relief officers hired or reassigned.</t>
  </si>
  <si>
    <t>All five high-risk posts have at least two qualified relief options.</t>
  </si>
  <si>
    <t>Open positions reduced from 8 to 2; dark hours average 3 per week.</t>
  </si>
  <si>
    <t>Final fill rate 99.6%; overtime 1.9%.</t>
  </si>
  <si>
    <t>Relief capacity increased and last-minute coverage became more reliable, reducing dependence on emergency overtime.</t>
  </si>
  <si>
    <t>The staffing pool was broadened around specific high-risk posts rather than adding ad hoc part-time coverage across the portfolio.</t>
  </si>
  <si>
    <t>Require 14-day schedules and written escalation for any unfilled shift inside 72 hours.</t>
  </si>
  <si>
    <t>Scheduling Manager</t>
  </si>
  <si>
    <t>Scheduling standard issued and compliance tracking started.</t>
  </si>
  <si>
    <t>Last-minute schedule changes reduced by at least 40%.</t>
  </si>
  <si>
    <t>Last-minute schedule changes reduced from 18 to 6 per week.</t>
  </si>
  <si>
    <t>Four-week average: 6 changes per week.</t>
  </si>
  <si>
    <t>Schedule volatility declined and employees received more predictable work assignments.</t>
  </si>
  <si>
    <t>A stable baseline schedule and earlier escalation made known gaps visible sooner instead of rebuilding schedules reactively each week.</t>
  </si>
  <si>
    <t>Conduct supervisor reset meetings covering expectations for communication, fairness, follow-through, recognition, and respectful feedback.</t>
  </si>
  <si>
    <t>All supervisors attend reset meeting and receive expectations guide.</t>
  </si>
  <si>
    <t>Coaching observations completed for each supervisor.</t>
  </si>
  <si>
    <t>Supervisor practices are reviewed monthly and included in performance discussions.</t>
  </si>
  <si>
    <t>Attendance and coaching notes on file.</t>
  </si>
  <si>
    <t>Supervisor communication became more consistent, although two supervisors still required additional coaching.</t>
  </si>
  <si>
    <t>Clear expectations, observation, and follow-up created a common management standard instead of relying on individual supervisory style.</t>
  </si>
  <si>
    <t>Implement weekly five-minute shift huddles and a concern log with owner and due date.</t>
  </si>
  <si>
    <t>Site Supervisors</t>
  </si>
  <si>
    <t>Huddles operating at 80% of sites; concern log introduced.</t>
  </si>
  <si>
    <t>Huddles operating at all sites; 85% of concerns closed by due date.</t>
  </si>
  <si>
    <t>All sites use huddles; 91% of concerns closed by due date.</t>
  </si>
  <si>
    <t>Huddle logs and concern tracker reviewed weekly.</t>
  </si>
  <si>
    <t>Employees received more consistent communication and management follow-through became visible.</t>
  </si>
  <si>
    <t>The concern log converted informal complaints into assigned actions with owners and due dates, making follow-up measurable.</t>
  </si>
  <si>
    <t>Repeat the employee pulse survey at day 75 and create individual coaching plans for supervisors below 3.5.</t>
  </si>
  <si>
    <t>HR Business Partner</t>
  </si>
  <si>
    <t>Survey date and communication plan established.</t>
  </si>
  <si>
    <t>Survey launched; minimum anonymity threshold confirmed.</t>
  </si>
  <si>
    <t>Survey score improved from 2.7 to 3.4; two supervisors placed on continued coaching plans.</t>
  </si>
  <si>
    <t>Target of 3.6 was not fully achieved; improvement continues.</t>
  </si>
  <si>
    <t>Employee experience improved, but the full target was not reached and two supervisors remain below the desired level.</t>
  </si>
  <si>
    <t>Survey results identified that portfolio-wide practices improved faster than individual supervisor behavior, supporting targeted coaching rather than another broad intervention.</t>
  </si>
  <si>
    <t>Audit tour schedules and device configuration; correct missed checkpoints and unclear tour instructions.</t>
  </si>
  <si>
    <t>Quality Manager</t>
  </si>
  <si>
    <t>All tour templates audited; configuration errors corrected.</t>
  </si>
  <si>
    <t>Tour completion reaches at least 95%.</t>
  </si>
  <si>
    <t>Tour completion reaches 98.5% for four consecutive weeks.</t>
  </si>
  <si>
    <t>System export retained.</t>
  </si>
  <si>
    <t>Tour completion improved from 82% to 98.5% and remained above target for four consecutive weeks.</t>
  </si>
  <si>
    <t>The audit separated officer-performance issues from configuration and instruction problems; correcting the system removed avoidable missed-tour exceptions.</t>
  </si>
  <si>
    <t>Introduce report-writing refresher training and supervisor review of exceptions within 24 hours.</t>
  </si>
  <si>
    <t>Training Manager</t>
  </si>
  <si>
    <t>Training completed for all officers with recent report errors.</t>
  </si>
  <si>
    <t>On-time reporting reaches 90%; corrections reduced below 7 per week.</t>
  </si>
  <si>
    <t>On-time reporting reaches 96%; corrections average 2 per week.</t>
  </si>
  <si>
    <t>Quality audit shows no recurring error pattern.</t>
  </si>
  <si>
    <t>On-time reporting and report quality improved while rework fell from 14 corrections per week to an average of 2.</t>
  </si>
  <si>
    <t>Targeted retraining plus rapid supervisor review corrected recurring errors before they became normalized or reached the client.</t>
  </si>
  <si>
    <t>Add tours, report quality, complaints, and open actions to the monthly client review.</t>
  </si>
  <si>
    <t>Client Service Manager</t>
  </si>
  <si>
    <t>New review format approved by client.</t>
  </si>
  <si>
    <t>Two structured reviews completed with documented actions.</t>
  </si>
  <si>
    <t>No repeat complaint for 45 days; client confirms improvement.</t>
  </si>
  <si>
    <t>Client email and meeting minutes retained.</t>
  </si>
  <si>
    <t>Client reviews shifted from anecdotal updates to data-supported discussions; no repeat complaint occurred for 45 days.</t>
  </si>
  <si>
    <t>Making service-quality trends and open actions visible created shared accountability and allowed the client to see what management changed and what happened next.</t>
  </si>
  <si>
    <t>Plan Progress</t>
  </si>
  <si>
    <t>Total Actions</t>
  </si>
  <si>
    <t>What changed, why did it change, and what evidence links the action to the result?</t>
  </si>
  <si>
    <t>Staffing became proactive, supervisors used a regular operating cadence, and service-quality exceptions were reviewed before becoming client complaints.</t>
  </si>
  <si>
    <t>What changed because of the actions taken?</t>
  </si>
  <si>
    <t>Supervisor consistency improved, but two supervisors remain below the desired employee-experience score and require continued coaching.</t>
  </si>
  <si>
    <t>In Progress</t>
  </si>
  <si>
    <t>Which root cause remains unresolved?</t>
  </si>
  <si>
    <t>Compensation compression on two hard-to-fill overnight posts requires a contract and pricing discussion with the client.</t>
  </si>
  <si>
    <t>Overdue Open Actions</t>
  </si>
  <si>
    <t>What must be escalated beyond the current owner?</t>
  </si>
  <si>
    <t>Four-week KPI trends, completed action logs, repeat survey results, client meeting records, and assigned recurring owners.</t>
  </si>
  <si>
    <t>Completion Rate</t>
  </si>
  <si>
    <t>What evidence shows the improvement is sustainable?</t>
  </si>
  <si>
    <t>30-, 60-, and 90-Day Review Log</t>
  </si>
  <si>
    <t>Record progress at each checkpoint. Focus on evidence, barriers, decisions, and the next action.</t>
  </si>
  <si>
    <t>Intervention / Change Made</t>
  </si>
  <si>
    <t>Observed Outcome</t>
  </si>
  <si>
    <t>Evidence / Confidence</t>
  </si>
  <si>
    <t>Review Point</t>
  </si>
  <si>
    <t>Review Date</t>
  </si>
  <si>
    <t>Result to Date</t>
  </si>
  <si>
    <t>Evidence / KPI</t>
  </si>
  <si>
    <t>Barrier or Root Cause</t>
  </si>
  <si>
    <t>Decision / Next Action</t>
  </si>
  <si>
    <t>30-Day Review</t>
  </si>
  <si>
    <t>Weekly staffing review launched; relief recruitment underway.</t>
  </si>
  <si>
    <t>Open positions 6; fill rate 98.1%; dark hours 21/week; OT 3.7%.</t>
  </si>
  <si>
    <t>Overnight posts remain difficult to recruit because of wage compression.</t>
  </si>
  <si>
    <t>Continue relief hiring; prepare pricing analysis for two overnight posts.</t>
  </si>
  <si>
    <t>Weekly exception review plus relief recruiting and cross-training.</t>
  </si>
  <si>
    <t>Coverage improved but overnight vacancies continued to generate avoidable OT.</t>
  </si>
  <si>
    <t>KPI trend and staffing roster show improvement; wage issue remains a documented constraint.</t>
  </si>
  <si>
    <t>Supervisor reset completed and huddles operating at most locations.</t>
  </si>
  <si>
    <t>82% huddle compliance; 73% of logged concerns closed by due date.</t>
  </si>
  <si>
    <t>Two supervisors are not consistently documenting follow-up.</t>
  </si>
  <si>
    <t>Begin observation and coaching schedule; require weekly concern-log review.</t>
  </si>
  <si>
    <t>Supervisor reset, weekly huddles, and concern log introduced.</t>
  </si>
  <si>
    <t>Communication cadence improved, but follow-through remained inconsistent for two supervisors.</t>
  </si>
  <si>
    <t>Huddle logs and concern-closure data provide moderate evidence; individual behavior still varies.</t>
  </si>
  <si>
    <t>Tour templates corrected and report training launched.</t>
  </si>
  <si>
    <t>Tours 93%; on-time reports 87%; 8 corrections/week.</t>
  </si>
  <si>
    <t>Several officers missed training because of leave and schedule conflicts.</t>
  </si>
  <si>
    <t>Provide make-up sessions and supervisor review of exceptions.</t>
  </si>
  <si>
    <t>Tour-template audit, device corrections, report refresher training.</t>
  </si>
  <si>
    <t>Tours and reporting improved, but missed training kept quality below target.</t>
  </si>
  <si>
    <t>System exports and report audits show measurable improvement with a clear remaining gap.</t>
  </si>
  <si>
    <t>60-Day Review</t>
  </si>
  <si>
    <t>Coverage has stabilized and overtime continues to decline.</t>
  </si>
  <si>
    <t>Open positions 3; fill rate 99.2%; dark hours 7/week; OT 2.4%.</t>
  </si>
  <si>
    <t>One overnight vacancy remains persistently open.</t>
  </si>
  <si>
    <t>Use temporary pay differential pending client pricing decision.</t>
  </si>
  <si>
    <t>Relief roster active; 14-day schedule and escalation standard in place.</t>
  </si>
  <si>
    <t>Coverage is substantially more stable and overtime is approaching target.</t>
  </si>
  <si>
    <t>Eight-week staffing trend supports improvement; remaining overnight vacancy is isolated and documented.</t>
  </si>
  <si>
    <t>Huddles are standard practice; concern follow-through has improved.</t>
  </si>
  <si>
    <t>100% huddle participation; 86% of concerns closed on time; monthly turnover 5.1%.</t>
  </si>
  <si>
    <t>Relationship quality varies by supervisor; recognition remains inconsistent.</t>
  </si>
  <si>
    <t>Use survey results for individual coaching and recognition expectations.</t>
  </si>
  <si>
    <t>Portfolio huddle cadence maintained; supervisors receive observation and coaching.</t>
  </si>
  <si>
    <t>Concern closure improved, but employee experience remains uneven by supervisor.</t>
  </si>
  <si>
    <t>Huddle compliance and concern logs are strong evidence; pulse survey will test employee perception.</t>
  </si>
  <si>
    <t>Quality metrics are near target and client complaints have stopped.</t>
  </si>
  <si>
    <t>Tours 97.3%; reports 94%; 4 corrections/week; no repeat complaint for 25 days.</t>
  </si>
  <si>
    <t>One device has intermittent connectivity.</t>
  </si>
  <si>
    <t>Replace device and continue weekly quality audit.</t>
  </si>
  <si>
    <t>Quality audit cadence, report review, and device correction.</t>
  </si>
  <si>
    <t>Service execution is near target and complaints have stopped recurring.</t>
  </si>
  <si>
    <t>System data and client complaint record provide strong evidence; one technology issue remains.</t>
  </si>
  <si>
    <t>90-Day Review</t>
  </si>
  <si>
    <t>Staffing and labor-control targets achieved.</t>
  </si>
  <si>
    <t>Open positions 2; fill rate 99.6%; dark hours 3/week; OT 1.9%.</t>
  </si>
  <si>
    <t>Overnight wage issue is contained but not structurally resolved.</t>
  </si>
  <si>
    <t>Make weekly staffing review permanent; complete client pricing discussion.</t>
  </si>
  <si>
    <t>Weekly staffing review, relief roster, stable scheduling standard, and escalation process.</t>
  </si>
  <si>
    <t>Staffing/labor targets were achieved and sustained for four weeks.</t>
  </si>
  <si>
    <t>Four-week scorecard trend confirms performance; unresolved wage compression is explicitly separated from operational execution.</t>
  </si>
  <si>
    <t>Employee experience improved, but the full survey target was not reached.</t>
  </si>
  <si>
    <t>Survey 3.4/5; 72% agree concerns are addressed; turnover 4.5%.</t>
  </si>
  <si>
    <t>Two supervisors remain below 3.5 and require continued development.</t>
  </si>
  <si>
    <t>Carry supervisor coaching into the next 90-day cycle.</t>
  </si>
  <si>
    <t>Supervisor reset, huddles, concern tracking, observation, and targeted coaching.</t>
  </si>
  <si>
    <t>Portfolio employee experience improved, but two supervisors remain below target.</t>
  </si>
  <si>
    <t>Repeat survey plus turnover and concern-closure data provide moderate-to-strong evidence; improvement is incomplete.</t>
  </si>
  <si>
    <t>Service-quality targets achieved and sustained.</t>
  </si>
  <si>
    <t>Tours 98.5%; reports 96%; 2 corrections/week; no repeat complaint for 45 days.</t>
  </si>
  <si>
    <t>No material barrier remains.</t>
  </si>
  <si>
    <t>Standardize monthly client-quality review and quarterly refresher training.</t>
  </si>
  <si>
    <t>Tour corrections, report coaching, weekly audits, and data-supported client reviews.</t>
  </si>
  <si>
    <t>Service-quality targets were achieved and sustained, with no repeat complaint for 45 days.</t>
  </si>
  <si>
    <t>System exports, report audits, and client meeting records provide strong converging evidence.</t>
  </si>
  <si>
    <t>Final 90-Day Review</t>
  </si>
  <si>
    <t>Which targets were achieved?</t>
  </si>
  <si>
    <t>Priority 1 staffing/labor targets and Priority 3 service-quality targets were achieved.</t>
  </si>
  <si>
    <t>Which actions did not produce the intended result?</t>
  </si>
  <si>
    <t>Supervisor coaching improved results, but the survey target of 3.6/5 and turnover target below 4% were not fully achieved.</t>
  </si>
  <si>
    <t>Which improvements should become standard operating practice?</t>
  </si>
  <si>
    <t>Weekly staffing review, stable baseline scheduling, site huddles, concern tracking, weekly quality audits, and data-supported client reviews.</t>
  </si>
  <si>
    <t>Which issue should become the next 90-day priority?</t>
  </si>
  <si>
    <t>Developing the two lowest-rated supervisors and resolving compensation compression on hard-to-fill overnight posts.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</si>
</sst>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0.0%"/>
  </numFmts>
  <fonts count="7">
    <font>
      <sz val="11"/>
      <name val="Carlito"/>
    </font>
    <font>
      <b/>
      <sz val="20"/>
      <color rgb="FFFFFFFF"/>
      <name val="Carlito"/>
    </font>
    <font>
      <i/>
      <sz val="11"/>
      <color rgb="FF1F2937"/>
      <name val="Carlito"/>
    </font>
    <font>
      <b/>
      <sz val="12"/>
      <color rgb="FFFFFFFF"/>
      <name val="Carlito"/>
    </font>
    <font>
      <b/>
      <sz val="11"/>
      <color rgb="FF1F2937"/>
      <name val="Carlito"/>
    </font>
    <font>
      <sz val="11"/>
      <color rgb="FF1F2937"/>
      <name val="Carlito"/>
    </font>
    <font>
      <b/>
      <sz val="11"/>
      <color rgb="FFFFFFFF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B1F33"/>
      </patternFill>
    </fill>
    <fill>
      <patternFill patternType="solid">
        <fgColor rgb="FFF5EAD3"/>
      </patternFill>
    </fill>
    <fill>
      <patternFill patternType="solid">
        <fgColor rgb="FFB88732"/>
      </patternFill>
    </fill>
    <fill>
      <patternFill patternType="solid">
        <fgColor rgb="FFFFF9E6"/>
      </patternFill>
    </fill>
    <fill>
      <patternFill patternType="solid">
        <fgColor rgb="FFEAF1F7"/>
      </patternFill>
    </fill>
    <fill>
      <patternFill patternType="solid">
        <fgColor rgb="FF4472C4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4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165" fontId="5" fillId="6" borderId="0" xfId="0" applyNumberFormat="1" applyFont="1" applyFill="1"/>
    <xf numFmtId="1" fontId="5" fillId="6" borderId="0" xfId="0" applyNumberFormat="1" applyFont="1" applyFill="1"/>
    <xf numFmtId="0" fontId="5" fillId="5" borderId="0" xfId="0" applyFont="1" applyFill="1" applyAlignment="1">
      <alignment wrapText="1"/>
    </xf>
    <xf numFmtId="164" fontId="5" fillId="5" borderId="0" xfId="0" applyNumberFormat="1" applyFont="1" applyFill="1" applyAlignment="1">
      <alignment wrapText="1"/>
    </xf>
    <xf numFmtId="0" fontId="5" fillId="5" borderId="0" xfId="0" applyFont="1" applyFill="1" applyAlignment="1">
      <alignment vertical="center" wrapText="1"/>
    </xf>
    <xf numFmtId="164" fontId="5" fillId="5" borderId="0" xfId="0" applyNumberFormat="1" applyFont="1" applyFill="1" applyAlignment="1">
      <alignment vertical="center" wrapText="1"/>
    </xf>
    <xf numFmtId="0" fontId="6" fillId="7" borderId="0" xfId="0" applyFont="1" applyFill="1" applyAlignment="1">
      <alignment horizontal="center" vertical="center" wrapText="1"/>
    </xf>
    <xf numFmtId="0" fontId="0" fillId="8" borderId="0" xfId="0" applyFill="1" applyAlignment="1">
      <alignment vertical="top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5" fillId="5" borderId="0" xfId="0" applyFont="1" applyFill="1"/>
    <xf numFmtId="164" fontId="4" fillId="3" borderId="0" xfId="0" applyNumberFormat="1" applyFont="1" applyFill="1" applyAlignment="1">
      <alignment vertical="center" wrapText="1"/>
    </xf>
    <xf numFmtId="164" fontId="5" fillId="5" borderId="0" xfId="0" applyNumberFormat="1" applyFont="1" applyFill="1"/>
    <xf numFmtId="164" fontId="5" fillId="6" borderId="0" xfId="0" applyNumberFormat="1" applyFont="1" applyFill="1"/>
    <xf numFmtId="0" fontId="5" fillId="6" borderId="0" xfId="0" applyFont="1" applyFill="1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vertical="center" wrapText="1"/>
    </xf>
  </cellXfs>
  <cellStyles count="1">
    <cellStyle name="Normal" xfId="0" builtinId="0"/>
  </cellStyles>
  <dxfs count="4">
    <dxf>
      <font>
        <b/>
      </font>
      <fill>
        <patternFill>
          <bgColor rgb="FFFECACA"/>
        </patternFill>
      </fill>
    </dxf>
    <dxf>
      <font>
        <b/>
      </font>
      <fill>
        <patternFill>
          <bgColor rgb="FFFCA5A5"/>
        </patternFill>
      </fill>
    </dxf>
    <dxf>
      <font>
        <b/>
      </font>
      <fill>
        <patternFill>
          <bgColor rgb="FFFDE68A"/>
        </patternFill>
      </fill>
    </dxf>
    <dxf>
      <font>
        <b/>
      </font>
      <fill>
        <patternFill>
          <bgColor rgb="FF86EFA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mprovementActionsTable" displayName="ImprovementActionsTable" ref="A19:J39">
  <tableColumns count="10">
    <tableColumn id="1" xr3:uid="{00000000-0010-0000-0000-000001000000}" name="Priority"/>
    <tableColumn id="2" xr3:uid="{00000000-0010-0000-0000-000002000000}" name="Corrective Action"/>
    <tableColumn id="3" xr3:uid="{00000000-0010-0000-0000-000003000000}" name="Owner"/>
    <tableColumn id="4" xr3:uid="{00000000-0010-0000-0000-000004000000}" name="Start Date"/>
    <tableColumn id="5" xr3:uid="{00000000-0010-0000-0000-000005000000}" name="Due Date"/>
    <tableColumn id="6" xr3:uid="{00000000-0010-0000-0000-000006000000}" name="30-Day Milestone"/>
    <tableColumn id="7" xr3:uid="{00000000-0010-0000-0000-000007000000}" name="60-Day Milestone"/>
    <tableColumn id="8" xr3:uid="{00000000-0010-0000-0000-000008000000}" name="90-Day Outcome"/>
    <tableColumn id="9" xr3:uid="{00000000-0010-0000-0000-000009000000}" name="Status"/>
    <tableColumn id="10" xr3:uid="{00000000-0010-0000-0000-00000A000000}" name="Evidence / 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viewLogTable" displayName="ReviewLogTable" ref="A4:H19">
  <tableColumns count="8">
    <tableColumn id="1" xr3:uid="{00000000-0010-0000-0100-000001000000}" name="Review Point"/>
    <tableColumn id="2" xr3:uid="{00000000-0010-0000-0100-000002000000}" name="Review Date"/>
    <tableColumn id="3" xr3:uid="{00000000-0010-0000-0100-000003000000}" name="Priority"/>
    <tableColumn id="4" xr3:uid="{00000000-0010-0000-0100-000004000000}" name="Result to Date"/>
    <tableColumn id="5" xr3:uid="{00000000-0010-0000-0100-000005000000}" name="Evidence / KPI"/>
    <tableColumn id="6" xr3:uid="{00000000-0010-0000-0100-000006000000}" name="Barrier or Root Cause"/>
    <tableColumn id="7" xr3:uid="{00000000-0010-0000-0100-000007000000}" name="Decision / Next Action"/>
    <tableColumn id="8" xr3:uid="{00000000-0010-0000-0100-000008000000}" name="Own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workbookViewId="0">
      <selection sqref="A1:J1"/>
    </sheetView>
  </sheetViews>
  <sheetFormatPr baseColWidth="10" defaultColWidth="8.83203125" defaultRowHeight="14"/>
  <cols>
    <col min="1" max="1" width="12" customWidth="1"/>
    <col min="2" max="2" width="24" customWidth="1"/>
    <col min="3" max="3" width="18" customWidth="1"/>
    <col min="4" max="5" width="14" customWidth="1"/>
    <col min="6" max="8" width="25" customWidth="1"/>
    <col min="9" max="9" width="18" customWidth="1"/>
    <col min="10" max="10" width="30" customWidth="1"/>
    <col min="11" max="11" width="28" customWidth="1"/>
    <col min="12" max="12" width="34" customWidth="1"/>
  </cols>
  <sheetData>
    <row r="1" spans="1:12" ht="45.25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1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4" spans="1:12" ht="16">
      <c r="A4" s="1" t="s">
        <v>2</v>
      </c>
      <c r="B4" s="1"/>
    </row>
    <row r="5" spans="1:12">
      <c r="A5" s="18" t="s">
        <v>3</v>
      </c>
      <c r="B5" s="18" t="s">
        <v>4</v>
      </c>
      <c r="C5" s="19"/>
      <c r="D5" s="19"/>
      <c r="E5" s="19"/>
    </row>
    <row r="6" spans="1:12">
      <c r="A6" s="18" t="s">
        <v>5</v>
      </c>
      <c r="B6" s="18" t="s">
        <v>6</v>
      </c>
      <c r="C6" s="19"/>
      <c r="D6" s="19"/>
      <c r="E6" s="19"/>
    </row>
    <row r="7" spans="1:12">
      <c r="A7" s="18" t="s">
        <v>7</v>
      </c>
      <c r="B7" s="20">
        <v>46226</v>
      </c>
      <c r="C7" s="21">
        <v>46226</v>
      </c>
      <c r="D7" s="19"/>
      <c r="E7" s="19"/>
    </row>
    <row r="8" spans="1:12">
      <c r="A8" s="18" t="s">
        <v>8</v>
      </c>
      <c r="B8" s="20">
        <v>46316</v>
      </c>
      <c r="C8" s="22">
        <f>C7+90</f>
        <v>46316</v>
      </c>
      <c r="D8" s="23"/>
      <c r="E8" s="23"/>
    </row>
    <row r="9" spans="1:12">
      <c r="A9" s="18" t="s">
        <v>9</v>
      </c>
      <c r="B9" s="18" t="s">
        <v>10</v>
      </c>
      <c r="C9" s="19"/>
      <c r="D9" s="19"/>
      <c r="E9" s="19"/>
    </row>
    <row r="11" spans="1:12" ht="16">
      <c r="A11" s="15" t="s">
        <v>11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2" ht="16">
      <c r="A12" s="3" t="s">
        <v>12</v>
      </c>
      <c r="B12" s="16" t="s">
        <v>13</v>
      </c>
      <c r="C12" s="16"/>
      <c r="D12" s="16" t="s">
        <v>14</v>
      </c>
      <c r="E12" s="16"/>
      <c r="F12" s="16" t="s">
        <v>15</v>
      </c>
      <c r="G12" s="16"/>
      <c r="H12" s="16" t="s">
        <v>16</v>
      </c>
      <c r="I12" s="16"/>
      <c r="J12" s="16"/>
    </row>
    <row r="13" spans="1:12" ht="45.25" customHeight="1">
      <c r="A13" s="2">
        <v>1</v>
      </c>
      <c r="B13" s="17" t="s">
        <v>17</v>
      </c>
      <c r="C13" s="17"/>
      <c r="D13" s="17" t="s">
        <v>18</v>
      </c>
      <c r="E13" s="17"/>
      <c r="F13" s="17" t="s">
        <v>19</v>
      </c>
      <c r="G13" s="17"/>
      <c r="H13" s="17" t="s">
        <v>20</v>
      </c>
      <c r="I13" s="17"/>
      <c r="J13" s="17"/>
      <c r="K13" s="12"/>
      <c r="L13" s="12"/>
    </row>
    <row r="14" spans="1:12" ht="45.25" customHeight="1">
      <c r="A14" s="2">
        <v>2</v>
      </c>
      <c r="B14" s="17" t="s">
        <v>21</v>
      </c>
      <c r="C14" s="17"/>
      <c r="D14" s="17" t="s">
        <v>22</v>
      </c>
      <c r="E14" s="17"/>
      <c r="F14" s="17" t="s">
        <v>23</v>
      </c>
      <c r="G14" s="17"/>
      <c r="H14" s="17" t="s">
        <v>24</v>
      </c>
      <c r="I14" s="17"/>
      <c r="J14" s="17"/>
      <c r="K14" s="12"/>
      <c r="L14" s="12"/>
    </row>
    <row r="15" spans="1:12" ht="45.25" customHeight="1">
      <c r="A15" s="2">
        <v>3</v>
      </c>
      <c r="B15" s="17" t="s">
        <v>25</v>
      </c>
      <c r="C15" s="17"/>
      <c r="D15" s="17" t="s">
        <v>26</v>
      </c>
      <c r="E15" s="17"/>
      <c r="F15" s="17" t="s">
        <v>27</v>
      </c>
      <c r="G15" s="17"/>
      <c r="H15" s="17" t="s">
        <v>28</v>
      </c>
      <c r="I15" s="17"/>
      <c r="J15" s="17"/>
      <c r="K15" s="12"/>
      <c r="L15" s="12"/>
    </row>
    <row r="18" spans="1:12" ht="16">
      <c r="A18" s="15" t="s">
        <v>29</v>
      </c>
      <c r="B18" s="15"/>
      <c r="C18" s="15"/>
      <c r="D18" s="15"/>
      <c r="E18" s="15"/>
      <c r="F18" s="15"/>
      <c r="G18" s="15"/>
      <c r="H18" s="15"/>
      <c r="I18" s="15"/>
      <c r="J18" s="15"/>
      <c r="K18" s="10" t="s">
        <v>30</v>
      </c>
      <c r="L18" s="10" t="s">
        <v>31</v>
      </c>
    </row>
    <row r="19" spans="1:12" ht="16">
      <c r="A19" s="3" t="s">
        <v>12</v>
      </c>
      <c r="B19" s="3" t="s">
        <v>32</v>
      </c>
      <c r="C19" s="3" t="s">
        <v>33</v>
      </c>
      <c r="D19" s="3" t="s">
        <v>7</v>
      </c>
      <c r="E19" s="3" t="s">
        <v>34</v>
      </c>
      <c r="F19" s="3" t="s">
        <v>35</v>
      </c>
      <c r="G19" s="3" t="s">
        <v>36</v>
      </c>
      <c r="H19" s="3" t="s">
        <v>37</v>
      </c>
      <c r="I19" s="3" t="s">
        <v>38</v>
      </c>
      <c r="J19" s="3" t="s">
        <v>39</v>
      </c>
      <c r="K19" s="11"/>
      <c r="L19" s="11"/>
    </row>
    <row r="20" spans="1:12" ht="72" customHeight="1">
      <c r="A20" s="8">
        <v>1</v>
      </c>
      <c r="B20" s="8" t="s">
        <v>40</v>
      </c>
      <c r="C20" s="8" t="s">
        <v>41</v>
      </c>
      <c r="D20" s="9">
        <v>46226</v>
      </c>
      <c r="E20" s="9">
        <v>46233</v>
      </c>
      <c r="F20" s="8" t="s">
        <v>42</v>
      </c>
      <c r="G20" s="8" t="s">
        <v>43</v>
      </c>
      <c r="H20" s="8" t="s">
        <v>44</v>
      </c>
      <c r="I20" s="8" t="s">
        <v>45</v>
      </c>
      <c r="J20" s="8" t="s">
        <v>46</v>
      </c>
      <c r="K20" s="11" t="s">
        <v>47</v>
      </c>
      <c r="L20" s="11" t="s">
        <v>48</v>
      </c>
    </row>
    <row r="21" spans="1:12" ht="72" customHeight="1">
      <c r="A21" s="8">
        <v>1</v>
      </c>
      <c r="B21" s="8" t="s">
        <v>49</v>
      </c>
      <c r="C21" s="8" t="s">
        <v>50</v>
      </c>
      <c r="D21" s="9">
        <v>46226</v>
      </c>
      <c r="E21" s="9">
        <v>46265</v>
      </c>
      <c r="F21" s="8" t="s">
        <v>51</v>
      </c>
      <c r="G21" s="8" t="s">
        <v>52</v>
      </c>
      <c r="H21" s="8" t="s">
        <v>53</v>
      </c>
      <c r="I21" s="8" t="s">
        <v>45</v>
      </c>
      <c r="J21" s="8" t="s">
        <v>54</v>
      </c>
      <c r="K21" s="11" t="s">
        <v>55</v>
      </c>
      <c r="L21" s="11" t="s">
        <v>56</v>
      </c>
    </row>
    <row r="22" spans="1:12" ht="72" customHeight="1">
      <c r="A22" s="8">
        <v>1</v>
      </c>
      <c r="B22" s="8" t="s">
        <v>57</v>
      </c>
      <c r="C22" s="8" t="s">
        <v>58</v>
      </c>
      <c r="D22" s="9">
        <v>46230</v>
      </c>
      <c r="E22" s="9">
        <v>46248</v>
      </c>
      <c r="F22" s="8" t="s">
        <v>59</v>
      </c>
      <c r="G22" s="8" t="s">
        <v>60</v>
      </c>
      <c r="H22" s="8" t="s">
        <v>61</v>
      </c>
      <c r="I22" s="8" t="s">
        <v>45</v>
      </c>
      <c r="J22" s="8" t="s">
        <v>62</v>
      </c>
      <c r="K22" s="11" t="s">
        <v>63</v>
      </c>
      <c r="L22" s="11" t="s">
        <v>64</v>
      </c>
    </row>
    <row r="23" spans="1:12" ht="72" customHeight="1">
      <c r="A23" s="8">
        <v>2</v>
      </c>
      <c r="B23" s="8" t="s">
        <v>65</v>
      </c>
      <c r="C23" s="8" t="s">
        <v>6</v>
      </c>
      <c r="D23" s="9">
        <v>46230</v>
      </c>
      <c r="E23" s="9">
        <v>46241</v>
      </c>
      <c r="F23" s="8" t="s">
        <v>66</v>
      </c>
      <c r="G23" s="8" t="s">
        <v>67</v>
      </c>
      <c r="H23" s="8" t="s">
        <v>68</v>
      </c>
      <c r="I23" s="8" t="s">
        <v>45</v>
      </c>
      <c r="J23" s="8" t="s">
        <v>69</v>
      </c>
      <c r="K23" s="11" t="s">
        <v>70</v>
      </c>
      <c r="L23" s="11" t="s">
        <v>71</v>
      </c>
    </row>
    <row r="24" spans="1:12" ht="72" customHeight="1">
      <c r="A24" s="8">
        <v>2</v>
      </c>
      <c r="B24" s="8" t="s">
        <v>72</v>
      </c>
      <c r="C24" s="8" t="s">
        <v>73</v>
      </c>
      <c r="D24" s="9">
        <v>46235</v>
      </c>
      <c r="E24" s="9">
        <v>46249</v>
      </c>
      <c r="F24" s="8" t="s">
        <v>74</v>
      </c>
      <c r="G24" s="8" t="s">
        <v>75</v>
      </c>
      <c r="H24" s="8" t="s">
        <v>76</v>
      </c>
      <c r="I24" s="8" t="s">
        <v>45</v>
      </c>
      <c r="J24" s="8" t="s">
        <v>77</v>
      </c>
      <c r="K24" s="11" t="s">
        <v>78</v>
      </c>
      <c r="L24" s="11" t="s">
        <v>79</v>
      </c>
    </row>
    <row r="25" spans="1:12" ht="72" customHeight="1">
      <c r="A25" s="8">
        <v>2</v>
      </c>
      <c r="B25" s="8" t="s">
        <v>80</v>
      </c>
      <c r="C25" s="8" t="s">
        <v>81</v>
      </c>
      <c r="D25" s="9">
        <v>46280</v>
      </c>
      <c r="E25" s="9">
        <v>46310</v>
      </c>
      <c r="F25" s="8" t="s">
        <v>82</v>
      </c>
      <c r="G25" s="8" t="s">
        <v>83</v>
      </c>
      <c r="H25" s="8" t="s">
        <v>84</v>
      </c>
      <c r="I25" s="8" t="s">
        <v>45</v>
      </c>
      <c r="J25" s="8" t="s">
        <v>85</v>
      </c>
      <c r="K25" s="11" t="s">
        <v>86</v>
      </c>
      <c r="L25" s="11" t="s">
        <v>87</v>
      </c>
    </row>
    <row r="26" spans="1:12" ht="72" customHeight="1">
      <c r="A26" s="8">
        <v>3</v>
      </c>
      <c r="B26" s="8" t="s">
        <v>88</v>
      </c>
      <c r="C26" s="8" t="s">
        <v>89</v>
      </c>
      <c r="D26" s="9">
        <v>46226</v>
      </c>
      <c r="E26" s="9">
        <v>46244</v>
      </c>
      <c r="F26" s="8" t="s">
        <v>90</v>
      </c>
      <c r="G26" s="8" t="s">
        <v>91</v>
      </c>
      <c r="H26" s="8" t="s">
        <v>92</v>
      </c>
      <c r="I26" s="8" t="s">
        <v>45</v>
      </c>
      <c r="J26" s="8" t="s">
        <v>93</v>
      </c>
      <c r="K26" s="11" t="s">
        <v>94</v>
      </c>
      <c r="L26" s="11" t="s">
        <v>95</v>
      </c>
    </row>
    <row r="27" spans="1:12" ht="72" customHeight="1">
      <c r="A27" s="8">
        <v>3</v>
      </c>
      <c r="B27" s="8" t="s">
        <v>96</v>
      </c>
      <c r="C27" s="8" t="s">
        <v>97</v>
      </c>
      <c r="D27" s="9">
        <v>46233</v>
      </c>
      <c r="E27" s="9">
        <v>46255</v>
      </c>
      <c r="F27" s="8" t="s">
        <v>98</v>
      </c>
      <c r="G27" s="8" t="s">
        <v>99</v>
      </c>
      <c r="H27" s="8" t="s">
        <v>100</v>
      </c>
      <c r="I27" s="8" t="s">
        <v>45</v>
      </c>
      <c r="J27" s="8" t="s">
        <v>101</v>
      </c>
      <c r="K27" s="11" t="s">
        <v>102</v>
      </c>
      <c r="L27" s="11" t="s">
        <v>103</v>
      </c>
    </row>
    <row r="28" spans="1:12" ht="72" customHeight="1">
      <c r="A28" s="8">
        <v>3</v>
      </c>
      <c r="B28" s="8" t="s">
        <v>104</v>
      </c>
      <c r="C28" s="8" t="s">
        <v>105</v>
      </c>
      <c r="D28" s="9">
        <v>46235</v>
      </c>
      <c r="E28" s="9">
        <v>46265</v>
      </c>
      <c r="F28" s="8" t="s">
        <v>106</v>
      </c>
      <c r="G28" s="8" t="s">
        <v>107</v>
      </c>
      <c r="H28" s="8" t="s">
        <v>108</v>
      </c>
      <c r="I28" s="8" t="s">
        <v>45</v>
      </c>
      <c r="J28" s="8" t="s">
        <v>109</v>
      </c>
      <c r="K28" s="11" t="s">
        <v>110</v>
      </c>
      <c r="L28" s="11" t="s">
        <v>111</v>
      </c>
    </row>
    <row r="29" spans="1:12" ht="40" customHeight="1">
      <c r="A29" s="8"/>
      <c r="B29" s="8"/>
      <c r="C29" s="8"/>
      <c r="D29" s="9"/>
      <c r="E29" s="9"/>
      <c r="F29" s="8"/>
      <c r="G29" s="8"/>
      <c r="H29" s="8"/>
      <c r="I29" s="8"/>
      <c r="J29" s="8"/>
      <c r="K29" s="11"/>
      <c r="L29" s="11"/>
    </row>
    <row r="30" spans="1:12" ht="40" customHeight="1">
      <c r="A30" s="8"/>
      <c r="B30" s="8"/>
      <c r="C30" s="8"/>
      <c r="D30" s="9"/>
      <c r="E30" s="9"/>
      <c r="F30" s="8"/>
      <c r="G30" s="8"/>
      <c r="H30" s="8"/>
      <c r="I30" s="8"/>
      <c r="J30" s="8"/>
      <c r="K30" s="11"/>
      <c r="L30" s="11"/>
    </row>
    <row r="31" spans="1:12" ht="40" customHeight="1">
      <c r="A31" s="8"/>
      <c r="B31" s="8"/>
      <c r="C31" s="8"/>
      <c r="D31" s="9"/>
      <c r="E31" s="9"/>
      <c r="F31" s="8"/>
      <c r="G31" s="8"/>
      <c r="H31" s="8"/>
      <c r="I31" s="8"/>
      <c r="J31" s="8"/>
      <c r="K31" s="11"/>
      <c r="L31" s="11"/>
    </row>
    <row r="32" spans="1:12" ht="40" customHeight="1">
      <c r="A32" s="8"/>
      <c r="B32" s="8"/>
      <c r="C32" s="8"/>
      <c r="D32" s="9"/>
      <c r="E32" s="9"/>
      <c r="F32" s="8"/>
      <c r="G32" s="8"/>
      <c r="H32" s="8"/>
      <c r="I32" s="8"/>
      <c r="J32" s="8"/>
      <c r="K32" s="11"/>
      <c r="L32" s="11"/>
    </row>
    <row r="33" spans="1:12" ht="40" customHeight="1">
      <c r="A33" s="8"/>
      <c r="B33" s="8"/>
      <c r="C33" s="8"/>
      <c r="D33" s="9"/>
      <c r="E33" s="9"/>
      <c r="F33" s="8"/>
      <c r="G33" s="8"/>
      <c r="H33" s="8"/>
      <c r="I33" s="8"/>
      <c r="J33" s="8"/>
      <c r="K33" s="11"/>
      <c r="L33" s="11"/>
    </row>
    <row r="34" spans="1:12" ht="40" customHeight="1">
      <c r="A34" s="8"/>
      <c r="B34" s="8"/>
      <c r="C34" s="8"/>
      <c r="D34" s="9"/>
      <c r="E34" s="9"/>
      <c r="F34" s="8"/>
      <c r="G34" s="8"/>
      <c r="H34" s="8"/>
      <c r="I34" s="8"/>
      <c r="J34" s="8"/>
      <c r="K34" s="11"/>
      <c r="L34" s="11"/>
    </row>
    <row r="35" spans="1:12" ht="40" customHeight="1">
      <c r="A35" s="8"/>
      <c r="B35" s="8"/>
      <c r="C35" s="8"/>
      <c r="D35" s="9"/>
      <c r="E35" s="9"/>
      <c r="F35" s="8"/>
      <c r="G35" s="8"/>
      <c r="H35" s="8"/>
      <c r="I35" s="8"/>
      <c r="J35" s="8"/>
      <c r="K35" s="11"/>
      <c r="L35" s="11"/>
    </row>
    <row r="36" spans="1:12" ht="40" customHeight="1">
      <c r="A36" s="8"/>
      <c r="B36" s="8"/>
      <c r="C36" s="8"/>
      <c r="D36" s="9"/>
      <c r="E36" s="9"/>
      <c r="F36" s="8"/>
      <c r="G36" s="8"/>
      <c r="H36" s="8"/>
      <c r="I36" s="8"/>
      <c r="J36" s="8"/>
      <c r="K36" s="11"/>
      <c r="L36" s="11"/>
    </row>
    <row r="37" spans="1:12" ht="40" customHeight="1">
      <c r="A37" s="8"/>
      <c r="B37" s="8"/>
      <c r="C37" s="8"/>
      <c r="D37" s="9"/>
      <c r="E37" s="9"/>
      <c r="F37" s="8"/>
      <c r="G37" s="8"/>
      <c r="H37" s="8"/>
      <c r="I37" s="8"/>
      <c r="J37" s="8"/>
      <c r="K37" s="11"/>
      <c r="L37" s="11"/>
    </row>
    <row r="38" spans="1:12" ht="40" customHeight="1">
      <c r="A38" s="8"/>
      <c r="B38" s="8"/>
      <c r="C38" s="8"/>
      <c r="D38" s="9"/>
      <c r="E38" s="9"/>
      <c r="F38" s="8"/>
      <c r="G38" s="8"/>
      <c r="H38" s="8"/>
      <c r="I38" s="8"/>
      <c r="J38" s="8"/>
      <c r="K38" s="11"/>
      <c r="L38" s="11"/>
    </row>
    <row r="39" spans="1:12" ht="40" customHeight="1">
      <c r="A39" s="8"/>
      <c r="B39" s="8"/>
      <c r="C39" s="8"/>
      <c r="D39" s="9"/>
      <c r="E39" s="9"/>
      <c r="F39" s="8"/>
      <c r="G39" s="8"/>
      <c r="H39" s="8"/>
      <c r="I39" s="8"/>
      <c r="J39" s="8"/>
      <c r="K39" s="11"/>
      <c r="L39" s="11"/>
    </row>
    <row r="40" spans="1:12">
      <c r="K40" s="11"/>
      <c r="L40" s="11"/>
    </row>
    <row r="42" spans="1:12" ht="16">
      <c r="A42" s="15" t="s">
        <v>112</v>
      </c>
      <c r="B42" s="15"/>
      <c r="C42" s="15"/>
      <c r="D42" s="15"/>
      <c r="E42" s="15"/>
      <c r="F42" s="15"/>
      <c r="G42" s="15"/>
      <c r="H42" s="15"/>
      <c r="I42" s="15"/>
      <c r="J42" s="15"/>
    </row>
    <row r="43" spans="1:12" ht="32">
      <c r="A43" s="2" t="s">
        <v>113</v>
      </c>
      <c r="B43" s="5">
        <f>COUNTIF(A20:A39,"&gt;0")</f>
        <v>9</v>
      </c>
      <c r="D43" s="16" t="s">
        <v>114</v>
      </c>
      <c r="E43" s="16"/>
      <c r="F43" s="16"/>
      <c r="G43" s="16" t="s">
        <v>115</v>
      </c>
      <c r="H43" s="16"/>
      <c r="I43" s="16"/>
      <c r="J43" s="16"/>
    </row>
    <row r="44" spans="1:12" ht="53.25" customHeight="1">
      <c r="A44" s="2" t="s">
        <v>45</v>
      </c>
      <c r="B44" s="5">
        <f>COUNTIF(I20:I39,"Completed")</f>
        <v>9</v>
      </c>
      <c r="D44" s="18" t="s">
        <v>116</v>
      </c>
      <c r="E44" s="18"/>
      <c r="F44" s="18"/>
      <c r="G44" s="19" t="s">
        <v>117</v>
      </c>
      <c r="H44" s="19"/>
      <c r="I44" s="19"/>
      <c r="J44" s="19"/>
    </row>
    <row r="45" spans="1:12" ht="53.25" customHeight="1">
      <c r="A45" s="2" t="s">
        <v>118</v>
      </c>
      <c r="B45" s="5">
        <f>COUNTIF(I20:I39,"In Progress")</f>
        <v>0</v>
      </c>
      <c r="D45" s="18" t="s">
        <v>119</v>
      </c>
      <c r="E45" s="18"/>
      <c r="F45" s="18"/>
      <c r="G45" s="19" t="s">
        <v>120</v>
      </c>
      <c r="H45" s="19"/>
      <c r="I45" s="19"/>
      <c r="J45" s="19"/>
    </row>
    <row r="46" spans="1:12" ht="53.25" customHeight="1">
      <c r="A46" s="2" t="s">
        <v>121</v>
      </c>
      <c r="B46" s="5">
        <f ca="1">COUNTIFS(E20:E39,"&lt;"&amp;TODAY(),I20:I39,"&lt;&gt;Completed",A20:A39,"&gt;0")</f>
        <v>0</v>
      </c>
      <c r="D46" s="18" t="s">
        <v>122</v>
      </c>
      <c r="E46" s="18"/>
      <c r="F46" s="18"/>
      <c r="G46" s="19" t="s">
        <v>123</v>
      </c>
      <c r="H46" s="19"/>
      <c r="I46" s="19"/>
      <c r="J46" s="19"/>
    </row>
    <row r="47" spans="1:12" ht="53.25" customHeight="1">
      <c r="A47" s="2" t="s">
        <v>124</v>
      </c>
      <c r="B47" s="4">
        <f>IFERROR(B44/B43,0)</f>
        <v>1</v>
      </c>
      <c r="D47" s="18" t="s">
        <v>125</v>
      </c>
      <c r="E47" s="18"/>
      <c r="F47" s="18"/>
      <c r="G47" s="19"/>
      <c r="H47" s="19"/>
      <c r="I47" s="19"/>
      <c r="J47" s="19"/>
    </row>
  </sheetData>
  <mergeCells count="40">
    <mergeCell ref="D47:F47"/>
    <mergeCell ref="G47:J47"/>
    <mergeCell ref="D44:F44"/>
    <mergeCell ref="G44:J44"/>
    <mergeCell ref="D45:F45"/>
    <mergeCell ref="G45:J45"/>
    <mergeCell ref="D46:F46"/>
    <mergeCell ref="G46:J46"/>
    <mergeCell ref="A42:J42"/>
    <mergeCell ref="D43:J43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B15:C15"/>
    <mergeCell ref="D15:E15"/>
    <mergeCell ref="F15:G15"/>
    <mergeCell ref="H15:J15"/>
    <mergeCell ref="A18:J18"/>
    <mergeCell ref="B13:C13"/>
    <mergeCell ref="D13:E13"/>
    <mergeCell ref="F13:G13"/>
    <mergeCell ref="H13:J13"/>
    <mergeCell ref="B14:C14"/>
    <mergeCell ref="D14:E14"/>
    <mergeCell ref="F14:G14"/>
    <mergeCell ref="H14:J14"/>
    <mergeCell ref="A1:J1"/>
    <mergeCell ref="A2:J2"/>
    <mergeCell ref="A11:J11"/>
    <mergeCell ref="B12:C12"/>
    <mergeCell ref="D12:E12"/>
    <mergeCell ref="F12:G12"/>
    <mergeCell ref="H12:J12"/>
  </mergeCells>
  <conditionalFormatting sqref="I20:I39">
    <cfRule type="expression" dxfId="3" priority="1">
      <formula>I20="Completed"</formula>
    </cfRule>
    <cfRule type="expression" dxfId="2" priority="2">
      <formula>I20="In Progress"</formula>
    </cfRule>
    <cfRule type="expression" dxfId="1" priority="3">
      <formula>I20="Not Started"</formula>
    </cfRule>
    <cfRule type="expression" dxfId="0" priority="4">
      <formula>I20="Closed - Not Effective"</formula>
    </cfRule>
  </conditionalFormatting>
  <dataValidations count="2">
    <dataValidation type="list" sqref="A20:A39" xr:uid="{00000000-0002-0000-0000-000000000000}">
      <formula1>"1,2,3"</formula1>
    </dataValidation>
    <dataValidation type="list" sqref="I20:I39" xr:uid="{00000000-0002-0000-0000-000001000000}">
      <formula1>"Not Started,In Progress,Waiting,Completed,Closed - Not Effective"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"/>
  <sheetViews>
    <sheetView workbookViewId="0"/>
  </sheetViews>
  <sheetFormatPr baseColWidth="10" defaultColWidth="8.83203125" defaultRowHeight="14"/>
  <cols>
    <col min="1" max="1" width="16" customWidth="1"/>
    <col min="2" max="2" width="13" customWidth="1"/>
    <col min="3" max="3" width="10" customWidth="1"/>
    <col min="4" max="4" width="28" customWidth="1"/>
    <col min="5" max="5" width="24" customWidth="1"/>
    <col min="6" max="6" width="28" customWidth="1"/>
    <col min="7" max="7" width="30" customWidth="1"/>
    <col min="8" max="8" width="18" customWidth="1"/>
    <col min="9" max="9" width="30" customWidth="1"/>
    <col min="10" max="10" width="28" customWidth="1"/>
    <col min="11" max="11" width="24" customWidth="1"/>
  </cols>
  <sheetData>
    <row r="1" spans="1:11" ht="45.25" customHeight="1">
      <c r="A1" s="24" t="s">
        <v>126</v>
      </c>
      <c r="B1" s="24"/>
      <c r="C1" s="24"/>
      <c r="D1" s="24"/>
      <c r="E1" s="24"/>
      <c r="F1" s="24"/>
      <c r="G1" s="24"/>
      <c r="H1" s="24"/>
      <c r="I1" s="12"/>
      <c r="J1" s="12"/>
      <c r="K1" s="12"/>
    </row>
    <row r="2" spans="1:11" ht="15">
      <c r="A2" s="25" t="s">
        <v>127</v>
      </c>
      <c r="B2" s="25"/>
      <c r="C2" s="25"/>
      <c r="D2" s="25"/>
      <c r="E2" s="25"/>
      <c r="F2" s="25"/>
      <c r="G2" s="25"/>
      <c r="H2" s="25"/>
      <c r="I2" s="12"/>
      <c r="J2" s="12"/>
      <c r="K2" s="12"/>
    </row>
    <row r="3" spans="1:11" ht="16">
      <c r="A3" s="12"/>
      <c r="B3" s="12"/>
      <c r="C3" s="12"/>
      <c r="D3" s="12"/>
      <c r="E3" s="12"/>
      <c r="F3" s="12"/>
      <c r="G3" s="12"/>
      <c r="H3" s="12"/>
      <c r="I3" s="10" t="s">
        <v>128</v>
      </c>
      <c r="J3" s="10" t="s">
        <v>129</v>
      </c>
      <c r="K3" s="10" t="s">
        <v>130</v>
      </c>
    </row>
    <row r="4" spans="1:11" ht="16">
      <c r="A4" s="3" t="s">
        <v>131</v>
      </c>
      <c r="B4" s="3" t="s">
        <v>132</v>
      </c>
      <c r="C4" s="3" t="s">
        <v>12</v>
      </c>
      <c r="D4" s="3" t="s">
        <v>133</v>
      </c>
      <c r="E4" s="3" t="s">
        <v>134</v>
      </c>
      <c r="F4" s="3" t="s">
        <v>135</v>
      </c>
      <c r="G4" s="3" t="s">
        <v>136</v>
      </c>
      <c r="H4" s="3" t="s">
        <v>33</v>
      </c>
      <c r="I4" s="11"/>
      <c r="J4" s="11"/>
      <c r="K4" s="11"/>
    </row>
    <row r="5" spans="1:11" ht="77.25" customHeight="1">
      <c r="A5" s="6" t="s">
        <v>137</v>
      </c>
      <c r="B5" s="7">
        <v>46256</v>
      </c>
      <c r="C5" s="6">
        <v>1</v>
      </c>
      <c r="D5" s="6" t="s">
        <v>138</v>
      </c>
      <c r="E5" s="6" t="s">
        <v>139</v>
      </c>
      <c r="F5" s="6" t="s">
        <v>140</v>
      </c>
      <c r="G5" s="6" t="s">
        <v>141</v>
      </c>
      <c r="H5" s="6" t="s">
        <v>41</v>
      </c>
      <c r="I5" s="11" t="s">
        <v>142</v>
      </c>
      <c r="J5" s="11" t="s">
        <v>143</v>
      </c>
      <c r="K5" s="11" t="s">
        <v>144</v>
      </c>
    </row>
    <row r="6" spans="1:11" ht="77.25" customHeight="1">
      <c r="A6" s="6" t="s">
        <v>137</v>
      </c>
      <c r="B6" s="7">
        <v>46256</v>
      </c>
      <c r="C6" s="6">
        <v>2</v>
      </c>
      <c r="D6" s="6" t="s">
        <v>145</v>
      </c>
      <c r="E6" s="6" t="s">
        <v>146</v>
      </c>
      <c r="F6" s="6" t="s">
        <v>147</v>
      </c>
      <c r="G6" s="6" t="s">
        <v>148</v>
      </c>
      <c r="H6" s="6" t="s">
        <v>6</v>
      </c>
      <c r="I6" s="11" t="s">
        <v>149</v>
      </c>
      <c r="J6" s="11" t="s">
        <v>150</v>
      </c>
      <c r="K6" s="11" t="s">
        <v>151</v>
      </c>
    </row>
    <row r="7" spans="1:11" ht="77.25" customHeight="1">
      <c r="A7" s="6" t="s">
        <v>137</v>
      </c>
      <c r="B7" s="7">
        <v>46256</v>
      </c>
      <c r="C7" s="6">
        <v>3</v>
      </c>
      <c r="D7" s="6" t="s">
        <v>152</v>
      </c>
      <c r="E7" s="6" t="s">
        <v>153</v>
      </c>
      <c r="F7" s="6" t="s">
        <v>154</v>
      </c>
      <c r="G7" s="6" t="s">
        <v>155</v>
      </c>
      <c r="H7" s="6" t="s">
        <v>89</v>
      </c>
      <c r="I7" s="11" t="s">
        <v>156</v>
      </c>
      <c r="J7" s="11" t="s">
        <v>157</v>
      </c>
      <c r="K7" s="11" t="s">
        <v>158</v>
      </c>
    </row>
    <row r="8" spans="1:11" ht="77.25" customHeight="1">
      <c r="A8" s="6" t="s">
        <v>159</v>
      </c>
      <c r="B8" s="7">
        <v>46286</v>
      </c>
      <c r="C8" s="6">
        <v>1</v>
      </c>
      <c r="D8" s="6" t="s">
        <v>160</v>
      </c>
      <c r="E8" s="6" t="s">
        <v>161</v>
      </c>
      <c r="F8" s="6" t="s">
        <v>162</v>
      </c>
      <c r="G8" s="6" t="s">
        <v>163</v>
      </c>
      <c r="H8" s="6" t="s">
        <v>41</v>
      </c>
      <c r="I8" s="11" t="s">
        <v>164</v>
      </c>
      <c r="J8" s="11" t="s">
        <v>165</v>
      </c>
      <c r="K8" s="11" t="s">
        <v>166</v>
      </c>
    </row>
    <row r="9" spans="1:11" ht="77.25" customHeight="1">
      <c r="A9" s="6" t="s">
        <v>159</v>
      </c>
      <c r="B9" s="7">
        <v>46286</v>
      </c>
      <c r="C9" s="6">
        <v>2</v>
      </c>
      <c r="D9" s="6" t="s">
        <v>167</v>
      </c>
      <c r="E9" s="6" t="s">
        <v>168</v>
      </c>
      <c r="F9" s="6" t="s">
        <v>169</v>
      </c>
      <c r="G9" s="6" t="s">
        <v>170</v>
      </c>
      <c r="H9" s="6" t="s">
        <v>81</v>
      </c>
      <c r="I9" s="11" t="s">
        <v>171</v>
      </c>
      <c r="J9" s="11" t="s">
        <v>172</v>
      </c>
      <c r="K9" s="11" t="s">
        <v>173</v>
      </c>
    </row>
    <row r="10" spans="1:11" ht="77.25" customHeight="1">
      <c r="A10" s="6" t="s">
        <v>159</v>
      </c>
      <c r="B10" s="7">
        <v>46286</v>
      </c>
      <c r="C10" s="6">
        <v>3</v>
      </c>
      <c r="D10" s="6" t="s">
        <v>174</v>
      </c>
      <c r="E10" s="6" t="s">
        <v>175</v>
      </c>
      <c r="F10" s="6" t="s">
        <v>176</v>
      </c>
      <c r="G10" s="6" t="s">
        <v>177</v>
      </c>
      <c r="H10" s="6" t="s">
        <v>89</v>
      </c>
      <c r="I10" s="11" t="s">
        <v>178</v>
      </c>
      <c r="J10" s="11" t="s">
        <v>179</v>
      </c>
      <c r="K10" s="11" t="s">
        <v>180</v>
      </c>
    </row>
    <row r="11" spans="1:11" ht="77.25" customHeight="1">
      <c r="A11" s="6" t="s">
        <v>181</v>
      </c>
      <c r="B11" s="7">
        <v>46316</v>
      </c>
      <c r="C11" s="6">
        <v>1</v>
      </c>
      <c r="D11" s="6" t="s">
        <v>182</v>
      </c>
      <c r="E11" s="6" t="s">
        <v>183</v>
      </c>
      <c r="F11" s="6" t="s">
        <v>184</v>
      </c>
      <c r="G11" s="6" t="s">
        <v>185</v>
      </c>
      <c r="H11" s="6" t="s">
        <v>6</v>
      </c>
      <c r="I11" s="11" t="s">
        <v>186</v>
      </c>
      <c r="J11" s="11" t="s">
        <v>187</v>
      </c>
      <c r="K11" s="11" t="s">
        <v>188</v>
      </c>
    </row>
    <row r="12" spans="1:11" ht="77.25" customHeight="1">
      <c r="A12" s="6" t="s">
        <v>181</v>
      </c>
      <c r="B12" s="7">
        <v>46316</v>
      </c>
      <c r="C12" s="6">
        <v>2</v>
      </c>
      <c r="D12" s="6" t="s">
        <v>189</v>
      </c>
      <c r="E12" s="6" t="s">
        <v>190</v>
      </c>
      <c r="F12" s="6" t="s">
        <v>191</v>
      </c>
      <c r="G12" s="6" t="s">
        <v>192</v>
      </c>
      <c r="H12" s="6" t="s">
        <v>81</v>
      </c>
      <c r="I12" s="12" t="s">
        <v>193</v>
      </c>
      <c r="J12" s="12" t="s">
        <v>194</v>
      </c>
      <c r="K12" s="12" t="s">
        <v>195</v>
      </c>
    </row>
    <row r="13" spans="1:11" ht="77.25" customHeight="1">
      <c r="A13" s="6" t="s">
        <v>181</v>
      </c>
      <c r="B13" s="7">
        <v>46316</v>
      </c>
      <c r="C13" s="6">
        <v>3</v>
      </c>
      <c r="D13" s="6" t="s">
        <v>196</v>
      </c>
      <c r="E13" s="6" t="s">
        <v>197</v>
      </c>
      <c r="F13" s="6" t="s">
        <v>198</v>
      </c>
      <c r="G13" s="6" t="s">
        <v>199</v>
      </c>
      <c r="H13" s="6" t="s">
        <v>105</v>
      </c>
      <c r="I13" s="12" t="s">
        <v>200</v>
      </c>
      <c r="J13" s="12" t="s">
        <v>201</v>
      </c>
      <c r="K13" s="12" t="s">
        <v>202</v>
      </c>
    </row>
    <row r="14" spans="1:11">
      <c r="A14" s="6"/>
      <c r="B14" s="7"/>
      <c r="C14" s="6"/>
      <c r="D14" s="6"/>
      <c r="E14" s="6"/>
      <c r="F14" s="6"/>
      <c r="G14" s="6"/>
      <c r="H14" s="6"/>
      <c r="I14" s="12"/>
      <c r="J14" s="12"/>
      <c r="K14" s="12"/>
    </row>
    <row r="15" spans="1:11">
      <c r="A15" s="6"/>
      <c r="B15" s="7"/>
      <c r="C15" s="6"/>
      <c r="D15" s="6"/>
      <c r="E15" s="6"/>
      <c r="F15" s="6"/>
      <c r="G15" s="6"/>
      <c r="H15" s="6"/>
      <c r="I15" s="12"/>
      <c r="J15" s="12"/>
      <c r="K15" s="12"/>
    </row>
    <row r="16" spans="1:11">
      <c r="A16" s="6"/>
      <c r="B16" s="7"/>
      <c r="C16" s="6"/>
      <c r="D16" s="6"/>
      <c r="E16" s="6"/>
      <c r="F16" s="6"/>
      <c r="G16" s="6"/>
      <c r="H16" s="6"/>
      <c r="I16" s="12"/>
      <c r="J16" s="12"/>
      <c r="K16" s="12"/>
    </row>
    <row r="17" spans="1:11">
      <c r="A17" s="6"/>
      <c r="B17" s="7"/>
      <c r="C17" s="6"/>
      <c r="D17" s="6"/>
      <c r="E17" s="6"/>
      <c r="F17" s="6"/>
      <c r="G17" s="6"/>
      <c r="H17" s="6"/>
      <c r="I17" s="12"/>
      <c r="J17" s="12"/>
      <c r="K17" s="12"/>
    </row>
    <row r="18" spans="1:11">
      <c r="A18" s="6"/>
      <c r="B18" s="7"/>
      <c r="C18" s="6"/>
      <c r="D18" s="6"/>
      <c r="E18" s="6"/>
      <c r="F18" s="6"/>
      <c r="G18" s="6"/>
      <c r="H18" s="6"/>
      <c r="I18" s="12"/>
      <c r="J18" s="12"/>
      <c r="K18" s="12"/>
    </row>
    <row r="19" spans="1:11">
      <c r="A19" s="6"/>
      <c r="B19" s="7"/>
      <c r="C19" s="6"/>
      <c r="D19" s="6"/>
      <c r="E19" s="6"/>
      <c r="F19" s="6"/>
      <c r="G19" s="6"/>
      <c r="H19" s="6"/>
      <c r="I19" s="12"/>
      <c r="J19" s="12"/>
      <c r="K19" s="12"/>
    </row>
    <row r="20" spans="1:1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1" ht="16">
      <c r="A22" s="26" t="s">
        <v>203</v>
      </c>
      <c r="B22" s="26"/>
      <c r="C22" s="26"/>
      <c r="D22" s="26"/>
      <c r="E22" s="26"/>
      <c r="F22" s="26"/>
      <c r="G22" s="26"/>
      <c r="H22" s="26"/>
      <c r="I22" s="12"/>
      <c r="J22" s="12"/>
      <c r="K22" s="12"/>
    </row>
    <row r="23" spans="1:11" ht="42.75" customHeight="1">
      <c r="A23" s="18" t="s">
        <v>204</v>
      </c>
      <c r="B23" s="18"/>
      <c r="C23" s="18"/>
      <c r="D23" s="17" t="s">
        <v>205</v>
      </c>
      <c r="E23" s="17"/>
      <c r="F23" s="17"/>
      <c r="G23" s="17"/>
      <c r="H23" s="17"/>
      <c r="I23" s="12"/>
      <c r="J23" s="12"/>
      <c r="K23" s="12"/>
    </row>
    <row r="24" spans="1:11" ht="42.75" customHeight="1">
      <c r="A24" s="18" t="s">
        <v>206</v>
      </c>
      <c r="B24" s="18"/>
      <c r="C24" s="18"/>
      <c r="D24" s="17" t="s">
        <v>207</v>
      </c>
      <c r="E24" s="17"/>
      <c r="F24" s="17"/>
      <c r="G24" s="17"/>
      <c r="H24" s="17"/>
      <c r="I24" s="12"/>
      <c r="J24" s="12"/>
      <c r="K24" s="12"/>
    </row>
    <row r="25" spans="1:11" ht="42.75" customHeight="1">
      <c r="A25" s="18" t="s">
        <v>208</v>
      </c>
      <c r="B25" s="18"/>
      <c r="C25" s="18"/>
      <c r="D25" s="17" t="s">
        <v>209</v>
      </c>
      <c r="E25" s="17"/>
      <c r="F25" s="17"/>
      <c r="G25" s="17"/>
      <c r="H25" s="17"/>
      <c r="I25" s="12"/>
      <c r="J25" s="12"/>
      <c r="K25" s="12"/>
    </row>
    <row r="26" spans="1:11" ht="42.75" customHeight="1">
      <c r="A26" s="18" t="s">
        <v>210</v>
      </c>
      <c r="B26" s="18"/>
      <c r="C26" s="18"/>
      <c r="D26" s="17" t="s">
        <v>211</v>
      </c>
      <c r="E26" s="17"/>
      <c r="F26" s="17"/>
      <c r="G26" s="17"/>
      <c r="H26" s="17"/>
      <c r="I26" s="12"/>
      <c r="J26" s="12"/>
      <c r="K26" s="12"/>
    </row>
  </sheetData>
  <mergeCells count="11">
    <mergeCell ref="A24:C24"/>
    <mergeCell ref="D24:H24"/>
    <mergeCell ref="A25:C25"/>
    <mergeCell ref="D25:H25"/>
    <mergeCell ref="A26:C26"/>
    <mergeCell ref="D26:H26"/>
    <mergeCell ref="A1:H1"/>
    <mergeCell ref="A2:H2"/>
    <mergeCell ref="A22:H22"/>
    <mergeCell ref="A23:C23"/>
    <mergeCell ref="D23:H23"/>
  </mergeCells>
  <dataValidations count="1">
    <dataValidation type="list" sqref="C5:C19" xr:uid="{00000000-0002-0000-0100-000000000000}">
      <formula1>"1,2,3"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90-Day Plan</vt:lpstr>
      <vt:lpstr>Review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 Dunmire</cp:lastModifiedBy>
  <dcterms:created xsi:type="dcterms:W3CDTF">2026-08-17T16:44:54Z</dcterms:created>
  <dcterms:modified xsi:type="dcterms:W3CDTF">2026-08-17T16:44:54Z</dcterms:modified>
</cp:coreProperties>
</file>