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AP SELLERS ONLY\4. SMDC BUYER FORM\"/>
    </mc:Choice>
  </mc:AlternateContent>
  <xr:revisionPtr revIDLastSave="0" documentId="13_ncr:1_{B7D60760-1AE5-4BF8-9AEA-BE1A4810769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me Loan Calculator" sheetId="1" r:id="rId1"/>
  </sheets>
  <definedNames>
    <definedName name="Excel_BuiltIn_Print_Area_4">"$#REF!.$B$3"</definedName>
    <definedName name="_xlnm.Print_Area" localSheetId="0">'Home Loan Calculator'!$B$1:$G$41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1" i="1" l="1"/>
  <c r="C18" i="1"/>
  <c r="C21" i="1" s="1"/>
  <c r="C24" i="1" s="1"/>
  <c r="C22" i="1" l="1"/>
  <c r="C23" i="1"/>
</calcChain>
</file>

<file path=xl/sharedStrings.xml><?xml version="1.0" encoding="utf-8"?>
<sst xmlns="http://schemas.openxmlformats.org/spreadsheetml/2006/main" count="51" uniqueCount="50">
  <si>
    <t>Home Loan Calculator</t>
  </si>
  <si>
    <t>Instruction: Kindly supply the details needed in the yellow fields below.</t>
  </si>
  <si>
    <t>Full Name:</t>
  </si>
  <si>
    <t>Juan Dela Cruz</t>
  </si>
  <si>
    <t>Birth date:</t>
  </si>
  <si>
    <t>Email Address:</t>
  </si>
  <si>
    <t>juandelacruz@gmail.com</t>
  </si>
  <si>
    <t>Mobile No.</t>
  </si>
  <si>
    <t>091X XXXXXXX</t>
  </si>
  <si>
    <t xml:space="preserve"> </t>
  </si>
  <si>
    <t>Proposed Loan Amount</t>
  </si>
  <si>
    <t>Interest Rate</t>
  </si>
  <si>
    <t>Period (year/month)</t>
  </si>
  <si>
    <t>No. of years</t>
  </si>
  <si>
    <t>Total term (in months)</t>
  </si>
  <si>
    <t xml:space="preserve">OPTION 1 (PRINCIPAL + INTEREST) </t>
  </si>
  <si>
    <t>OPTION 2 (INTEREST PAYMENT ONLY FOR 6 MOS.)</t>
  </si>
  <si>
    <t>MONTHLY AMORTIZATION</t>
  </si>
  <si>
    <t>MONTHLY INTEREST FOR THE FIRST 6 MONTHS</t>
  </si>
  <si>
    <t>Required Income</t>
  </si>
  <si>
    <t>projected Y @30%</t>
  </si>
  <si>
    <t>projected Y @10%</t>
  </si>
  <si>
    <t>*Minimum GMFI</t>
  </si>
  <si>
    <t>(Gross Family Monthly Income)</t>
  </si>
  <si>
    <t>Note: Please be advised that monthly amortization computation shown herein is indicative only. The final amortization schedule will be provided after loan release.</t>
  </si>
  <si>
    <t>The BDO Home Loan Advantage</t>
  </si>
  <si>
    <t>Flexible Payment Options</t>
  </si>
  <si>
    <t>60-Day Grace Period</t>
  </si>
  <si>
    <r>
      <rPr>
        <sz val="10"/>
        <rFont val="Arial"/>
        <charset val="1"/>
      </rPr>
      <t>First monthly payment will be due on the 61</t>
    </r>
    <r>
      <rPr>
        <vertAlign val="superscript"/>
        <sz val="10"/>
        <rFont val="Arial"/>
        <charset val="1"/>
      </rPr>
      <t>st</t>
    </r>
    <r>
      <rPr>
        <sz val="10"/>
        <rFont val="Arial"/>
        <charset val="1"/>
      </rPr>
      <t xml:space="preserve"> day.</t>
    </r>
  </si>
  <si>
    <t>Interest only for the first 6 months</t>
  </si>
  <si>
    <r>
      <rPr>
        <sz val="10"/>
        <rFont val="Arial"/>
        <charset val="1"/>
      </rPr>
      <t>First monthly payment of Principal and Interest will be due on the 7</t>
    </r>
    <r>
      <rPr>
        <vertAlign val="superscript"/>
        <sz val="10"/>
        <rFont val="Arial"/>
        <charset val="1"/>
      </rPr>
      <t>th</t>
    </r>
    <r>
      <rPr>
        <sz val="10"/>
        <rFont val="Arial"/>
        <charset val="1"/>
      </rPr>
      <t xml:space="preserve"> month. </t>
    </r>
  </si>
  <si>
    <t>Equal Monthly Payments</t>
  </si>
  <si>
    <r>
      <rPr>
        <sz val="10"/>
        <rFont val="Arial"/>
        <charset val="1"/>
      </rPr>
      <t>First monthly payment will be due on the 30</t>
    </r>
    <r>
      <rPr>
        <vertAlign val="superscript"/>
        <sz val="10"/>
        <rFont val="Arial"/>
        <charset val="1"/>
      </rPr>
      <t>th</t>
    </r>
    <r>
      <rPr>
        <sz val="10"/>
        <rFont val="Arial"/>
        <charset val="1"/>
      </rPr>
      <t xml:space="preserve"> day. </t>
    </r>
  </si>
  <si>
    <t>Hassle-Free Loan Requirements</t>
  </si>
  <si>
    <t>All-In Financing</t>
  </si>
  <si>
    <t>No Cash-out on bank fees and loan-related charges.</t>
  </si>
  <si>
    <t xml:space="preserve">Built-In Insurance </t>
  </si>
  <si>
    <t>Annual Insurance Premium payable in 12 monthly installments at 0% interest. (Credit Life and Fire Insurances).</t>
  </si>
  <si>
    <t>Basic Requirements</t>
  </si>
  <si>
    <t>1. BDO Application Form
2. Valid ID with photo &amp; signature
3. Income documents
4. Collateral documents
5. Marriage contract (if applicable)</t>
  </si>
  <si>
    <t>Fast Loan Processing</t>
  </si>
  <si>
    <t>Waived Appraisal Fee</t>
  </si>
  <si>
    <t>For accredited projects of BDO partner developers.</t>
  </si>
  <si>
    <t>Credit decision in as fast as 5 days</t>
  </si>
  <si>
    <t>Upon submission of complete loan requirements and favorable credit verification</t>
  </si>
  <si>
    <t>Convenient Application Channels</t>
  </si>
  <si>
    <t>Refer to your Sales Account Officer</t>
  </si>
  <si>
    <t>Contact Details</t>
  </si>
  <si>
    <t>Name of AO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</si>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</sst>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;&quot; (&quot;#,##0.00\);&quot; -&quot;#\ ;@\ "/>
    <numFmt numFmtId="165" formatCode="mm/dd/yy"/>
    <numFmt numFmtId="166" formatCode="#,###.00"/>
    <numFmt numFmtId="167" formatCode="[$PHP]\ #,##0.00\ ;[Red]\([$PHP]\ #,##0.00\)"/>
    <numFmt numFmtId="168" formatCode="[$PHP]\ #,##0.00"/>
    <numFmt numFmtId="169" formatCode="[$Php-3409]#,##0.00;[Red]\-[$Php-3409]#,##0.00"/>
  </numFmts>
  <fonts count="23" x14ac:knownFonts="1">
    <font>
      <sz val="10"/>
      <name val="Arial"/>
      <charset val="1"/>
    </font>
    <font>
      <sz val="10"/>
      <name val="Arial"/>
      <family val="2"/>
      <charset val="1"/>
    </font>
    <font>
      <b/>
      <sz val="14"/>
      <color rgb="FF004586"/>
      <name val="Arial"/>
      <family val="2"/>
      <charset val="1"/>
    </font>
    <font>
      <sz val="14"/>
      <color rgb="FF004586"/>
      <name val="Arial"/>
      <family val="2"/>
      <charset val="1"/>
    </font>
    <font>
      <b/>
      <sz val="20"/>
      <color rgb="FFFFFF00"/>
      <name val="Arial"/>
      <family val="2"/>
      <charset val="1"/>
    </font>
    <font>
      <b/>
      <i/>
      <sz val="12"/>
      <color rgb="FF004586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80"/>
      <name val="Arial"/>
      <family val="2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6"/>
      <color rgb="FF000080"/>
      <name val="Arial"/>
      <family val="2"/>
      <charset val="1"/>
    </font>
    <font>
      <sz val="10"/>
      <color rgb="FF004586"/>
      <name val="Arial"/>
      <family val="2"/>
      <charset val="1"/>
    </font>
    <font>
      <i/>
      <sz val="14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4"/>
      <color rgb="FFFF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sz val="13"/>
      <color rgb="FF004586"/>
      <name val="Arial"/>
      <family val="2"/>
      <charset val="1"/>
    </font>
    <font>
      <b/>
      <sz val="14"/>
      <color rgb="FFFFFF00"/>
      <name val="Arial"/>
      <family val="2"/>
      <charset val="1"/>
    </font>
    <font>
      <b/>
      <sz val="10"/>
      <name val="Arial"/>
      <family val="2"/>
      <charset val="1"/>
    </font>
    <font>
      <vertAlign val="superscript"/>
      <sz val="10"/>
      <name val="Arial"/>
      <charset val="1"/>
    </font>
    <font>
      <sz val="10"/>
      <color rgb="FF000000"/>
      <name val="Arial"/>
      <family val="2"/>
      <charset val="1"/>
    </font>
    <font>
      <sz val="1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004586"/>
        <bgColor rgb="FF002060"/>
      </patternFill>
    </fill>
    <fill>
      <patternFill patternType="solid">
        <fgColor rgb="FFFFD966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83CAFF"/>
        <bgColor rgb="FF9999FF"/>
      </patternFill>
    </fill>
  </fills>
  <borders count="14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</borders>
  <cellStyleXfs count="3">
    <xf numFmtId="0" fontId="0" fillId="0" borderId="0">
      <alignment vertical="center"/>
    </xf>
    <xf numFmtId="164" fontId="22" fillId="0" borderId="0">
      <protection locked="0"/>
    </xf>
    <xf numFmtId="9" fontId="22" fillId="0" borderId="0">
      <protection locked="0"/>
    </xf>
  </cellStyleXfs>
  <cellXfs count="80">
    <xf numFmtId="0" fontId="0" fillId="0" borderId="0" xfId="0">
      <alignment vertical="center"/>
    </xf>
    <xf numFmtId="0" fontId="19" fillId="0" borderId="3" xfId="0" applyFont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169" fontId="6" fillId="0" borderId="8" xfId="0" applyNumberFormat="1" applyFont="1" applyBorder="1" applyAlignment="1">
      <alignment horizontal="right" vertical="center"/>
    </xf>
    <xf numFmtId="168" fontId="6" fillId="0" borderId="8" xfId="1" applyNumberFormat="1" applyFont="1" applyBorder="1" applyAlignment="1" applyProtection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64" fontId="3" fillId="0" borderId="0" xfId="1" applyFont="1" applyAlignment="1" applyProtection="1">
      <alignment vertical="center"/>
    </xf>
    <xf numFmtId="0" fontId="1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64" fontId="6" fillId="0" borderId="0" xfId="1" applyFont="1" applyAlignment="1" applyProtection="1">
      <alignment vertical="center"/>
    </xf>
    <xf numFmtId="164" fontId="3" fillId="0" borderId="4" xfId="1" applyFont="1" applyBorder="1" applyAlignment="1" applyProtection="1">
      <alignment vertical="center"/>
    </xf>
    <xf numFmtId="164" fontId="10" fillId="3" borderId="2" xfId="1" applyFont="1" applyFill="1" applyBorder="1" applyAlignment="1">
      <alignment horizontal="right" vertical="center"/>
      <protection locked="0"/>
    </xf>
    <xf numFmtId="164" fontId="6" fillId="0" borderId="0" xfId="1" applyFont="1" applyAlignment="1" applyProtection="1">
      <alignment horizontal="right" vertical="center"/>
    </xf>
    <xf numFmtId="166" fontId="3" fillId="0" borderId="4" xfId="0" applyNumberFormat="1" applyFont="1" applyBorder="1">
      <alignment vertical="center"/>
    </xf>
    <xf numFmtId="0" fontId="11" fillId="0" borderId="0" xfId="0" applyFont="1">
      <alignment vertical="center"/>
    </xf>
    <xf numFmtId="10" fontId="10" fillId="3" borderId="4" xfId="2" applyNumberFormat="1" applyFont="1" applyFill="1" applyBorder="1" applyAlignment="1">
      <alignment horizontal="right" vertical="center"/>
      <protection locked="0"/>
    </xf>
    <xf numFmtId="10" fontId="6" fillId="0" borderId="0" xfId="2" applyNumberFormat="1" applyFont="1" applyAlignment="1" applyProtection="1">
      <alignment horizontal="right" vertical="center"/>
    </xf>
    <xf numFmtId="4" fontId="12" fillId="0" borderId="0" xfId="0" applyNumberFormat="1" applyFont="1">
      <alignment vertical="center"/>
    </xf>
    <xf numFmtId="166" fontId="2" fillId="0" borderId="4" xfId="0" applyNumberFormat="1" applyFont="1" applyBorder="1">
      <alignment vertical="center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164" fontId="8" fillId="0" borderId="0" xfId="1" applyFont="1" applyAlignment="1" applyProtection="1">
      <alignment vertical="center"/>
    </xf>
    <xf numFmtId="0" fontId="10" fillId="3" borderId="6" xfId="0" applyFont="1" applyFill="1" applyBorder="1" applyAlignment="1" applyProtection="1">
      <alignment horizontal="right" vertical="center"/>
      <protection locked="0"/>
    </xf>
    <xf numFmtId="0" fontId="13" fillId="0" borderId="8" xfId="0" applyFont="1" applyBorder="1">
      <alignment vertical="center"/>
    </xf>
    <xf numFmtId="167" fontId="13" fillId="0" borderId="8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13" fillId="0" borderId="8" xfId="0" applyFont="1" applyBorder="1" applyAlignment="1">
      <alignment vertical="center" wrapText="1"/>
    </xf>
    <xf numFmtId="0" fontId="14" fillId="0" borderId="3" xfId="0" applyFont="1" applyBorder="1">
      <alignment vertical="center"/>
    </xf>
    <xf numFmtId="0" fontId="6" fillId="0" borderId="8" xfId="0" applyFont="1" applyBorder="1">
      <alignment vertical="center"/>
    </xf>
    <xf numFmtId="164" fontId="6" fillId="0" borderId="8" xfId="1" applyFont="1" applyBorder="1" applyAlignment="1" applyProtection="1">
      <alignment vertical="center"/>
    </xf>
    <xf numFmtId="12" fontId="8" fillId="0" borderId="0" xfId="1" applyNumberFormat="1" applyFont="1" applyAlignment="1" applyProtection="1">
      <alignment vertical="center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164" fontId="6" fillId="0" borderId="9" xfId="1" applyFont="1" applyBorder="1" applyAlignment="1" applyProtection="1">
      <alignment vertical="center"/>
    </xf>
    <xf numFmtId="0" fontId="6" fillId="0" borderId="10" xfId="0" applyFont="1" applyBorder="1">
      <alignment vertical="center"/>
    </xf>
    <xf numFmtId="169" fontId="6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15" fillId="0" borderId="11" xfId="0" applyFont="1" applyBorder="1">
      <alignment vertical="center"/>
    </xf>
    <xf numFmtId="4" fontId="3" fillId="0" borderId="4" xfId="0" applyNumberFormat="1" applyFont="1" applyBorder="1">
      <alignment vertical="center"/>
    </xf>
    <xf numFmtId="9" fontId="15" fillId="0" borderId="0" xfId="1" applyNumberFormat="1" applyFont="1" applyAlignment="1" applyProtection="1">
      <alignment horizontal="center" vertical="center"/>
    </xf>
    <xf numFmtId="0" fontId="15" fillId="0" borderId="0" xfId="0" applyFont="1" applyAlignment="1">
      <alignment vertical="center" wrapText="1"/>
    </xf>
    <xf numFmtId="4" fontId="17" fillId="0" borderId="4" xfId="0" applyNumberFormat="1" applyFont="1" applyBorder="1">
      <alignment vertical="center"/>
    </xf>
    <xf numFmtId="0" fontId="17" fillId="0" borderId="0" xfId="0" applyFont="1">
      <alignment vertical="center"/>
    </xf>
    <xf numFmtId="0" fontId="3" fillId="0" borderId="13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0" borderId="5" xfId="0" applyFont="1" applyBorder="1">
      <alignment vertical="center"/>
    </xf>
    <xf numFmtId="0" fontId="2" fillId="0" borderId="13" xfId="0" applyFont="1" applyBorder="1">
      <alignment vertical="center"/>
    </xf>
    <xf numFmtId="164" fontId="3" fillId="0" borderId="13" xfId="1" applyFont="1" applyBorder="1" applyAlignment="1" applyProtection="1">
      <alignment vertical="center"/>
    </xf>
    <xf numFmtId="0" fontId="3" fillId="0" borderId="6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19" fillId="5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00458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</xdr:colOff>
      <xdr:row>74</xdr:row>
      <xdr:rowOff>0</xdr:rowOff>
    </xdr:from>
    <xdr:to>
      <xdr:col>11</xdr:col>
      <xdr:colOff>30600</xdr:colOff>
      <xdr:row>95</xdr:row>
      <xdr:rowOff>182880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78360" y="17737200"/>
          <a:ext cx="7867800" cy="4983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302400</xdr:colOff>
      <xdr:row>0</xdr:row>
      <xdr:rowOff>119520</xdr:rowOff>
    </xdr:from>
    <xdr:to>
      <xdr:col>6</xdr:col>
      <xdr:colOff>988200</xdr:colOff>
      <xdr:row>1</xdr:row>
      <xdr:rowOff>180000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54560" y="119520"/>
          <a:ext cx="685800" cy="415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uandel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7"/>
  <sheetViews>
    <sheetView tabSelected="1" zoomScale="93" zoomScaleNormal="93" workbookViewId="0">
      <selection activeCell="C11" sqref="C11"/>
    </sheetView>
  </sheetViews>
  <sheetFormatPr defaultColWidth="9" defaultRowHeight="18" x14ac:dyDescent="0.2"/>
  <cols>
    <col min="1" max="1" width="2.42578125" style="15" customWidth="1"/>
    <col min="2" max="2" width="44.5703125" style="16" customWidth="1"/>
    <col min="3" max="3" width="34.85546875" style="17" customWidth="1"/>
    <col min="4" max="4" width="3.140625" style="17" customWidth="1"/>
    <col min="5" max="5" width="38.28515625" style="17" customWidth="1"/>
    <col min="6" max="6" width="23.42578125" style="18" customWidth="1"/>
    <col min="7" max="7" width="17.28515625" style="17" customWidth="1"/>
    <col min="8" max="8" width="1.5703125" style="17" customWidth="1"/>
    <col min="9" max="256" width="9.140625" style="17" customWidth="1"/>
    <col min="257" max="1024" width="9" style="15"/>
  </cols>
  <sheetData>
    <row r="1" spans="1:9" ht="27.9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</row>
    <row r="2" spans="1:9" x14ac:dyDescent="0.2">
      <c r="A2" s="14"/>
      <c r="B2" s="14"/>
      <c r="C2" s="14"/>
      <c r="D2" s="14"/>
      <c r="E2" s="14"/>
      <c r="F2" s="14"/>
      <c r="G2" s="14"/>
      <c r="H2" s="14"/>
    </row>
    <row r="3" spans="1:9" x14ac:dyDescent="0.2">
      <c r="A3" s="14"/>
      <c r="B3" s="14"/>
      <c r="C3" s="14"/>
      <c r="D3" s="14"/>
      <c r="E3" s="14"/>
      <c r="F3" s="14"/>
      <c r="G3" s="14"/>
      <c r="H3" s="14"/>
    </row>
    <row r="4" spans="1:9" x14ac:dyDescent="0.2">
      <c r="A4" s="14"/>
      <c r="B4" s="14"/>
      <c r="C4" s="14"/>
      <c r="D4" s="14"/>
      <c r="E4" s="14"/>
      <c r="F4" s="14"/>
      <c r="G4" s="14"/>
      <c r="H4" s="14"/>
    </row>
    <row r="5" spans="1:9" ht="24.4" customHeight="1" x14ac:dyDescent="0.2">
      <c r="A5" s="19"/>
      <c r="B5" s="13" t="s">
        <v>1</v>
      </c>
      <c r="C5" s="13"/>
      <c r="D5" s="13"/>
      <c r="E5" s="13"/>
      <c r="F5" s="13"/>
      <c r="G5" s="13"/>
      <c r="H5" s="20"/>
    </row>
    <row r="6" spans="1:9" ht="24.4" customHeight="1" x14ac:dyDescent="0.2">
      <c r="A6" s="21"/>
      <c r="B6" s="22" t="s">
        <v>2</v>
      </c>
      <c r="C6" s="12" t="s">
        <v>3</v>
      </c>
      <c r="D6" s="12"/>
      <c r="E6" s="12"/>
      <c r="F6" s="12"/>
      <c r="G6" s="12"/>
      <c r="H6" s="23"/>
    </row>
    <row r="7" spans="1:9" ht="24.4" customHeight="1" x14ac:dyDescent="0.2">
      <c r="A7" s="21"/>
      <c r="B7" s="24" t="s">
        <v>4</v>
      </c>
      <c r="C7" s="11">
        <v>29321</v>
      </c>
      <c r="D7" s="11"/>
      <c r="E7" s="11"/>
      <c r="F7" s="11"/>
      <c r="G7" s="11"/>
      <c r="H7" s="23"/>
    </row>
    <row r="8" spans="1:9" ht="24.4" customHeight="1" x14ac:dyDescent="0.2">
      <c r="A8" s="21"/>
      <c r="B8" s="24" t="s">
        <v>5</v>
      </c>
      <c r="C8" s="10" t="s">
        <v>6</v>
      </c>
      <c r="D8" s="10"/>
      <c r="E8" s="10"/>
      <c r="F8" s="10"/>
      <c r="G8" s="10"/>
      <c r="H8" s="23"/>
    </row>
    <row r="9" spans="1:9" ht="24.4" customHeight="1" x14ac:dyDescent="0.2">
      <c r="A9" s="21"/>
      <c r="B9" s="25" t="s">
        <v>7</v>
      </c>
      <c r="C9" s="9" t="s">
        <v>8</v>
      </c>
      <c r="D9" s="9"/>
      <c r="E9" s="9"/>
      <c r="F9" s="9"/>
      <c r="G9" s="9"/>
      <c r="H9" s="23"/>
    </row>
    <row r="10" spans="1:9" x14ac:dyDescent="0.2">
      <c r="A10" s="21"/>
      <c r="B10" s="26" t="s">
        <v>9</v>
      </c>
      <c r="C10" s="27"/>
      <c r="D10" s="27"/>
      <c r="E10" s="28"/>
      <c r="F10" s="29"/>
      <c r="G10" s="27"/>
      <c r="H10" s="30"/>
    </row>
    <row r="11" spans="1:9" ht="20.25" x14ac:dyDescent="0.2">
      <c r="A11" s="21"/>
      <c r="B11" s="22" t="s">
        <v>10</v>
      </c>
      <c r="C11" s="31">
        <v>5000000</v>
      </c>
      <c r="D11" s="32"/>
      <c r="E11" s="28"/>
      <c r="F11" s="29"/>
      <c r="G11" s="27"/>
      <c r="H11" s="33"/>
      <c r="I11" s="34"/>
    </row>
    <row r="12" spans="1:9" ht="20.25" x14ac:dyDescent="0.2">
      <c r="A12" s="21"/>
      <c r="B12" s="24" t="s">
        <v>11</v>
      </c>
      <c r="C12" s="35">
        <v>0.06</v>
      </c>
      <c r="D12" s="36"/>
      <c r="E12" s="28"/>
      <c r="F12" s="29"/>
      <c r="G12" s="37"/>
      <c r="H12" s="38"/>
    </row>
    <row r="13" spans="1:9" ht="20.25" hidden="1" x14ac:dyDescent="0.2">
      <c r="A13" s="21"/>
      <c r="B13" s="24" t="s">
        <v>12</v>
      </c>
      <c r="C13" s="39">
        <v>12</v>
      </c>
      <c r="D13" s="40"/>
      <c r="E13" s="27"/>
      <c r="F13" s="41"/>
      <c r="G13" s="27"/>
      <c r="H13" s="23"/>
    </row>
    <row r="14" spans="1:9" ht="20.25" hidden="1" x14ac:dyDescent="0.2">
      <c r="A14" s="21"/>
      <c r="B14" s="24"/>
      <c r="C14" s="39"/>
      <c r="D14" s="40"/>
      <c r="E14" s="27"/>
      <c r="F14" s="41"/>
      <c r="G14" s="27"/>
      <c r="H14" s="23"/>
    </row>
    <row r="15" spans="1:9" ht="20.25" hidden="1" x14ac:dyDescent="0.2">
      <c r="A15" s="21"/>
      <c r="B15" s="24"/>
      <c r="C15" s="39"/>
      <c r="D15" s="40"/>
      <c r="E15" s="27"/>
      <c r="F15" s="41"/>
      <c r="G15" s="27"/>
      <c r="H15" s="23"/>
    </row>
    <row r="16" spans="1:9" ht="20.25" hidden="1" x14ac:dyDescent="0.2">
      <c r="A16" s="21"/>
      <c r="B16" s="24"/>
      <c r="C16" s="39"/>
      <c r="D16" s="40"/>
      <c r="E16" s="27"/>
      <c r="F16" s="41"/>
      <c r="G16" s="27"/>
      <c r="H16" s="23"/>
    </row>
    <row r="17" spans="1:9" ht="20.25" x14ac:dyDescent="0.2">
      <c r="A17" s="21"/>
      <c r="B17" s="25" t="s">
        <v>13</v>
      </c>
      <c r="C17" s="42">
        <v>20</v>
      </c>
      <c r="D17" s="40"/>
      <c r="E17" s="27"/>
      <c r="F17" s="41"/>
      <c r="G17" s="27"/>
      <c r="H17" s="23"/>
    </row>
    <row r="18" spans="1:9" hidden="1" x14ac:dyDescent="0.2">
      <c r="A18" s="21"/>
      <c r="B18" s="26" t="s">
        <v>14</v>
      </c>
      <c r="C18" s="40">
        <f>+C17*C13</f>
        <v>240</v>
      </c>
      <c r="D18" s="40"/>
      <c r="E18" s="27"/>
      <c r="F18" s="41"/>
      <c r="G18" s="27"/>
      <c r="H18" s="23"/>
    </row>
    <row r="19" spans="1:9" ht="7.5" customHeight="1" x14ac:dyDescent="0.2">
      <c r="A19" s="21"/>
      <c r="B19" s="26"/>
      <c r="C19" s="40"/>
      <c r="D19" s="40"/>
      <c r="E19" s="27"/>
      <c r="F19" s="41"/>
      <c r="G19" s="27"/>
      <c r="H19" s="23"/>
    </row>
    <row r="20" spans="1:9" ht="23.1" customHeight="1" x14ac:dyDescent="0.2">
      <c r="A20" s="21"/>
      <c r="B20" s="8" t="s">
        <v>15</v>
      </c>
      <c r="C20" s="8"/>
      <c r="D20" s="32"/>
      <c r="E20" s="8" t="s">
        <v>16</v>
      </c>
      <c r="F20" s="8"/>
      <c r="G20" s="8"/>
      <c r="H20" s="23"/>
    </row>
    <row r="21" spans="1:9" ht="60.75" x14ac:dyDescent="0.2">
      <c r="A21" s="21"/>
      <c r="B21" s="43" t="s">
        <v>17</v>
      </c>
      <c r="C21" s="44">
        <f>ROUND(PMT($C$12/$C$13,$C$18,-$C$11),2)</f>
        <v>35821.550000000003</v>
      </c>
      <c r="D21" s="45"/>
      <c r="E21" s="46" t="s">
        <v>18</v>
      </c>
      <c r="F21" s="7">
        <f>30/365*C11*C12</f>
        <v>24657.534246575338</v>
      </c>
      <c r="G21" s="7"/>
      <c r="H21" s="23"/>
    </row>
    <row r="22" spans="1:9" s="52" customFormat="1" ht="22.5" customHeight="1" x14ac:dyDescent="0.2">
      <c r="A22" s="47"/>
      <c r="B22" s="48" t="s">
        <v>19</v>
      </c>
      <c r="C22" s="49">
        <f>+C21/0.4</f>
        <v>89553.875</v>
      </c>
      <c r="D22" s="29"/>
      <c r="E22" s="26"/>
      <c r="F22" s="50"/>
      <c r="G22" s="27"/>
      <c r="H22" s="51"/>
    </row>
    <row r="23" spans="1:9" ht="22.5" hidden="1" customHeight="1" x14ac:dyDescent="0.2">
      <c r="A23" s="21"/>
      <c r="B23" s="48" t="s">
        <v>20</v>
      </c>
      <c r="C23" s="49">
        <f>+C21/0.3</f>
        <v>119405.16666666669</v>
      </c>
      <c r="D23" s="29"/>
      <c r="E23" s="53"/>
      <c r="F23" s="41"/>
      <c r="G23" s="27"/>
      <c r="H23" s="23"/>
    </row>
    <row r="24" spans="1:9" ht="22.5" hidden="1" customHeight="1" x14ac:dyDescent="0.2">
      <c r="A24" s="21"/>
      <c r="B24" s="54" t="s">
        <v>21</v>
      </c>
      <c r="C24" s="55">
        <f>+C21/0.1</f>
        <v>358215.5</v>
      </c>
      <c r="D24" s="29"/>
      <c r="E24" s="27"/>
      <c r="F24" s="41"/>
      <c r="G24" s="27"/>
      <c r="H24" s="23"/>
    </row>
    <row r="25" spans="1:9" ht="27" customHeight="1" x14ac:dyDescent="0.2">
      <c r="A25" s="21"/>
      <c r="B25" s="56" t="s">
        <v>22</v>
      </c>
      <c r="C25" s="6">
        <v>50000</v>
      </c>
      <c r="D25" s="57"/>
      <c r="E25" s="26"/>
      <c r="F25" s="29"/>
      <c r="G25" s="26"/>
      <c r="H25" s="58"/>
    </row>
    <row r="26" spans="1:9" x14ac:dyDescent="0.2">
      <c r="A26" s="21"/>
      <c r="B26" s="59" t="s">
        <v>23</v>
      </c>
      <c r="C26" s="6"/>
      <c r="D26" s="26"/>
      <c r="E26" s="26"/>
      <c r="F26" s="29"/>
      <c r="G26" s="26"/>
      <c r="H26" s="60"/>
    </row>
    <row r="27" spans="1:9" ht="24.6" customHeight="1" x14ac:dyDescent="0.2">
      <c r="A27" s="21"/>
      <c r="B27" s="5" t="s">
        <v>24</v>
      </c>
      <c r="C27" s="5"/>
      <c r="D27" s="26"/>
      <c r="E27" s="4"/>
      <c r="F27" s="61"/>
      <c r="G27" s="62"/>
      <c r="H27" s="63"/>
      <c r="I27" s="64"/>
    </row>
    <row r="28" spans="1:9" x14ac:dyDescent="0.2">
      <c r="A28" s="21"/>
      <c r="B28" s="5"/>
      <c r="C28" s="5"/>
      <c r="D28" s="26"/>
      <c r="E28" s="4"/>
      <c r="F28" s="61"/>
      <c r="G28" s="62"/>
      <c r="H28" s="60"/>
    </row>
    <row r="29" spans="1:9" x14ac:dyDescent="0.2">
      <c r="A29" s="21"/>
      <c r="B29" s="3" t="s">
        <v>25</v>
      </c>
      <c r="C29" s="3"/>
      <c r="D29" s="3"/>
      <c r="E29" s="3"/>
      <c r="F29" s="3"/>
      <c r="G29" s="3"/>
      <c r="H29" s="23"/>
    </row>
    <row r="30" spans="1:9" x14ac:dyDescent="0.2">
      <c r="A30" s="21"/>
      <c r="B30" s="2" t="s">
        <v>26</v>
      </c>
      <c r="C30" s="2"/>
      <c r="D30" s="2"/>
      <c r="E30" s="2"/>
      <c r="F30" s="2"/>
      <c r="G30" s="2"/>
      <c r="H30" s="23"/>
    </row>
    <row r="31" spans="1:9" x14ac:dyDescent="0.2">
      <c r="A31" s="21"/>
      <c r="B31" s="1" t="s">
        <v>27</v>
      </c>
      <c r="C31" s="1"/>
      <c r="E31" s="72" t="s">
        <v>28</v>
      </c>
      <c r="F31" s="72"/>
      <c r="G31" s="72"/>
      <c r="H31" s="23"/>
    </row>
    <row r="32" spans="1:9" ht="24.6" customHeight="1" x14ac:dyDescent="0.2">
      <c r="A32" s="21"/>
      <c r="B32" s="1" t="s">
        <v>29</v>
      </c>
      <c r="C32" s="1"/>
      <c r="E32" s="73" t="s">
        <v>30</v>
      </c>
      <c r="F32" s="73"/>
      <c r="G32" s="73"/>
      <c r="H32" s="23"/>
    </row>
    <row r="33" spans="1:8" x14ac:dyDescent="0.2">
      <c r="A33" s="21"/>
      <c r="B33" s="1" t="s">
        <v>31</v>
      </c>
      <c r="C33" s="1"/>
      <c r="E33" s="72" t="s">
        <v>32</v>
      </c>
      <c r="F33" s="72"/>
      <c r="G33" s="72"/>
      <c r="H33" s="23"/>
    </row>
    <row r="34" spans="1:8" x14ac:dyDescent="0.2">
      <c r="A34" s="21"/>
      <c r="B34" s="74" t="s">
        <v>33</v>
      </c>
      <c r="C34" s="74"/>
      <c r="D34" s="74"/>
      <c r="E34" s="74"/>
      <c r="F34" s="74"/>
      <c r="G34" s="74"/>
      <c r="H34" s="23"/>
    </row>
    <row r="35" spans="1:8" x14ac:dyDescent="0.2">
      <c r="A35" s="21"/>
      <c r="B35" s="1" t="s">
        <v>34</v>
      </c>
      <c r="C35" s="1"/>
      <c r="E35" s="75" t="s">
        <v>35</v>
      </c>
      <c r="F35" s="75"/>
      <c r="G35" s="75"/>
      <c r="H35" s="23"/>
    </row>
    <row r="36" spans="1:8" ht="32.1" customHeight="1" x14ac:dyDescent="0.2">
      <c r="A36" s="21"/>
      <c r="B36" s="1" t="s">
        <v>36</v>
      </c>
      <c r="C36" s="1"/>
      <c r="E36" s="76" t="s">
        <v>37</v>
      </c>
      <c r="F36" s="76"/>
      <c r="G36" s="76"/>
      <c r="H36" s="23"/>
    </row>
    <row r="37" spans="1:8" ht="69" customHeight="1" x14ac:dyDescent="0.2">
      <c r="A37" s="21"/>
      <c r="B37" s="1" t="s">
        <v>38</v>
      </c>
      <c r="C37" s="1"/>
      <c r="E37" s="76" t="s">
        <v>39</v>
      </c>
      <c r="F37" s="76"/>
      <c r="G37" s="76"/>
      <c r="H37" s="23"/>
    </row>
    <row r="38" spans="1:8" x14ac:dyDescent="0.2">
      <c r="A38" s="21"/>
      <c r="B38" s="74" t="s">
        <v>40</v>
      </c>
      <c r="C38" s="74"/>
      <c r="D38" s="74"/>
      <c r="E38" s="74"/>
      <c r="F38" s="74"/>
      <c r="G38" s="74"/>
      <c r="H38" s="23"/>
    </row>
    <row r="39" spans="1:8" x14ac:dyDescent="0.2">
      <c r="A39" s="21"/>
      <c r="B39" s="1" t="s">
        <v>41</v>
      </c>
      <c r="C39" s="1"/>
      <c r="E39" s="75" t="s">
        <v>42</v>
      </c>
      <c r="F39" s="75"/>
      <c r="G39" s="75"/>
      <c r="H39" s="23"/>
    </row>
    <row r="40" spans="1:8" ht="24.95" customHeight="1" x14ac:dyDescent="0.2">
      <c r="A40" s="21"/>
      <c r="B40" s="1" t="s">
        <v>43</v>
      </c>
      <c r="C40" s="1"/>
      <c r="E40" s="76" t="s">
        <v>44</v>
      </c>
      <c r="F40" s="76"/>
      <c r="G40" s="76"/>
      <c r="H40" s="23"/>
    </row>
    <row r="41" spans="1:8" ht="26.1" customHeight="1" x14ac:dyDescent="0.2">
      <c r="A41" s="21"/>
      <c r="B41" s="77" t="s">
        <v>45</v>
      </c>
      <c r="C41" s="77"/>
      <c r="D41" s="65"/>
      <c r="E41" s="78" t="s">
        <v>46</v>
      </c>
      <c r="F41" s="78"/>
      <c r="G41" s="78"/>
      <c r="H41" s="23"/>
    </row>
    <row r="42" spans="1:8" ht="12" customHeight="1" x14ac:dyDescent="0.2">
      <c r="A42" s="21"/>
      <c r="B42" s="66"/>
      <c r="C42" s="66"/>
      <c r="E42" s="67"/>
      <c r="F42" s="67"/>
      <c r="G42" s="67"/>
      <c r="H42" s="23"/>
    </row>
    <row r="43" spans="1:8" x14ac:dyDescent="0.2">
      <c r="A43" s="21"/>
      <c r="B43" s="40" t="s">
        <v>47</v>
      </c>
      <c r="C43" s="79"/>
      <c r="D43" s="79"/>
      <c r="E43" s="79"/>
      <c r="H43" s="23"/>
    </row>
    <row r="44" spans="1:8" x14ac:dyDescent="0.2">
      <c r="A44" s="21"/>
      <c r="B44" s="40" t="s">
        <v>48</v>
      </c>
      <c r="C44" s="79"/>
      <c r="D44" s="79"/>
      <c r="E44" s="79"/>
      <c r="H44" s="23"/>
    </row>
    <row r="45" spans="1:8" x14ac:dyDescent="0.2">
      <c r="A45" s="21"/>
      <c r="B45" s="40" t="s">
        <v>7</v>
      </c>
      <c r="C45" s="79"/>
      <c r="D45" s="79"/>
      <c r="E45" s="79"/>
      <c r="H45" s="23"/>
    </row>
    <row r="46" spans="1:8" x14ac:dyDescent="0.2">
      <c r="A46" s="21"/>
      <c r="B46" s="40" t="s">
        <v>49</v>
      </c>
      <c r="C46" s="79"/>
      <c r="D46" s="79"/>
      <c r="E46" s="79"/>
      <c r="H46" s="23"/>
    </row>
    <row r="47" spans="1:8" x14ac:dyDescent="0.2">
      <c r="A47" s="68"/>
      <c r="B47" s="69"/>
      <c r="C47" s="65"/>
      <c r="D47" s="65"/>
      <c r="E47" s="65"/>
      <c r="F47" s="70"/>
      <c r="G47" s="65"/>
      <c r="H47" s="71"/>
    </row>
  </sheetData>
  <sheetProtection algorithmName="SHA-512" hashValue="P4n6Uyf91JjbYENq9GoEPijIRNJIwlCplHbYVzaET8GxZyV31BtMet83KGc9ins7PihuniDH3Z780BMZB4uhag==" saltValue="9NxNZOTr9j2mFUo42Eb3Rg==" spinCount="100000" sheet="1" objects="1" scenarios="1" selectLockedCells="1"/>
  <mergeCells count="38">
    <mergeCell ref="C46:E46"/>
    <mergeCell ref="B41:C41"/>
    <mergeCell ref="E41:G41"/>
    <mergeCell ref="C43:E43"/>
    <mergeCell ref="C44:E44"/>
    <mergeCell ref="C45:E45"/>
    <mergeCell ref="B38:G38"/>
    <mergeCell ref="B39:C39"/>
    <mergeCell ref="E39:G39"/>
    <mergeCell ref="B40:C40"/>
    <mergeCell ref="E40:G40"/>
    <mergeCell ref="B35:C35"/>
    <mergeCell ref="E35:G35"/>
    <mergeCell ref="B36:C36"/>
    <mergeCell ref="E36:G36"/>
    <mergeCell ref="B37:C37"/>
    <mergeCell ref="E37:G37"/>
    <mergeCell ref="B32:C32"/>
    <mergeCell ref="E32:G32"/>
    <mergeCell ref="B33:C33"/>
    <mergeCell ref="E33:G33"/>
    <mergeCell ref="B34:G34"/>
    <mergeCell ref="B27:C28"/>
    <mergeCell ref="E27:E28"/>
    <mergeCell ref="B29:G29"/>
    <mergeCell ref="B30:G30"/>
    <mergeCell ref="B31:C31"/>
    <mergeCell ref="E31:G31"/>
    <mergeCell ref="C9:G9"/>
    <mergeCell ref="B20:C20"/>
    <mergeCell ref="E20:G20"/>
    <mergeCell ref="F21:G21"/>
    <mergeCell ref="C25:C26"/>
    <mergeCell ref="A1:H4"/>
    <mergeCell ref="B5:G5"/>
    <mergeCell ref="C6:G6"/>
    <mergeCell ref="C7:G7"/>
    <mergeCell ref="C8:G8"/>
  </mergeCells>
  <hyperlinks>
    <hyperlink ref="C8" r:id="rId1" xr:uid="{00000000-0004-0000-0000-000000000000}"/>
  </hyperlinks>
  <pageMargins left="1" right="1" top="1" bottom="1" header="0.511811023622047" footer="0.511811023622047"/>
  <pageSetup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 Loan Calculator</vt:lpstr>
      <vt:lpstr>'Home Loan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tophel</dc:creator>
  <dc:description/>
  <cp:lastModifiedBy>Takashi Hasegawa</cp:lastModifiedBy>
  <cp:revision>41</cp:revision>
  <dcterms:created xsi:type="dcterms:W3CDTF">2003-11-23T08:57:19Z</dcterms:created>
  <dcterms:modified xsi:type="dcterms:W3CDTF">2024-09-19T07:31:54Z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ReadingLayout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