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Budgets\Annual Budgets\"/>
    </mc:Choice>
  </mc:AlternateContent>
  <xr:revisionPtr revIDLastSave="0" documentId="8_{81D52699-91CE-461C-99AB-676D22E253BC}" xr6:coauthVersionLast="47" xr6:coauthVersionMax="47" xr10:uidLastSave="{00000000-0000-0000-0000-000000000000}"/>
  <bookViews>
    <workbookView xWindow="-120" yWindow="-120" windowWidth="29040" windowHeight="15840" xr2:uid="{D5602395-3062-4424-A9D3-644F3CB1DC3A}"/>
  </bookViews>
  <sheets>
    <sheet name="2025 purposed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F30" i="1"/>
  <c r="H29" i="1"/>
  <c r="F29" i="1"/>
  <c r="H28" i="1"/>
  <c r="F28" i="1"/>
  <c r="H27" i="1"/>
  <c r="F27" i="1"/>
  <c r="H26" i="1"/>
  <c r="F26" i="1"/>
  <c r="H25" i="1"/>
  <c r="F25" i="1"/>
  <c r="F24" i="1"/>
  <c r="E24" i="1"/>
  <c r="H24" i="1" s="1"/>
  <c r="E23" i="1"/>
  <c r="H23" i="1" s="1"/>
  <c r="H22" i="1"/>
  <c r="F22" i="1"/>
  <c r="E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E14" i="1"/>
  <c r="E31" i="1" s="1"/>
  <c r="F13" i="1"/>
  <c r="H10" i="1"/>
  <c r="E10" i="1"/>
  <c r="H9" i="1"/>
  <c r="F9" i="1"/>
  <c r="E9" i="1"/>
  <c r="F8" i="1"/>
  <c r="H7" i="1"/>
  <c r="F7" i="1"/>
  <c r="F10" i="1" s="1"/>
  <c r="E7" i="1"/>
  <c r="F14" i="1" l="1"/>
  <c r="F23" i="1"/>
  <c r="H14" i="1"/>
  <c r="H31" i="1" s="1"/>
</calcChain>
</file>

<file path=xl/sharedStrings.xml><?xml version="1.0" encoding="utf-8"?>
<sst xmlns="http://schemas.openxmlformats.org/spreadsheetml/2006/main" count="36" uniqueCount="35">
  <si>
    <t xml:space="preserve">Bryn Mawr Home Owners Association Unit #5 </t>
  </si>
  <si>
    <t xml:space="preserve"> 2025 budget</t>
  </si>
  <si>
    <t xml:space="preserve"> 01/01/2025 to 12/31/2025</t>
  </si>
  <si>
    <t>2025 budget</t>
  </si>
  <si>
    <t>Yearly</t>
  </si>
  <si>
    <t>Account</t>
  </si>
  <si>
    <t>Description</t>
  </si>
  <si>
    <t>Actual</t>
  </si>
  <si>
    <t>Budget</t>
  </si>
  <si>
    <t>Variance</t>
  </si>
  <si>
    <t>Income</t>
  </si>
  <si>
    <t>Annual Assessment Fees</t>
  </si>
  <si>
    <t>Special Assessment Fees</t>
  </si>
  <si>
    <t>Reserve for repairs</t>
  </si>
  <si>
    <t>Total Income</t>
  </si>
  <si>
    <t>Expenses</t>
  </si>
  <si>
    <t>Annual Report</t>
  </si>
  <si>
    <t>Contingency/Entertainment</t>
  </si>
  <si>
    <t>Improvements</t>
  </si>
  <si>
    <t>Repairs</t>
  </si>
  <si>
    <t>Insurance</t>
  </si>
  <si>
    <t>Legal</t>
  </si>
  <si>
    <t>Utilities</t>
  </si>
  <si>
    <t>Printing &amp; Postage</t>
  </si>
  <si>
    <t>Supplies</t>
  </si>
  <si>
    <t>Lawn Service</t>
  </si>
  <si>
    <t>Pest Control</t>
  </si>
  <si>
    <t>Lakes</t>
  </si>
  <si>
    <t>Trees</t>
  </si>
  <si>
    <t>Annuals</t>
  </si>
  <si>
    <t>Yard of the Month</t>
  </si>
  <si>
    <t>Bank Fees</t>
  </si>
  <si>
    <t>Admin Support</t>
  </si>
  <si>
    <t>Community Website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</si>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</sst>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44" fontId="0" fillId="0" borderId="7" xfId="1" applyFont="1" applyBorder="1"/>
    <xf numFmtId="44" fontId="0" fillId="0" borderId="8" xfId="1" applyFont="1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9" xfId="0" applyBorder="1"/>
    <xf numFmtId="0" fontId="0" fillId="0" borderId="10" xfId="0" applyBorder="1"/>
    <xf numFmtId="44" fontId="0" fillId="0" borderId="10" xfId="1" applyFont="1" applyBorder="1"/>
    <xf numFmtId="44" fontId="2" fillId="0" borderId="4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6FCF-8C94-4093-A6F6-47C00E6BC8AB}">
  <dimension ref="A1:H31"/>
  <sheetViews>
    <sheetView tabSelected="1" workbookViewId="0">
      <selection activeCell="K26" sqref="K26"/>
    </sheetView>
  </sheetViews>
  <sheetFormatPr defaultRowHeight="15" x14ac:dyDescent="0.25"/>
  <cols>
    <col min="4" max="4" width="6.5703125" bestFit="1" customWidth="1"/>
    <col min="5" max="6" width="11.5703125" bestFit="1" customWidth="1"/>
    <col min="8" max="8" width="11.5703125" bestFit="1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ht="15.75" thickBot="1" x14ac:dyDescent="0.3">
      <c r="A2" s="1" t="s">
        <v>1</v>
      </c>
      <c r="B2" s="2"/>
      <c r="C2" s="2"/>
      <c r="D2" s="2"/>
      <c r="E2" s="2"/>
      <c r="F2" s="2"/>
      <c r="G2" s="2"/>
      <c r="H2" s="3"/>
    </row>
    <row r="3" spans="1:8" ht="15.75" thickBot="1" x14ac:dyDescent="0.3">
      <c r="A3" s="1" t="s">
        <v>2</v>
      </c>
      <c r="B3" s="2"/>
      <c r="C3" s="2"/>
      <c r="D3" s="2"/>
      <c r="E3" s="2"/>
      <c r="F3" s="2"/>
      <c r="G3" s="2"/>
      <c r="H3" s="3"/>
    </row>
    <row r="4" spans="1:8" ht="15.75" thickBot="1" x14ac:dyDescent="0.3">
      <c r="A4" s="4"/>
      <c r="B4" s="4"/>
      <c r="C4" s="4"/>
      <c r="D4" s="5" t="s">
        <v>3</v>
      </c>
      <c r="E4" s="5"/>
      <c r="F4" s="5"/>
      <c r="G4" s="4"/>
      <c r="H4" s="4" t="s">
        <v>4</v>
      </c>
    </row>
    <row r="5" spans="1:8" x14ac:dyDescent="0.25">
      <c r="A5" s="6" t="s">
        <v>5</v>
      </c>
      <c r="B5" s="6" t="s">
        <v>6</v>
      </c>
      <c r="C5" s="6"/>
      <c r="D5" s="6" t="s">
        <v>7</v>
      </c>
      <c r="E5" s="6" t="s">
        <v>8</v>
      </c>
      <c r="F5" s="6" t="s">
        <v>9</v>
      </c>
      <c r="G5" s="6"/>
      <c r="H5" s="6" t="s">
        <v>8</v>
      </c>
    </row>
    <row r="6" spans="1:8" x14ac:dyDescent="0.25">
      <c r="A6" s="7" t="s">
        <v>10</v>
      </c>
      <c r="B6" s="8"/>
      <c r="C6" s="8"/>
      <c r="D6" s="8"/>
      <c r="E6" s="8"/>
      <c r="F6" s="8"/>
      <c r="G6" s="8"/>
      <c r="H6" s="9"/>
    </row>
    <row r="7" spans="1:8" x14ac:dyDescent="0.25">
      <c r="A7" s="10">
        <v>4010</v>
      </c>
      <c r="B7" s="8" t="s">
        <v>11</v>
      </c>
      <c r="C7" s="8"/>
      <c r="D7" s="11"/>
      <c r="E7" s="11">
        <f>121*300</f>
        <v>36300</v>
      </c>
      <c r="F7" s="11">
        <f>E7-D7</f>
        <v>36300</v>
      </c>
      <c r="G7" s="8"/>
      <c r="H7" s="12">
        <f>121*300</f>
        <v>36300</v>
      </c>
    </row>
    <row r="8" spans="1:8" x14ac:dyDescent="0.25">
      <c r="A8" s="10">
        <v>4110</v>
      </c>
      <c r="B8" s="8" t="s">
        <v>12</v>
      </c>
      <c r="C8" s="8"/>
      <c r="D8" s="11"/>
      <c r="E8" s="11">
        <v>0</v>
      </c>
      <c r="F8" s="11">
        <f>E8-D8</f>
        <v>0</v>
      </c>
      <c r="G8" s="8"/>
      <c r="H8" s="12"/>
    </row>
    <row r="9" spans="1:8" x14ac:dyDescent="0.25">
      <c r="A9" s="10">
        <v>4120</v>
      </c>
      <c r="B9" s="8" t="s">
        <v>13</v>
      </c>
      <c r="C9" s="8"/>
      <c r="D9" s="11"/>
      <c r="E9" s="11">
        <f>121*30</f>
        <v>3630</v>
      </c>
      <c r="F9" s="11">
        <f>E9-D9</f>
        <v>3630</v>
      </c>
      <c r="G9" s="8"/>
      <c r="H9" s="12">
        <f>121*30</f>
        <v>3630</v>
      </c>
    </row>
    <row r="10" spans="1:8" x14ac:dyDescent="0.25">
      <c r="A10" s="10"/>
      <c r="B10" s="8" t="s">
        <v>14</v>
      </c>
      <c r="C10" s="8"/>
      <c r="D10" s="13"/>
      <c r="E10" s="13">
        <f>SUM(E7:E9)</f>
        <v>39930</v>
      </c>
      <c r="F10" s="13">
        <f>SUM(F7:F9)</f>
        <v>39930</v>
      </c>
      <c r="G10" s="8"/>
      <c r="H10" s="14">
        <f>SUM(H7:H9)</f>
        <v>39930</v>
      </c>
    </row>
    <row r="11" spans="1:8" x14ac:dyDescent="0.25">
      <c r="A11" s="10"/>
      <c r="B11" s="8"/>
      <c r="C11" s="8"/>
      <c r="D11" s="8"/>
      <c r="E11" s="8"/>
      <c r="F11" s="8"/>
      <c r="G11" s="8"/>
      <c r="H11" s="9"/>
    </row>
    <row r="12" spans="1:8" x14ac:dyDescent="0.25">
      <c r="A12" s="7" t="s">
        <v>15</v>
      </c>
      <c r="B12" s="8"/>
      <c r="C12" s="8"/>
      <c r="D12" s="8"/>
      <c r="E12" s="8"/>
      <c r="F12" s="8"/>
      <c r="G12" s="8"/>
      <c r="H12" s="9"/>
    </row>
    <row r="13" spans="1:8" x14ac:dyDescent="0.25">
      <c r="A13" s="10">
        <v>5010</v>
      </c>
      <c r="B13" s="8" t="s">
        <v>16</v>
      </c>
      <c r="C13" s="8"/>
      <c r="D13" s="11"/>
      <c r="E13" s="11">
        <v>61.25</v>
      </c>
      <c r="F13" s="11">
        <f>E13-D13</f>
        <v>61.25</v>
      </c>
      <c r="G13" s="8"/>
      <c r="H13" s="12">
        <v>61.25</v>
      </c>
    </row>
    <row r="14" spans="1:8" x14ac:dyDescent="0.25">
      <c r="A14" s="10">
        <v>5020</v>
      </c>
      <c r="B14" s="8" t="s">
        <v>17</v>
      </c>
      <c r="C14" s="8"/>
      <c r="D14" s="11"/>
      <c r="E14" s="11">
        <f>1673.98+64.77</f>
        <v>1738.75</v>
      </c>
      <c r="F14" s="11">
        <f t="shared" ref="F14:F30" si="0">E14-D14</f>
        <v>1738.75</v>
      </c>
      <c r="G14" s="8"/>
      <c r="H14" s="12">
        <f>E14</f>
        <v>1738.75</v>
      </c>
    </row>
    <row r="15" spans="1:8" x14ac:dyDescent="0.25">
      <c r="A15" s="10">
        <v>5030</v>
      </c>
      <c r="B15" s="8" t="s">
        <v>18</v>
      </c>
      <c r="C15" s="8"/>
      <c r="D15" s="11"/>
      <c r="E15" s="11">
        <v>1000</v>
      </c>
      <c r="F15" s="11">
        <f t="shared" si="0"/>
        <v>1000</v>
      </c>
      <c r="G15" s="8"/>
      <c r="H15" s="12">
        <f t="shared" ref="H15:H30" si="1">E15</f>
        <v>1000</v>
      </c>
    </row>
    <row r="16" spans="1:8" x14ac:dyDescent="0.25">
      <c r="A16" s="10">
        <v>5040</v>
      </c>
      <c r="B16" s="8" t="s">
        <v>19</v>
      </c>
      <c r="C16" s="8"/>
      <c r="D16" s="11"/>
      <c r="E16" s="11">
        <v>2000</v>
      </c>
      <c r="F16" s="11">
        <f t="shared" si="0"/>
        <v>2000</v>
      </c>
      <c r="G16" s="8"/>
      <c r="H16" s="12">
        <f t="shared" si="1"/>
        <v>2000</v>
      </c>
    </row>
    <row r="17" spans="1:8" x14ac:dyDescent="0.25">
      <c r="A17" s="10">
        <v>5050</v>
      </c>
      <c r="B17" s="8" t="s">
        <v>20</v>
      </c>
      <c r="C17" s="8"/>
      <c r="D17" s="11"/>
      <c r="E17" s="11">
        <v>2275</v>
      </c>
      <c r="F17" s="11">
        <f t="shared" si="0"/>
        <v>2275</v>
      </c>
      <c r="G17" s="8"/>
      <c r="H17" s="12">
        <f t="shared" si="1"/>
        <v>2275</v>
      </c>
    </row>
    <row r="18" spans="1:8" x14ac:dyDescent="0.25">
      <c r="A18" s="10">
        <v>5060</v>
      </c>
      <c r="B18" s="8" t="s">
        <v>21</v>
      </c>
      <c r="C18" s="8"/>
      <c r="D18" s="11"/>
      <c r="E18" s="11">
        <v>1500</v>
      </c>
      <c r="F18" s="11">
        <f t="shared" si="0"/>
        <v>1500</v>
      </c>
      <c r="G18" s="8"/>
      <c r="H18" s="12">
        <f t="shared" si="1"/>
        <v>1500</v>
      </c>
    </row>
    <row r="19" spans="1:8" x14ac:dyDescent="0.25">
      <c r="A19" s="10">
        <v>5070</v>
      </c>
      <c r="B19" s="8" t="s">
        <v>22</v>
      </c>
      <c r="C19" s="8"/>
      <c r="D19" s="11"/>
      <c r="E19" s="11">
        <v>2500</v>
      </c>
      <c r="F19" s="11">
        <f t="shared" si="0"/>
        <v>2500</v>
      </c>
      <c r="G19" s="8"/>
      <c r="H19" s="12">
        <f t="shared" si="1"/>
        <v>2500</v>
      </c>
    </row>
    <row r="20" spans="1:8" x14ac:dyDescent="0.25">
      <c r="A20" s="10">
        <v>5080</v>
      </c>
      <c r="B20" s="8" t="s">
        <v>23</v>
      </c>
      <c r="C20" s="8"/>
      <c r="D20" s="11"/>
      <c r="E20" s="11">
        <v>1000</v>
      </c>
      <c r="F20" s="11">
        <f t="shared" si="0"/>
        <v>1000</v>
      </c>
      <c r="G20" s="8"/>
      <c r="H20" s="12">
        <f t="shared" si="1"/>
        <v>1000</v>
      </c>
    </row>
    <row r="21" spans="1:8" x14ac:dyDescent="0.25">
      <c r="A21" s="10">
        <v>5090</v>
      </c>
      <c r="B21" s="8" t="s">
        <v>24</v>
      </c>
      <c r="C21" s="8"/>
      <c r="D21" s="11"/>
      <c r="E21" s="11">
        <v>500</v>
      </c>
      <c r="F21" s="11">
        <f t="shared" si="0"/>
        <v>500</v>
      </c>
      <c r="G21" s="8"/>
      <c r="H21" s="12">
        <f t="shared" si="1"/>
        <v>500</v>
      </c>
    </row>
    <row r="22" spans="1:8" x14ac:dyDescent="0.25">
      <c r="A22" s="10">
        <v>5110</v>
      </c>
      <c r="B22" s="8" t="s">
        <v>25</v>
      </c>
      <c r="C22" s="8"/>
      <c r="D22" s="11"/>
      <c r="E22" s="11">
        <f>12*485</f>
        <v>5820</v>
      </c>
      <c r="F22" s="11">
        <f t="shared" si="0"/>
        <v>5820</v>
      </c>
      <c r="G22" s="8"/>
      <c r="H22" s="12">
        <f t="shared" si="1"/>
        <v>5820</v>
      </c>
    </row>
    <row r="23" spans="1:8" x14ac:dyDescent="0.25">
      <c r="A23" s="10">
        <v>5120</v>
      </c>
      <c r="B23" s="8" t="s">
        <v>26</v>
      </c>
      <c r="C23" s="8"/>
      <c r="D23" s="11"/>
      <c r="E23" s="11">
        <f>12*180</f>
        <v>2160</v>
      </c>
      <c r="F23" s="11">
        <f t="shared" si="0"/>
        <v>2160</v>
      </c>
      <c r="G23" s="8"/>
      <c r="H23" s="12">
        <f t="shared" si="1"/>
        <v>2160</v>
      </c>
    </row>
    <row r="24" spans="1:8" x14ac:dyDescent="0.25">
      <c r="A24" s="10">
        <v>5130</v>
      </c>
      <c r="B24" s="8" t="s">
        <v>27</v>
      </c>
      <c r="C24" s="8"/>
      <c r="D24" s="11"/>
      <c r="E24" s="11">
        <f>12*450</f>
        <v>5400</v>
      </c>
      <c r="F24" s="11">
        <f t="shared" si="0"/>
        <v>5400</v>
      </c>
      <c r="G24" s="8"/>
      <c r="H24" s="12">
        <f t="shared" si="1"/>
        <v>5400</v>
      </c>
    </row>
    <row r="25" spans="1:8" x14ac:dyDescent="0.25">
      <c r="A25" s="10">
        <v>5140</v>
      </c>
      <c r="B25" s="8" t="s">
        <v>28</v>
      </c>
      <c r="C25" s="8"/>
      <c r="D25" s="11"/>
      <c r="E25" s="11">
        <v>7500</v>
      </c>
      <c r="F25" s="11">
        <f t="shared" si="0"/>
        <v>7500</v>
      </c>
      <c r="G25" s="8"/>
      <c r="H25" s="12">
        <f t="shared" si="1"/>
        <v>7500</v>
      </c>
    </row>
    <row r="26" spans="1:8" x14ac:dyDescent="0.25">
      <c r="A26" s="10">
        <v>5150</v>
      </c>
      <c r="B26" s="8" t="s">
        <v>29</v>
      </c>
      <c r="C26" s="8"/>
      <c r="D26" s="11"/>
      <c r="E26" s="11">
        <v>250</v>
      </c>
      <c r="F26" s="11">
        <f t="shared" si="0"/>
        <v>250</v>
      </c>
      <c r="G26" s="8"/>
      <c r="H26" s="12">
        <f t="shared" si="1"/>
        <v>250</v>
      </c>
    </row>
    <row r="27" spans="1:8" x14ac:dyDescent="0.25">
      <c r="A27" s="10">
        <v>5160</v>
      </c>
      <c r="B27" s="8" t="s">
        <v>30</v>
      </c>
      <c r="C27" s="8"/>
      <c r="D27" s="11"/>
      <c r="E27" s="11">
        <v>675</v>
      </c>
      <c r="F27" s="11">
        <f t="shared" si="0"/>
        <v>675</v>
      </c>
      <c r="G27" s="8"/>
      <c r="H27" s="12">
        <f t="shared" si="1"/>
        <v>675</v>
      </c>
    </row>
    <row r="28" spans="1:8" x14ac:dyDescent="0.25">
      <c r="A28" s="10">
        <v>5170</v>
      </c>
      <c r="B28" s="8" t="s">
        <v>31</v>
      </c>
      <c r="C28" s="8"/>
      <c r="D28" s="11"/>
      <c r="E28" s="11">
        <v>120</v>
      </c>
      <c r="F28" s="11">
        <f t="shared" si="0"/>
        <v>120</v>
      </c>
      <c r="G28" s="8"/>
      <c r="H28" s="12">
        <f t="shared" si="1"/>
        <v>120</v>
      </c>
    </row>
    <row r="29" spans="1:8" x14ac:dyDescent="0.25">
      <c r="A29" s="10">
        <v>5180</v>
      </c>
      <c r="B29" s="8" t="s">
        <v>32</v>
      </c>
      <c r="C29" s="8"/>
      <c r="D29" s="11"/>
      <c r="E29" s="11">
        <v>1200</v>
      </c>
      <c r="F29" s="11">
        <f t="shared" si="0"/>
        <v>1200</v>
      </c>
      <c r="G29" s="8"/>
      <c r="H29" s="12">
        <f t="shared" si="1"/>
        <v>1200</v>
      </c>
    </row>
    <row r="30" spans="1:8" ht="15.75" thickBot="1" x14ac:dyDescent="0.3">
      <c r="A30" s="15">
        <v>5190</v>
      </c>
      <c r="B30" s="16" t="s">
        <v>33</v>
      </c>
      <c r="C30" s="16"/>
      <c r="D30" s="17"/>
      <c r="E30" s="11">
        <v>600</v>
      </c>
      <c r="F30" s="11">
        <f t="shared" si="0"/>
        <v>600</v>
      </c>
      <c r="G30" s="16"/>
      <c r="H30" s="12">
        <f t="shared" si="1"/>
        <v>600</v>
      </c>
    </row>
    <row r="31" spans="1:8" ht="15.75" thickBot="1" x14ac:dyDescent="0.3">
      <c r="A31" s="5" t="s">
        <v>34</v>
      </c>
      <c r="B31" s="5"/>
      <c r="C31" s="5"/>
      <c r="D31" s="18"/>
      <c r="E31" s="18">
        <f>SUM(E13:E30)</f>
        <v>36300</v>
      </c>
      <c r="F31" s="18"/>
      <c r="G31" s="4"/>
      <c r="H31" s="18">
        <f>SUM(H13:H30)</f>
        <v>36300</v>
      </c>
    </row>
  </sheetData>
  <mergeCells count="5">
    <mergeCell ref="A1:H1"/>
    <mergeCell ref="A2:H2"/>
    <mergeCell ref="A3:H3"/>
    <mergeCell ref="D4:F4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purposed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Pyle</dc:creator>
  <cp:lastModifiedBy>Debbie Pyle</cp:lastModifiedBy>
  <dcterms:created xsi:type="dcterms:W3CDTF">2024-11-16T22:49:08Z</dcterms:created>
  <dcterms:modified xsi:type="dcterms:W3CDTF">2024-11-16T22:49:49Z</dcterms:modified>
</cp:coreProperties>
</file>