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 codeName="ThisWorkbook"/>
  <mc:AlternateContent xmlns:mc="http://schemas.openxmlformats.org/markup-compatibility/2006">
    <mc:Choice Requires="x15">
      <x15ac:absPath xmlns:x15ac="http://schemas.microsoft.com/office/spreadsheetml/2010/11/ac" url="\\visualerp\Backup\Mark\Mark\Desktop\"/>
    </mc:Choice>
  </mc:AlternateContent>
  <xr:revisionPtr revIDLastSave="0" documentId="8_{DA3BAE03-6582-40A6-B1D5-9AC586A85E70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MIAS" sheetId="1" r:id="rId1"/>
  </sheets>
  <definedNames>
    <definedName name="_xlnm.Print_Area" localSheetId="0">MIAS!$A$1:$P$160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8" i="1" l="1"/>
  <c r="P108" i="1" s="1"/>
  <c r="O99" i="1"/>
  <c r="O100" i="1"/>
  <c r="P100" i="1" s="1"/>
  <c r="O101" i="1"/>
  <c r="P101" i="1" s="1"/>
  <c r="O102" i="1"/>
  <c r="P102" i="1" s="1"/>
  <c r="O103" i="1"/>
  <c r="P103" i="1" s="1"/>
  <c r="O58" i="1"/>
  <c r="P58" i="1" s="1"/>
  <c r="O57" i="1"/>
  <c r="P57" i="1" s="1"/>
  <c r="O56" i="1"/>
  <c r="P56" i="1" s="1"/>
  <c r="O55" i="1"/>
  <c r="P55" i="1" s="1"/>
  <c r="O54" i="1"/>
  <c r="P54" i="1" s="1"/>
  <c r="O53" i="1"/>
  <c r="P53" i="1" s="1"/>
  <c r="O52" i="1"/>
  <c r="P52" i="1" s="1"/>
  <c r="O51" i="1"/>
  <c r="P51" i="1" s="1"/>
  <c r="O47" i="1"/>
  <c r="P47" i="1" s="1"/>
  <c r="O48" i="1"/>
  <c r="P48" i="1" s="1"/>
  <c r="O49" i="1"/>
  <c r="P49" i="1" s="1"/>
  <c r="O50" i="1"/>
  <c r="P50" i="1" s="1"/>
  <c r="P99" i="1"/>
  <c r="P114" i="1"/>
  <c r="P115" i="1"/>
  <c r="O120" i="1"/>
  <c r="P120" i="1"/>
  <c r="O119" i="1"/>
  <c r="P119" i="1" s="1"/>
  <c r="O118" i="1"/>
  <c r="P118" i="1" s="1"/>
  <c r="O117" i="1"/>
  <c r="P117" i="1" s="1"/>
  <c r="O28" i="1"/>
  <c r="P28" i="1" s="1"/>
  <c r="O29" i="1"/>
  <c r="P29" i="1" s="1"/>
  <c r="O30" i="1"/>
  <c r="P30" i="1" s="1"/>
  <c r="O31" i="1"/>
  <c r="P31" i="1" s="1"/>
  <c r="O116" i="1"/>
  <c r="P116" i="1" s="1"/>
  <c r="O113" i="1"/>
  <c r="P113" i="1" s="1"/>
  <c r="O112" i="1"/>
  <c r="P112" i="1" s="1"/>
  <c r="O111" i="1"/>
  <c r="P111" i="1" s="1"/>
  <c r="O110" i="1"/>
  <c r="P110" i="1" s="1"/>
  <c r="O109" i="1"/>
  <c r="P109" i="1" s="1"/>
  <c r="O107" i="1"/>
  <c r="P107" i="1" s="1"/>
  <c r="O122" i="1"/>
  <c r="P122" i="1" s="1"/>
  <c r="O121" i="1"/>
  <c r="P121" i="1" s="1"/>
  <c r="O106" i="1"/>
  <c r="P106" i="1" s="1"/>
  <c r="O105" i="1"/>
  <c r="P105" i="1" s="1"/>
  <c r="O132" i="1"/>
  <c r="P132" i="1" s="1"/>
  <c r="O131" i="1"/>
  <c r="P131" i="1" s="1"/>
  <c r="O130" i="1"/>
  <c r="P130" i="1" s="1"/>
  <c r="O141" i="1"/>
  <c r="P141" i="1" s="1"/>
  <c r="O140" i="1"/>
  <c r="P140" i="1" s="1"/>
  <c r="O136" i="1"/>
  <c r="P136" i="1" s="1"/>
  <c r="O135" i="1"/>
  <c r="P135" i="1" s="1"/>
  <c r="O137" i="1"/>
  <c r="P137" i="1" s="1"/>
  <c r="O138" i="1"/>
  <c r="P138" i="1" s="1"/>
  <c r="O98" i="1"/>
  <c r="O71" i="1"/>
  <c r="O70" i="1"/>
  <c r="O69" i="1"/>
  <c r="P71" i="1"/>
  <c r="P70" i="1"/>
  <c r="O89" i="1"/>
  <c r="P89" i="1" s="1"/>
  <c r="O88" i="1"/>
  <c r="P88" i="1" s="1"/>
  <c r="O97" i="1"/>
  <c r="O96" i="1"/>
  <c r="O95" i="1"/>
  <c r="O94" i="1"/>
  <c r="O93" i="1"/>
  <c r="O92" i="1"/>
  <c r="O91" i="1"/>
  <c r="O74" i="1"/>
  <c r="P74" i="1" s="1"/>
  <c r="O67" i="1"/>
  <c r="P67" i="1" s="1"/>
  <c r="O18" i="1"/>
  <c r="P98" i="1"/>
  <c r="P97" i="1"/>
  <c r="P96" i="1"/>
  <c r="P95" i="1"/>
  <c r="P94" i="1"/>
  <c r="P93" i="1"/>
  <c r="P92" i="1"/>
  <c r="P91" i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38" i="1"/>
  <c r="P38" i="1" s="1"/>
  <c r="O44" i="1"/>
  <c r="P44" i="1" s="1"/>
  <c r="O143" i="1"/>
  <c r="P143" i="1" s="1"/>
  <c r="O142" i="1"/>
  <c r="P142" i="1" s="1"/>
  <c r="O151" i="1"/>
  <c r="P151" i="1" s="1"/>
  <c r="O150" i="1"/>
  <c r="P150" i="1" s="1"/>
  <c r="O149" i="1"/>
  <c r="P149" i="1" s="1"/>
  <c r="O148" i="1"/>
  <c r="P148" i="1" s="1"/>
  <c r="O147" i="1"/>
  <c r="P147" i="1" s="1"/>
  <c r="O139" i="1"/>
  <c r="P139" i="1" s="1"/>
  <c r="O134" i="1"/>
  <c r="P134" i="1" s="1"/>
  <c r="O133" i="1"/>
  <c r="P133" i="1" s="1"/>
  <c r="O129" i="1"/>
  <c r="P129" i="1" s="1"/>
  <c r="O128" i="1"/>
  <c r="P128" i="1" s="1"/>
  <c r="O127" i="1"/>
  <c r="P127" i="1" s="1"/>
  <c r="P18" i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9" i="1"/>
  <c r="P39" i="1" s="1"/>
  <c r="O40" i="1"/>
  <c r="P40" i="1" s="1"/>
  <c r="O41" i="1"/>
  <c r="P41" i="1" s="1"/>
  <c r="O42" i="1"/>
  <c r="P42" i="1" s="1"/>
  <c r="O43" i="1"/>
  <c r="P43" i="1" s="1"/>
  <c r="O59" i="1"/>
  <c r="P59" i="1" s="1"/>
  <c r="O60" i="1"/>
  <c r="P60" i="1" s="1"/>
  <c r="O61" i="1"/>
  <c r="P61" i="1" s="1"/>
  <c r="O62" i="1"/>
  <c r="P62" i="1" s="1"/>
  <c r="O63" i="1"/>
  <c r="P63" i="1" s="1"/>
  <c r="O64" i="1"/>
  <c r="P64" i="1" s="1"/>
  <c r="O65" i="1"/>
  <c r="P65" i="1" s="1"/>
  <c r="O66" i="1"/>
  <c r="P66" i="1" s="1"/>
  <c r="O68" i="1"/>
  <c r="P68" i="1" s="1"/>
  <c r="P69" i="1"/>
  <c r="O72" i="1"/>
  <c r="P72" i="1" s="1"/>
  <c r="O73" i="1"/>
  <c r="P73" i="1" s="1"/>
  <c r="O75" i="1"/>
  <c r="P75" i="1" s="1"/>
  <c r="O84" i="1"/>
  <c r="P84" i="1" s="1"/>
  <c r="O85" i="1"/>
  <c r="P85" i="1" s="1"/>
  <c r="O86" i="1"/>
  <c r="P86" i="1" s="1"/>
  <c r="O87" i="1"/>
  <c r="P87" i="1" s="1"/>
  <c r="O90" i="1"/>
  <c r="P90" i="1" s="1"/>
  <c r="O17" i="1"/>
  <c r="O160" i="1" l="1"/>
  <c r="P17" i="1"/>
  <c r="P160" i="1" s="1"/>
</calcChain>
</file>

<file path=xl/sharedStrings.xml><?xml version="1.0" encoding="utf-8"?>
<sst xmlns="http://schemas.openxmlformats.org/spreadsheetml/2006/main" count="389" uniqueCount="202">
  <si>
    <t xml:space="preserve"> Bill To: </t>
  </si>
  <si>
    <t>Contact:</t>
  </si>
  <si>
    <t>MAC IN A SAC</t>
  </si>
  <si>
    <t xml:space="preserve">Phone: </t>
  </si>
  <si>
    <t>204-3150 Place De Ramezay</t>
  </si>
  <si>
    <t xml:space="preserve">Email: </t>
  </si>
  <si>
    <t>Montreal, QC, H3Y 0A3</t>
  </si>
  <si>
    <t xml:space="preserve">Ship Date:                              CXL Date: </t>
  </si>
  <si>
    <t>T: 514-823-0900</t>
  </si>
  <si>
    <t xml:space="preserve">PO  # : </t>
  </si>
  <si>
    <t>www.macinasac.com</t>
  </si>
  <si>
    <t>Terms:</t>
  </si>
  <si>
    <t>Ship To:</t>
  </si>
  <si>
    <t>ADULTS</t>
  </si>
  <si>
    <t>Size</t>
  </si>
  <si>
    <t>Photo</t>
  </si>
  <si>
    <t>Description</t>
  </si>
  <si>
    <t>Color</t>
  </si>
  <si>
    <t>XXS</t>
  </si>
  <si>
    <t>XS</t>
  </si>
  <si>
    <t>S</t>
  </si>
  <si>
    <t>M</t>
  </si>
  <si>
    <t>L</t>
  </si>
  <si>
    <t>XL</t>
  </si>
  <si>
    <t>XXL</t>
  </si>
  <si>
    <t>XXXL</t>
  </si>
  <si>
    <t>Wholesale</t>
  </si>
  <si>
    <t>MSRP</t>
  </si>
  <si>
    <t>Total Units</t>
  </si>
  <si>
    <t>Total $</t>
  </si>
  <si>
    <t>Origin 2 - Black</t>
  </si>
  <si>
    <t>Origin2 Jacket</t>
  </si>
  <si>
    <t>Black</t>
  </si>
  <si>
    <t>Origin 2 - Navy</t>
  </si>
  <si>
    <t>Navy</t>
  </si>
  <si>
    <t>Origin 2 - Khaki</t>
  </si>
  <si>
    <t>Khaki</t>
  </si>
  <si>
    <t>Origin 2 - Charcoal</t>
  </si>
  <si>
    <t>Charcoal</t>
  </si>
  <si>
    <t>Origin 2 - Ocean Blue</t>
  </si>
  <si>
    <t>Ocean Blue</t>
  </si>
  <si>
    <t>Origin 2 - Red</t>
  </si>
  <si>
    <t>Red</t>
  </si>
  <si>
    <t>Origin 2 - Tiffany</t>
  </si>
  <si>
    <t>Tiffany</t>
  </si>
  <si>
    <t>Origin 2 - Pink</t>
  </si>
  <si>
    <t>Pink</t>
  </si>
  <si>
    <t>Origin 2 - Ivory</t>
  </si>
  <si>
    <t>Ivory</t>
  </si>
  <si>
    <t>Origin 2 - Purple</t>
  </si>
  <si>
    <t>Purple</t>
  </si>
  <si>
    <t>Origin 2 - Soft Coral</t>
  </si>
  <si>
    <t>Origin2 Jacket 
(available, not in catalogue)</t>
  </si>
  <si>
    <t>Soft Coral</t>
  </si>
  <si>
    <t>Ultraviolet</t>
  </si>
  <si>
    <t>Forest Green</t>
  </si>
  <si>
    <t>Steel Gray</t>
  </si>
  <si>
    <t>Soft Orange</t>
  </si>
  <si>
    <t>Origin 2 - Yellow</t>
  </si>
  <si>
    <t>Yellow</t>
  </si>
  <si>
    <t>Neon - Orange</t>
  </si>
  <si>
    <t>Neon2 Jacket</t>
  </si>
  <si>
    <t>Neon Orange</t>
  </si>
  <si>
    <t>Neon - Blue</t>
  </si>
  <si>
    <t>Neon Blue</t>
  </si>
  <si>
    <t>Neon - Yellow</t>
  </si>
  <si>
    <t>Neon Yellow</t>
  </si>
  <si>
    <t>Neon - Green</t>
  </si>
  <si>
    <t>Neon Green</t>
  </si>
  <si>
    <t>Neon - Pink</t>
  </si>
  <si>
    <t>Neon2 Jacket 
(available, not in catalogue)</t>
  </si>
  <si>
    <t>Neon Pink</t>
  </si>
  <si>
    <t>Neon Watermelon</t>
  </si>
  <si>
    <t>Edition2 Jacket</t>
  </si>
  <si>
    <t>Edition 2 - Blue</t>
  </si>
  <si>
    <t>Blue</t>
  </si>
  <si>
    <t>Edition 2 - Pink</t>
  </si>
  <si>
    <t>Edition 2 - Teal</t>
  </si>
  <si>
    <t>Teal</t>
  </si>
  <si>
    <t>Edition 2 - White</t>
  </si>
  <si>
    <t>White</t>
  </si>
  <si>
    <t>Green</t>
  </si>
  <si>
    <t>Black Etch</t>
  </si>
  <si>
    <t>Khaki Etch</t>
  </si>
  <si>
    <t>Nomad Jacket</t>
  </si>
  <si>
    <t>Navy/Blue</t>
  </si>
  <si>
    <t>Blue/Burnt Orange</t>
  </si>
  <si>
    <t>Ivory/Poppy</t>
  </si>
  <si>
    <t>Teal/Pink/Ivory</t>
  </si>
  <si>
    <t>Poncho2 - Neon Blue</t>
  </si>
  <si>
    <t>Packable Waterproof Poncho - Unisex - One Size</t>
  </si>
  <si>
    <t>Poncho2 - Neon Yellow</t>
  </si>
  <si>
    <t>Poncho2 - Neon Green</t>
  </si>
  <si>
    <t>Poncho2 - Neon Orange</t>
  </si>
  <si>
    <t>Poncho2 - Khaki</t>
  </si>
  <si>
    <t>Green Camo</t>
  </si>
  <si>
    <t>Poncho2 - Navy</t>
  </si>
  <si>
    <t>Full Zip 2 - Black</t>
  </si>
  <si>
    <t>Full Zip 2 Packable Overtrousers</t>
  </si>
  <si>
    <t>Full Zip 2 - Neon Yellow</t>
  </si>
  <si>
    <t>Overtrouser 2 - Black</t>
  </si>
  <si>
    <t>Overtrouser 2 Packable Pull-On Pant</t>
  </si>
  <si>
    <t>Overtrouser 2 - Khaki</t>
  </si>
  <si>
    <t>Overtrouser 2 - Navy</t>
  </si>
  <si>
    <t>Polar Mens - Black_Charcoal</t>
  </si>
  <si>
    <t>Polar2 Down Reversible (Men)</t>
  </si>
  <si>
    <t>Jet Black / Charcoal</t>
  </si>
  <si>
    <t>Polar Mens - Royal_Flame</t>
  </si>
  <si>
    <t>Navy/Saxe Blue</t>
  </si>
  <si>
    <t>Polar2 Down Reversible (Men) 
(available, not in catalogue)</t>
  </si>
  <si>
    <t>Royal/Flame</t>
  </si>
  <si>
    <t>Polar Mens - Red_Navy</t>
  </si>
  <si>
    <t>Orange/Grey</t>
  </si>
  <si>
    <t>Navy/Red</t>
  </si>
  <si>
    <t>Khaki/Black</t>
  </si>
  <si>
    <t>Polar2 Down Reversible (Ladies)</t>
  </si>
  <si>
    <t>Petrol/Soft Grey</t>
  </si>
  <si>
    <t>Polar Ladies - Black_Teal</t>
  </si>
  <si>
    <t>Fuchsia / Navy</t>
  </si>
  <si>
    <t>Polar Ladies - Fushia_Navy</t>
  </si>
  <si>
    <t>Black/Grey</t>
  </si>
  <si>
    <t>Polar2 Down Reversible (Ladies) 
(available, not in catalogue)</t>
  </si>
  <si>
    <t>Yellow/Grape</t>
  </si>
  <si>
    <t>Polar Ladies - Yellow_Grape</t>
  </si>
  <si>
    <t>Navy/Mustard</t>
  </si>
  <si>
    <t>Synergy Thermolite Jacket (Men)</t>
  </si>
  <si>
    <t>Jet Black</t>
  </si>
  <si>
    <t>Burnt Orange</t>
  </si>
  <si>
    <t>Sapphire Blue</t>
  </si>
  <si>
    <t>Synergy Thermolite Jacket (Ladies)</t>
  </si>
  <si>
    <t>Watermelon</t>
  </si>
  <si>
    <t>Synergy Thermolite Jacket (Ladies) 
(available, not in catalogue)</t>
  </si>
  <si>
    <t>Alpine Mens - Black</t>
  </si>
  <si>
    <t>Alpine Down Vest (Men)</t>
  </si>
  <si>
    <t>Alpine Mens - Royal Blue</t>
  </si>
  <si>
    <t>Alpine Mens - Red</t>
  </si>
  <si>
    <t>Alpine Ladies - Black</t>
  </si>
  <si>
    <t>Alpine Down Vest (Ladies)</t>
  </si>
  <si>
    <t>Alpine Ladies - Fuchsia</t>
  </si>
  <si>
    <t>Fuchsia</t>
  </si>
  <si>
    <t>Synergy Thermolite Vest (Men)</t>
  </si>
  <si>
    <t>Synergy Thermolite Vest (Ladies)</t>
  </si>
  <si>
    <t>Soft Teal</t>
  </si>
  <si>
    <t>Venture Ultralite Jacket (Men)</t>
  </si>
  <si>
    <t>Venture Ultralite Jacket (Women)</t>
  </si>
  <si>
    <t>Venture Ultralite Jacket (Ladies)</t>
  </si>
  <si>
    <t>Summit: Hooded Down Jacket (Men)</t>
  </si>
  <si>
    <t>Flame</t>
  </si>
  <si>
    <t>Summit: Hooded Down Jacket (Women)</t>
  </si>
  <si>
    <t>Mint</t>
  </si>
  <si>
    <t>Ultralite Waterproof Pants (Men)</t>
  </si>
  <si>
    <t>Ultralite Waterproof Pants (Women)</t>
  </si>
  <si>
    <t>Travelite Packable Backpack (2-3 Wk Delivery)</t>
  </si>
  <si>
    <t>Speed Pro Hydration Pack (2-3 Wk Delivery)</t>
  </si>
  <si>
    <t>Ultralite Waterproof Cap</t>
  </si>
  <si>
    <t>KIDS</t>
  </si>
  <si>
    <t>2/4</t>
  </si>
  <si>
    <t>5/7</t>
  </si>
  <si>
    <t>8/10</t>
  </si>
  <si>
    <t>11/13</t>
  </si>
  <si>
    <t>Mini Origin 2 - Navy</t>
  </si>
  <si>
    <t>Mini Origin 2 Jacket</t>
  </si>
  <si>
    <t>Mini Origin 2 - Ocean Blue</t>
  </si>
  <si>
    <t>Mini Origin 2 - Red</t>
  </si>
  <si>
    <t>Mini Origin 2 Jacket 
(available, not in catalogue)</t>
  </si>
  <si>
    <t>Pea Green</t>
  </si>
  <si>
    <t>Bottle Green</t>
  </si>
  <si>
    <t>Mini Origin 2 - Sweet Pea</t>
  </si>
  <si>
    <t>Sweet Pea</t>
  </si>
  <si>
    <t>Mini Origin 2 - Yellow</t>
  </si>
  <si>
    <t>Mini Neon 2 Jacket 
(available, not in catalogue)</t>
  </si>
  <si>
    <t>Mini Neon 2 Jacket</t>
  </si>
  <si>
    <t>Mini Edition 2 Jacket</t>
  </si>
  <si>
    <t>Blue Camo</t>
  </si>
  <si>
    <t>Pink Camo</t>
  </si>
  <si>
    <t xml:space="preserve">Mini Overtrouser 2 Packable Pull-On Pant </t>
  </si>
  <si>
    <t>3/4</t>
  </si>
  <si>
    <t>5/6</t>
  </si>
  <si>
    <t>7/8</t>
  </si>
  <si>
    <t>9/10</t>
  </si>
  <si>
    <t>11/12</t>
  </si>
  <si>
    <t>Mini Polar 2 Jacket (Kids)</t>
  </si>
  <si>
    <t>Red/Navy</t>
  </si>
  <si>
    <t>Saxe Blue/Navy</t>
  </si>
  <si>
    <t>Pea Green/Navy</t>
  </si>
  <si>
    <t>Candy Pink/Bright Pink</t>
  </si>
  <si>
    <t>Bright Pink/Turquoise</t>
  </si>
  <si>
    <t>DISPLAYS - No charge with 50pc order (Customer pays shipping)</t>
  </si>
  <si>
    <t>Style#</t>
  </si>
  <si>
    <t>MOQ</t>
  </si>
  <si>
    <t>Images</t>
  </si>
  <si>
    <t>Units</t>
  </si>
  <si>
    <t>36pc Display</t>
  </si>
  <si>
    <t>36pcs display bars
5pcs asst size hang rod
1pc body form</t>
  </si>
  <si>
    <t xml:space="preserve">50 pcs
</t>
  </si>
  <si>
    <t>48pc Display (Kids)</t>
  </si>
  <si>
    <t>48pcs display bars
5pcs asst size hang rod
1pc body form</t>
  </si>
  <si>
    <t>72pc Display</t>
  </si>
  <si>
    <t>72pcs display bars
5pcs asst size hang rod
1pc body form</t>
  </si>
  <si>
    <t>108pc Display</t>
  </si>
  <si>
    <t>108pcs display bars
5pcs asst size hang rod
1pc body form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</si>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</sst>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_-&quot;$&quot;* #,##0.00_-;\-&quot;$&quot;* #,##0.00_-;_-&quot;$&quot;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8"/>
      <name val="Arial"/>
      <family val="2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Arial"/>
      <family val="2"/>
    </font>
    <font>
      <u/>
      <sz val="11"/>
      <color indexed="12"/>
      <name val="Arial"/>
      <family val="2"/>
    </font>
    <font>
      <b/>
      <sz val="11"/>
      <color rgb="FF000000"/>
      <name val="Arial"/>
      <family val="2"/>
    </font>
    <font>
      <b/>
      <sz val="11"/>
      <color rgb="FF444444"/>
      <name val="Arial"/>
      <family val="2"/>
    </font>
    <font>
      <b/>
      <sz val="12"/>
      <color rgb="FF00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2"/>
      <color rgb="FF000000"/>
      <name val="Calibri"/>
    </font>
    <font>
      <sz val="12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27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165" fontId="0" fillId="0" borderId="1" xfId="1" applyFont="1" applyBorder="1" applyAlignment="1">
      <alignment horizontal="center" vertical="center"/>
    </xf>
    <xf numFmtId="165" fontId="0" fillId="0" borderId="0" xfId="1" applyFont="1" applyAlignment="1">
      <alignment horizontal="center" vertical="center"/>
    </xf>
    <xf numFmtId="165" fontId="0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horizontal="right" vertical="center"/>
    </xf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0" fillId="0" borderId="3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0" fillId="0" borderId="0" xfId="1" applyFont="1" applyBorder="1" applyAlignment="1">
      <alignment horizontal="center" vertical="center"/>
    </xf>
    <xf numFmtId="165" fontId="0" fillId="0" borderId="0" xfId="1" applyFont="1" applyBorder="1" applyAlignment="1">
      <alignment vertical="center"/>
    </xf>
    <xf numFmtId="0" fontId="0" fillId="5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165" fontId="2" fillId="3" borderId="19" xfId="1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165" fontId="2" fillId="3" borderId="21" xfId="1" applyFont="1" applyFill="1" applyBorder="1" applyAlignment="1">
      <alignment vertical="center"/>
    </xf>
    <xf numFmtId="165" fontId="2" fillId="3" borderId="8" xfId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5" fontId="0" fillId="0" borderId="8" xfId="1" applyFont="1" applyBorder="1" applyAlignment="1">
      <alignment vertical="center"/>
    </xf>
    <xf numFmtId="0" fontId="2" fillId="3" borderId="22" xfId="0" applyFont="1" applyFill="1" applyBorder="1" applyAlignment="1">
      <alignment horizontal="center" vertical="center" wrapText="1"/>
    </xf>
    <xf numFmtId="165" fontId="2" fillId="3" borderId="23" xfId="1" applyFont="1" applyFill="1" applyBorder="1" applyAlignment="1">
      <alignment vertical="center"/>
    </xf>
    <xf numFmtId="165" fontId="0" fillId="0" borderId="14" xfId="1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165" fontId="2" fillId="3" borderId="17" xfId="1" applyFont="1" applyFill="1" applyBorder="1" applyAlignment="1">
      <alignment horizontal="center" vertical="center"/>
    </xf>
    <xf numFmtId="165" fontId="2" fillId="3" borderId="10" xfId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65" fontId="2" fillId="3" borderId="11" xfId="1" applyFont="1" applyFill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165" fontId="0" fillId="0" borderId="32" xfId="1" applyFont="1" applyBorder="1" applyAlignment="1">
      <alignment horizontal="center" vertical="center"/>
    </xf>
    <xf numFmtId="49" fontId="0" fillId="0" borderId="0" xfId="0" applyNumberFormat="1" applyAlignment="1">
      <alignment vertical="center" textRotation="90"/>
    </xf>
    <xf numFmtId="0" fontId="2" fillId="0" borderId="0" xfId="0" applyFont="1" applyAlignment="1">
      <alignment horizontal="center" vertical="center"/>
    </xf>
    <xf numFmtId="165" fontId="0" fillId="0" borderId="0" xfId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1" applyFont="1" applyFill="1" applyBorder="1" applyAlignment="1">
      <alignment vertical="center"/>
    </xf>
    <xf numFmtId="1" fontId="0" fillId="0" borderId="8" xfId="1" applyNumberFormat="1" applyFont="1" applyFill="1" applyBorder="1" applyAlignment="1">
      <alignment horizontal="center" vertical="center"/>
    </xf>
    <xf numFmtId="1" fontId="0" fillId="0" borderId="11" xfId="1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" fontId="0" fillId="0" borderId="32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65" fontId="2" fillId="3" borderId="12" xfId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165" fontId="2" fillId="3" borderId="35" xfId="1" applyFont="1" applyFill="1" applyBorder="1" applyAlignment="1">
      <alignment horizontal="center" vertical="center"/>
    </xf>
    <xf numFmtId="165" fontId="2" fillId="3" borderId="18" xfId="1" applyFont="1" applyFill="1" applyBorder="1" applyAlignment="1">
      <alignment vertical="center"/>
    </xf>
    <xf numFmtId="165" fontId="2" fillId="3" borderId="34" xfId="1" applyFont="1" applyFill="1" applyBorder="1" applyAlignment="1">
      <alignment horizontal="center" vertical="center"/>
    </xf>
    <xf numFmtId="165" fontId="0" fillId="0" borderId="7" xfId="1" applyFont="1" applyFill="1" applyBorder="1" applyAlignment="1">
      <alignment horizontal="center" vertical="center"/>
    </xf>
    <xf numFmtId="165" fontId="0" fillId="0" borderId="1" xfId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0" fontId="0" fillId="6" borderId="15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17" fontId="0" fillId="7" borderId="0" xfId="0" applyNumberFormat="1" applyFill="1" applyAlignment="1">
      <alignment vertical="center" textRotation="90"/>
    </xf>
    <xf numFmtId="0" fontId="0" fillId="7" borderId="0" xfId="0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/>
    </xf>
    <xf numFmtId="165" fontId="0" fillId="0" borderId="35" xfId="1" applyFont="1" applyBorder="1" applyAlignment="1">
      <alignment vertical="center"/>
    </xf>
    <xf numFmtId="0" fontId="0" fillId="0" borderId="46" xfId="0" applyBorder="1" applyAlignment="1">
      <alignment horizontal="center" vertical="center" wrapText="1"/>
    </xf>
    <xf numFmtId="164" fontId="0" fillId="0" borderId="41" xfId="0" applyNumberFormat="1" applyBorder="1" applyAlignment="1">
      <alignment horizontal="center" vertical="center"/>
    </xf>
    <xf numFmtId="165" fontId="0" fillId="0" borderId="41" xfId="1" applyFont="1" applyBorder="1" applyAlignment="1">
      <alignment vertical="center"/>
    </xf>
    <xf numFmtId="0" fontId="13" fillId="0" borderId="0" xfId="0" applyFont="1"/>
    <xf numFmtId="0" fontId="14" fillId="0" borderId="0" xfId="2" applyFont="1" applyAlignment="1" applyProtection="1">
      <alignment horizontal="right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0" fillId="2" borderId="41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7" borderId="41" xfId="0" applyFill="1" applyBorder="1" applyAlignment="1">
      <alignment horizontal="center" vertical="center"/>
    </xf>
    <xf numFmtId="0" fontId="0" fillId="3" borderId="48" xfId="0" applyFill="1" applyBorder="1"/>
    <xf numFmtId="0" fontId="0" fillId="3" borderId="41" xfId="0" applyFill="1" applyBorder="1"/>
    <xf numFmtId="0" fontId="0" fillId="2" borderId="53" xfId="0" applyFill="1" applyBorder="1" applyAlignment="1">
      <alignment horizontal="center" vertical="center"/>
    </xf>
    <xf numFmtId="0" fontId="0" fillId="3" borderId="52" xfId="0" applyFill="1" applyBorder="1"/>
    <xf numFmtId="0" fontId="0" fillId="2" borderId="55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7" borderId="56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/>
    </xf>
    <xf numFmtId="0" fontId="0" fillId="7" borderId="58" xfId="0" applyFill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5" fontId="0" fillId="0" borderId="41" xfId="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3" borderId="59" xfId="0" applyFill="1" applyBorder="1"/>
    <xf numFmtId="0" fontId="0" fillId="7" borderId="59" xfId="0" applyFill="1" applyBorder="1" applyAlignment="1">
      <alignment horizontal="center" vertical="center"/>
    </xf>
    <xf numFmtId="0" fontId="0" fillId="0" borderId="57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7" borderId="43" xfId="0" applyFill="1" applyBorder="1" applyAlignment="1">
      <alignment horizontal="center" vertical="center"/>
    </xf>
    <xf numFmtId="164" fontId="0" fillId="0" borderId="57" xfId="0" applyNumberFormat="1" applyBorder="1" applyAlignment="1">
      <alignment horizontal="center" vertical="center"/>
    </xf>
    <xf numFmtId="165" fontId="0" fillId="0" borderId="62" xfId="1" applyFont="1" applyBorder="1" applyAlignment="1">
      <alignment vertical="center"/>
    </xf>
    <xf numFmtId="0" fontId="0" fillId="7" borderId="48" xfId="0" applyFill="1" applyBorder="1" applyAlignment="1">
      <alignment horizontal="center" vertical="center"/>
    </xf>
    <xf numFmtId="0" fontId="0" fillId="2" borderId="48" xfId="0" applyFill="1" applyBorder="1"/>
    <xf numFmtId="0" fontId="0" fillId="2" borderId="1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 wrapText="1"/>
    </xf>
    <xf numFmtId="165" fontId="0" fillId="0" borderId="66" xfId="1" applyFont="1" applyFill="1" applyBorder="1" applyAlignment="1">
      <alignment horizontal="center" vertical="center"/>
    </xf>
    <xf numFmtId="165" fontId="0" fillId="0" borderId="43" xfId="1" applyFont="1" applyFill="1" applyBorder="1" applyAlignment="1">
      <alignment horizontal="center" vertical="center"/>
    </xf>
    <xf numFmtId="164" fontId="0" fillId="0" borderId="43" xfId="0" applyNumberFormat="1" applyBorder="1" applyAlignment="1">
      <alignment horizontal="center" vertical="center"/>
    </xf>
    <xf numFmtId="165" fontId="0" fillId="0" borderId="68" xfId="1" applyFont="1" applyBorder="1" applyAlignment="1">
      <alignment vertical="center"/>
    </xf>
    <xf numFmtId="0" fontId="0" fillId="7" borderId="41" xfId="0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4" fillId="3" borderId="69" xfId="0" applyFont="1" applyFill="1" applyBorder="1" applyAlignment="1">
      <alignment horizontal="center" vertical="center"/>
    </xf>
    <xf numFmtId="0" fontId="2" fillId="3" borderId="70" xfId="0" applyFont="1" applyFill="1" applyBorder="1" applyAlignment="1">
      <alignment horizontal="center" vertical="center" wrapText="1"/>
    </xf>
    <xf numFmtId="0" fontId="2" fillId="3" borderId="71" xfId="0" applyFont="1" applyFill="1" applyBorder="1" applyAlignment="1">
      <alignment horizontal="center" vertical="center" wrapText="1"/>
    </xf>
    <xf numFmtId="165" fontId="2" fillId="3" borderId="69" xfId="1" applyFont="1" applyFill="1" applyBorder="1" applyAlignment="1">
      <alignment vertical="center"/>
    </xf>
    <xf numFmtId="165" fontId="2" fillId="3" borderId="70" xfId="1" applyFont="1" applyFill="1" applyBorder="1" applyAlignment="1">
      <alignment vertical="center"/>
    </xf>
    <xf numFmtId="0" fontId="2" fillId="3" borderId="70" xfId="0" applyFont="1" applyFill="1" applyBorder="1" applyAlignment="1">
      <alignment vertical="center"/>
    </xf>
    <xf numFmtId="165" fontId="2" fillId="3" borderId="71" xfId="1" applyFont="1" applyFill="1" applyBorder="1" applyAlignment="1">
      <alignment vertical="center"/>
    </xf>
    <xf numFmtId="0" fontId="3" fillId="0" borderId="76" xfId="0" applyFont="1" applyBorder="1" applyAlignment="1">
      <alignment horizontal="center" vertical="center" wrapText="1"/>
    </xf>
    <xf numFmtId="0" fontId="0" fillId="7" borderId="43" xfId="0" applyFill="1" applyBorder="1" applyAlignment="1">
      <alignment horizontal="center" vertical="center" wrapText="1"/>
    </xf>
    <xf numFmtId="165" fontId="0" fillId="0" borderId="45" xfId="1" applyFont="1" applyFill="1" applyBorder="1" applyAlignment="1">
      <alignment horizontal="center" vertical="center"/>
    </xf>
    <xf numFmtId="165" fontId="0" fillId="0" borderId="44" xfId="1" applyFont="1" applyFill="1" applyBorder="1" applyAlignment="1">
      <alignment horizontal="center" vertical="center"/>
    </xf>
    <xf numFmtId="164" fontId="0" fillId="0" borderId="44" xfId="0" applyNumberFormat="1" applyBorder="1" applyAlignment="1">
      <alignment horizontal="center" vertical="center"/>
    </xf>
    <xf numFmtId="165" fontId="0" fillId="0" borderId="77" xfId="1" applyFont="1" applyBorder="1" applyAlignment="1">
      <alignment vertical="center"/>
    </xf>
    <xf numFmtId="0" fontId="0" fillId="3" borderId="55" xfId="0" applyFill="1" applyBorder="1"/>
    <xf numFmtId="0" fontId="3" fillId="0" borderId="78" xfId="0" applyFont="1" applyBorder="1" applyAlignment="1">
      <alignment horizontal="center" vertical="center" wrapText="1"/>
    </xf>
    <xf numFmtId="0" fontId="0" fillId="3" borderId="79" xfId="0" applyFill="1" applyBorder="1"/>
    <xf numFmtId="0" fontId="0" fillId="3" borderId="67" xfId="0" applyFill="1" applyBorder="1"/>
    <xf numFmtId="0" fontId="0" fillId="0" borderId="80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164" fontId="0" fillId="0" borderId="59" xfId="0" applyNumberFormat="1" applyBorder="1" applyAlignment="1">
      <alignment horizontal="center" vertical="center"/>
    </xf>
    <xf numFmtId="0" fontId="0" fillId="7" borderId="55" xfId="0" applyFill="1" applyBorder="1" applyAlignment="1">
      <alignment horizontal="center" vertical="center"/>
    </xf>
    <xf numFmtId="0" fontId="0" fillId="7" borderId="67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41" xfId="0" applyFill="1" applyBorder="1" applyAlignment="1">
      <alignment horizontal="center" vertical="center" wrapText="1"/>
    </xf>
    <xf numFmtId="0" fontId="0" fillId="6" borderId="41" xfId="0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6" borderId="56" xfId="0" applyFill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165" fontId="0" fillId="0" borderId="15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0" fillId="6" borderId="59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 wrapText="1"/>
    </xf>
    <xf numFmtId="0" fontId="0" fillId="6" borderId="48" xfId="0" applyFill="1" applyBorder="1" applyAlignment="1">
      <alignment horizontal="center" vertical="center"/>
    </xf>
    <xf numFmtId="165" fontId="0" fillId="0" borderId="48" xfId="1" applyFont="1" applyBorder="1" applyAlignment="1">
      <alignment horizontal="center" vertical="center"/>
    </xf>
    <xf numFmtId="0" fontId="0" fillId="8" borderId="48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0" fillId="6" borderId="58" xfId="0" applyFill="1" applyBorder="1" applyAlignment="1">
      <alignment horizontal="center" vertical="center"/>
    </xf>
    <xf numFmtId="0" fontId="0" fillId="3" borderId="47" xfId="0" applyFill="1" applyBorder="1"/>
    <xf numFmtId="0" fontId="0" fillId="7" borderId="80" xfId="0" applyFill="1" applyBorder="1" applyAlignment="1">
      <alignment horizontal="center" vertical="center"/>
    </xf>
    <xf numFmtId="0" fontId="0" fillId="7" borderId="79" xfId="0" applyFill="1" applyBorder="1" applyAlignment="1">
      <alignment horizontal="center" vertical="center"/>
    </xf>
    <xf numFmtId="165" fontId="0" fillId="0" borderId="16" xfId="1" applyFont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165" fontId="0" fillId="0" borderId="48" xfId="1" applyFont="1" applyFill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0" fontId="18" fillId="7" borderId="48" xfId="0" applyFont="1" applyFill="1" applyBorder="1" applyAlignment="1">
      <alignment horizontal="center" vertical="center"/>
    </xf>
    <xf numFmtId="165" fontId="0" fillId="0" borderId="81" xfId="1" applyFont="1" applyBorder="1" applyAlignment="1">
      <alignment vertical="center"/>
    </xf>
    <xf numFmtId="0" fontId="0" fillId="0" borderId="67" xfId="0" applyBorder="1" applyAlignment="1">
      <alignment horizontal="center" vertical="center" wrapText="1"/>
    </xf>
    <xf numFmtId="165" fontId="0" fillId="0" borderId="53" xfId="1" applyFont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7" borderId="75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82" xfId="0" applyFill="1" applyBorder="1" applyAlignment="1">
      <alignment horizontal="center" vertical="center"/>
    </xf>
    <xf numFmtId="0" fontId="0" fillId="7" borderId="66" xfId="0" applyFill="1" applyBorder="1" applyAlignment="1">
      <alignment horizontal="center" vertical="center"/>
    </xf>
    <xf numFmtId="0" fontId="22" fillId="2" borderId="41" xfId="0" applyFont="1" applyFill="1" applyBorder="1" applyAlignment="1">
      <alignment horizontal="center" vertical="center" wrapText="1"/>
    </xf>
    <xf numFmtId="0" fontId="0" fillId="8" borderId="41" xfId="0" applyFill="1" applyBorder="1" applyAlignment="1">
      <alignment horizontal="center" vertical="center"/>
    </xf>
    <xf numFmtId="0" fontId="3" fillId="0" borderId="83" xfId="0" applyFont="1" applyBorder="1" applyAlignment="1">
      <alignment horizontal="center" vertical="center" wrapText="1"/>
    </xf>
    <xf numFmtId="0" fontId="0" fillId="6" borderId="52" xfId="0" applyFill="1" applyBorder="1" applyAlignment="1">
      <alignment horizontal="center" vertical="center"/>
    </xf>
    <xf numFmtId="0" fontId="0" fillId="2" borderId="41" xfId="0" applyFill="1" applyBorder="1" applyAlignment="1">
      <alignment vertical="center"/>
    </xf>
    <xf numFmtId="165" fontId="0" fillId="0" borderId="84" xfId="1" applyFont="1" applyBorder="1" applyAlignment="1">
      <alignment horizontal="center" vertical="center"/>
    </xf>
    <xf numFmtId="165" fontId="0" fillId="0" borderId="44" xfId="1" applyFont="1" applyBorder="1" applyAlignment="1">
      <alignment horizontal="center" vertical="center"/>
    </xf>
    <xf numFmtId="165" fontId="0" fillId="0" borderId="66" xfId="1" applyFont="1" applyBorder="1" applyAlignment="1">
      <alignment horizontal="center" vertical="center"/>
    </xf>
    <xf numFmtId="0" fontId="0" fillId="6" borderId="86" xfId="0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165" fontId="0" fillId="0" borderId="88" xfId="1" applyFont="1" applyBorder="1" applyAlignment="1">
      <alignment vertical="center"/>
    </xf>
    <xf numFmtId="0" fontId="1" fillId="0" borderId="0" xfId="0" applyFont="1"/>
    <xf numFmtId="0" fontId="3" fillId="0" borderId="8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1" fontId="6" fillId="0" borderId="0" xfId="1" applyNumberFormat="1" applyFont="1" applyBorder="1" applyAlignment="1">
      <alignment wrapText="1"/>
    </xf>
    <xf numFmtId="0" fontId="0" fillId="0" borderId="48" xfId="0" applyBorder="1" applyAlignment="1">
      <alignment horizontal="center" vertical="center" wrapText="1"/>
    </xf>
    <xf numFmtId="0" fontId="0" fillId="3" borderId="53" xfId="0" applyFill="1" applyBorder="1" applyAlignment="1">
      <alignment horizontal="center" vertical="center"/>
    </xf>
    <xf numFmtId="49" fontId="11" fillId="4" borderId="63" xfId="0" applyNumberFormat="1" applyFont="1" applyFill="1" applyBorder="1" applyAlignment="1">
      <alignment horizontal="center" vertical="center"/>
    </xf>
    <xf numFmtId="49" fontId="11" fillId="4" borderId="29" xfId="0" applyNumberFormat="1" applyFont="1" applyFill="1" applyBorder="1" applyAlignment="1">
      <alignment horizontal="center" vertical="center"/>
    </xf>
    <xf numFmtId="49" fontId="11" fillId="4" borderId="31" xfId="0" applyNumberFormat="1" applyFont="1" applyFill="1" applyBorder="1" applyAlignment="1">
      <alignment horizontal="center" vertical="center"/>
    </xf>
    <xf numFmtId="0" fontId="0" fillId="8" borderId="41" xfId="0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7" borderId="52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0" borderId="0" xfId="0" applyFont="1" applyAlignment="1"/>
    <xf numFmtId="1" fontId="19" fillId="0" borderId="0" xfId="1" applyNumberFormat="1" applyFont="1" applyBorder="1" applyAlignment="1">
      <alignment wrapText="1"/>
    </xf>
    <xf numFmtId="1" fontId="20" fillId="0" borderId="0" xfId="1" applyNumberFormat="1" applyFont="1" applyBorder="1" applyAlignment="1">
      <alignment wrapText="1"/>
    </xf>
    <xf numFmtId="0" fontId="9" fillId="0" borderId="0" xfId="0" applyFont="1" applyAlignment="1">
      <alignment horizontal="center"/>
    </xf>
    <xf numFmtId="0" fontId="7" fillId="0" borderId="0" xfId="2" applyAlignment="1" applyProtection="1">
      <alignment horizontal="center"/>
    </xf>
    <xf numFmtId="0" fontId="0" fillId="0" borderId="47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7" borderId="52" xfId="0" applyFill="1" applyBorder="1" applyAlignment="1">
      <alignment horizontal="center" vertical="center"/>
    </xf>
    <xf numFmtId="0" fontId="0" fillId="7" borderId="85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49" fontId="11" fillId="4" borderId="64" xfId="0" applyNumberFormat="1" applyFont="1" applyFill="1" applyBorder="1" applyAlignment="1">
      <alignment horizontal="center" vertical="center"/>
    </xf>
    <xf numFmtId="49" fontId="11" fillId="4" borderId="63" xfId="0" applyNumberFormat="1" applyFont="1" applyFill="1" applyBorder="1" applyAlignment="1">
      <alignment horizontal="center" vertical="center"/>
    </xf>
    <xf numFmtId="165" fontId="12" fillId="0" borderId="0" xfId="1" applyFont="1" applyAlignment="1">
      <alignment horizontal="right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165" fontId="2" fillId="3" borderId="1" xfId="1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10" fillId="4" borderId="50" xfId="0" applyFont="1" applyFill="1" applyBorder="1" applyAlignment="1">
      <alignment horizontal="center" vertical="center" wrapText="1"/>
    </xf>
    <xf numFmtId="0" fontId="10" fillId="4" borderId="49" xfId="0" applyFont="1" applyFill="1" applyBorder="1" applyAlignment="1">
      <alignment horizontal="center" vertical="center" wrapText="1"/>
    </xf>
    <xf numFmtId="0" fontId="10" fillId="4" borderId="5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8" borderId="41" xfId="0" applyFill="1" applyBorder="1" applyAlignment="1">
      <alignment horizontal="center" vertical="center" wrapText="1"/>
    </xf>
    <xf numFmtId="0" fontId="0" fillId="8" borderId="48" xfId="0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49" fontId="21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2" fillId="4" borderId="72" xfId="0" applyFont="1" applyFill="1" applyBorder="1" applyAlignment="1">
      <alignment horizontal="center" vertical="center"/>
    </xf>
    <xf numFmtId="0" fontId="2" fillId="4" borderId="73" xfId="0" applyFont="1" applyFill="1" applyBorder="1" applyAlignment="1">
      <alignment horizontal="center" vertical="center"/>
    </xf>
    <xf numFmtId="0" fontId="2" fillId="4" borderId="74" xfId="0" applyFont="1" applyFill="1" applyBorder="1" applyAlignment="1">
      <alignment horizontal="center" vertical="center"/>
    </xf>
    <xf numFmtId="0" fontId="2" fillId="3" borderId="7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49" fontId="11" fillId="4" borderId="3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3" borderId="52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49" fontId="11" fillId="4" borderId="29" xfId="0" applyNumberFormat="1" applyFont="1" applyFill="1" applyBorder="1" applyAlignment="1">
      <alignment horizontal="center" vertical="center"/>
    </xf>
    <xf numFmtId="49" fontId="11" fillId="4" borderId="31" xfId="0" applyNumberFormat="1" applyFont="1" applyFill="1" applyBorder="1" applyAlignment="1">
      <alignment horizontal="center" vertical="center"/>
    </xf>
    <xf numFmtId="1" fontId="9" fillId="0" borderId="0" xfId="1" applyNumberFormat="1" applyFont="1" applyBorder="1" applyAlignment="1">
      <alignment wrapText="1"/>
    </xf>
    <xf numFmtId="1" fontId="17" fillId="0" borderId="0" xfId="1" applyNumberFormat="1" applyFont="1" applyBorder="1" applyAlignment="1">
      <alignment wrapText="1"/>
    </xf>
    <xf numFmtId="1" fontId="6" fillId="0" borderId="0" xfId="1" applyNumberFormat="1" applyFont="1" applyBorder="1" applyAlignment="1">
      <alignment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alignment horizontal="right" vertical="center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6" Type="http://schemas.openxmlformats.org/officeDocument/2006/relationships/image" Target="../media/image16.jpe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5" Type="http://schemas.openxmlformats.org/officeDocument/2006/relationships/image" Target="../media/image5.jpe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59" Type="http://schemas.openxmlformats.org/officeDocument/2006/relationships/image" Target="../media/image59.jpe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54" Type="http://schemas.openxmlformats.org/officeDocument/2006/relationships/image" Target="../media/image54.jpe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jpeg"/><Relationship Id="rId125" Type="http://schemas.openxmlformats.org/officeDocument/2006/relationships/image" Target="../media/image125.pn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56" Type="http://schemas.openxmlformats.org/officeDocument/2006/relationships/image" Target="../media/image56.jpe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94891</xdr:colOff>
      <xdr:row>0</xdr:row>
      <xdr:rowOff>120771</xdr:rowOff>
    </xdr:from>
    <xdr:to>
      <xdr:col>2</xdr:col>
      <xdr:colOff>1371600</xdr:colOff>
      <xdr:row>0</xdr:row>
      <xdr:rowOff>662123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016" y="120771"/>
          <a:ext cx="2514959" cy="541352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39</xdr:row>
      <xdr:rowOff>8628</xdr:rowOff>
    </xdr:from>
    <xdr:to>
      <xdr:col>1</xdr:col>
      <xdr:colOff>1189080</xdr:colOff>
      <xdr:row>39</xdr:row>
      <xdr:rowOff>1093564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22661594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40</xdr:row>
      <xdr:rowOff>8628</xdr:rowOff>
    </xdr:from>
    <xdr:to>
      <xdr:col>1</xdr:col>
      <xdr:colOff>1189080</xdr:colOff>
      <xdr:row>40</xdr:row>
      <xdr:rowOff>1093564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23765775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41</xdr:row>
      <xdr:rowOff>8629</xdr:rowOff>
    </xdr:from>
    <xdr:to>
      <xdr:col>1</xdr:col>
      <xdr:colOff>1189080</xdr:colOff>
      <xdr:row>41</xdr:row>
      <xdr:rowOff>1093565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24869957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42</xdr:row>
      <xdr:rowOff>8629</xdr:rowOff>
    </xdr:from>
    <xdr:to>
      <xdr:col>1</xdr:col>
      <xdr:colOff>1189080</xdr:colOff>
      <xdr:row>42</xdr:row>
      <xdr:rowOff>1093565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25974138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284303</xdr:colOff>
      <xdr:row>58</xdr:row>
      <xdr:rowOff>8627</xdr:rowOff>
    </xdr:from>
    <xdr:to>
      <xdr:col>1</xdr:col>
      <xdr:colOff>1008921</xdr:colOff>
      <xdr:row>58</xdr:row>
      <xdr:rowOff>1095553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4469" y="27078318"/>
          <a:ext cx="724618" cy="1086926"/>
        </a:xfrm>
        <a:prstGeom prst="rect">
          <a:avLst/>
        </a:prstGeom>
      </xdr:spPr>
    </xdr:pic>
    <xdr:clientData/>
  </xdr:twoCellAnchor>
  <xdr:twoCellAnchor>
    <xdr:from>
      <xdr:col>1</xdr:col>
      <xdr:colOff>284303</xdr:colOff>
      <xdr:row>59</xdr:row>
      <xdr:rowOff>8627</xdr:rowOff>
    </xdr:from>
    <xdr:to>
      <xdr:col>1</xdr:col>
      <xdr:colOff>1008921</xdr:colOff>
      <xdr:row>59</xdr:row>
      <xdr:rowOff>1095553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4469" y="28182499"/>
          <a:ext cx="724618" cy="1086926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138</xdr:row>
      <xdr:rowOff>9525</xdr:rowOff>
    </xdr:from>
    <xdr:to>
      <xdr:col>1</xdr:col>
      <xdr:colOff>1152525</xdr:colOff>
      <xdr:row>138</xdr:row>
      <xdr:rowOff>1057275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  <a:ext uri="{147F2762-F138-4A5C-976F-8EAC2B608ADB}">
              <a16:predDERef xmlns:a16="http://schemas.microsoft.com/office/drawing/2014/main" pre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62245875"/>
          <a:ext cx="1047750" cy="1047750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126</xdr:row>
      <xdr:rowOff>9525</xdr:rowOff>
    </xdr:from>
    <xdr:to>
      <xdr:col>1</xdr:col>
      <xdr:colOff>1152525</xdr:colOff>
      <xdr:row>126</xdr:row>
      <xdr:rowOff>1057275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  <a:ext uri="{147F2762-F138-4A5C-976F-8EAC2B608ADB}">
              <a16:predDERef xmlns:a16="http://schemas.microsoft.com/office/drawing/2014/main" pre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56721375"/>
          <a:ext cx="1047750" cy="1047750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128</xdr:row>
      <xdr:rowOff>9525</xdr:rowOff>
    </xdr:from>
    <xdr:to>
      <xdr:col>1</xdr:col>
      <xdr:colOff>1152525</xdr:colOff>
      <xdr:row>128</xdr:row>
      <xdr:rowOff>1057275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  <a:ext uri="{147F2762-F138-4A5C-976F-8EAC2B608ADB}">
              <a16:predDERef xmlns:a16="http://schemas.microsoft.com/office/drawing/2014/main" pre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58931175"/>
          <a:ext cx="1047750" cy="1047750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132</xdr:row>
      <xdr:rowOff>9525</xdr:rowOff>
    </xdr:from>
    <xdr:to>
      <xdr:col>1</xdr:col>
      <xdr:colOff>1143000</xdr:colOff>
      <xdr:row>132</xdr:row>
      <xdr:rowOff>1047750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  <a:ext uri="{147F2762-F138-4A5C-976F-8EAC2B608ADB}">
              <a16:predDERef xmlns:a16="http://schemas.microsoft.com/office/drawing/2014/main" pre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60036075"/>
          <a:ext cx="1038225" cy="1038225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133</xdr:row>
      <xdr:rowOff>9525</xdr:rowOff>
    </xdr:from>
    <xdr:to>
      <xdr:col>1</xdr:col>
      <xdr:colOff>1152525</xdr:colOff>
      <xdr:row>133</xdr:row>
      <xdr:rowOff>1057275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  <a:ext uri="{147F2762-F138-4A5C-976F-8EAC2B608ADB}">
              <a16:predDERef xmlns:a16="http://schemas.microsoft.com/office/drawing/2014/main" pre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61140975"/>
          <a:ext cx="1047750" cy="1047750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33</xdr:row>
      <xdr:rowOff>8628</xdr:rowOff>
    </xdr:from>
    <xdr:to>
      <xdr:col>1</xdr:col>
      <xdr:colOff>1189080</xdr:colOff>
      <xdr:row>33</xdr:row>
      <xdr:rowOff>1093564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17140688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35</xdr:row>
      <xdr:rowOff>8628</xdr:rowOff>
    </xdr:from>
    <xdr:to>
      <xdr:col>1</xdr:col>
      <xdr:colOff>1189080</xdr:colOff>
      <xdr:row>35</xdr:row>
      <xdr:rowOff>1093564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19349051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32</xdr:row>
      <xdr:rowOff>8628</xdr:rowOff>
    </xdr:from>
    <xdr:to>
      <xdr:col>1</xdr:col>
      <xdr:colOff>1189080</xdr:colOff>
      <xdr:row>32</xdr:row>
      <xdr:rowOff>1093564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16036507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36</xdr:row>
      <xdr:rowOff>8627</xdr:rowOff>
    </xdr:from>
    <xdr:to>
      <xdr:col>1</xdr:col>
      <xdr:colOff>1189080</xdr:colOff>
      <xdr:row>36</xdr:row>
      <xdr:rowOff>1093563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20453231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34</xdr:row>
      <xdr:rowOff>8628</xdr:rowOff>
    </xdr:from>
    <xdr:to>
      <xdr:col>1</xdr:col>
      <xdr:colOff>1189080</xdr:colOff>
      <xdr:row>34</xdr:row>
      <xdr:rowOff>1093564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18244870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16</xdr:row>
      <xdr:rowOff>8628</xdr:rowOff>
    </xdr:from>
    <xdr:to>
      <xdr:col>1</xdr:col>
      <xdr:colOff>1189080</xdr:colOff>
      <xdr:row>16</xdr:row>
      <xdr:rowOff>1093564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2786334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19</xdr:row>
      <xdr:rowOff>8628</xdr:rowOff>
    </xdr:from>
    <xdr:to>
      <xdr:col>1</xdr:col>
      <xdr:colOff>1189080</xdr:colOff>
      <xdr:row>19</xdr:row>
      <xdr:rowOff>1093564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6098877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24</xdr:row>
      <xdr:rowOff>8628</xdr:rowOff>
    </xdr:from>
    <xdr:to>
      <xdr:col>1</xdr:col>
      <xdr:colOff>1189080</xdr:colOff>
      <xdr:row>24</xdr:row>
      <xdr:rowOff>1093564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11619783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18</xdr:row>
      <xdr:rowOff>8628</xdr:rowOff>
    </xdr:from>
    <xdr:to>
      <xdr:col>1</xdr:col>
      <xdr:colOff>1189080</xdr:colOff>
      <xdr:row>18</xdr:row>
      <xdr:rowOff>1093564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4994696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17</xdr:row>
      <xdr:rowOff>8628</xdr:rowOff>
    </xdr:from>
    <xdr:to>
      <xdr:col>1</xdr:col>
      <xdr:colOff>1189080</xdr:colOff>
      <xdr:row>17</xdr:row>
      <xdr:rowOff>1093564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3890515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20</xdr:row>
      <xdr:rowOff>8628</xdr:rowOff>
    </xdr:from>
    <xdr:to>
      <xdr:col>1</xdr:col>
      <xdr:colOff>1189080</xdr:colOff>
      <xdr:row>20</xdr:row>
      <xdr:rowOff>1093564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7203058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23</xdr:row>
      <xdr:rowOff>8627</xdr:rowOff>
    </xdr:from>
    <xdr:to>
      <xdr:col>1</xdr:col>
      <xdr:colOff>1189080</xdr:colOff>
      <xdr:row>23</xdr:row>
      <xdr:rowOff>1093563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10515601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25</xdr:row>
      <xdr:rowOff>8627</xdr:rowOff>
    </xdr:from>
    <xdr:to>
      <xdr:col>1</xdr:col>
      <xdr:colOff>1189080</xdr:colOff>
      <xdr:row>25</xdr:row>
      <xdr:rowOff>1093563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12723963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21</xdr:row>
      <xdr:rowOff>8628</xdr:rowOff>
    </xdr:from>
    <xdr:to>
      <xdr:col>1</xdr:col>
      <xdr:colOff>1189080</xdr:colOff>
      <xdr:row>21</xdr:row>
      <xdr:rowOff>1093564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8307239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26</xdr:row>
      <xdr:rowOff>8629</xdr:rowOff>
    </xdr:from>
    <xdr:to>
      <xdr:col>1</xdr:col>
      <xdr:colOff>1189080</xdr:colOff>
      <xdr:row>26</xdr:row>
      <xdr:rowOff>1093565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13828146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22</xdr:row>
      <xdr:rowOff>8629</xdr:rowOff>
    </xdr:from>
    <xdr:to>
      <xdr:col>1</xdr:col>
      <xdr:colOff>1189080</xdr:colOff>
      <xdr:row>22</xdr:row>
      <xdr:rowOff>1093565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9411421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104144</xdr:colOff>
      <xdr:row>31</xdr:row>
      <xdr:rowOff>8628</xdr:rowOff>
    </xdr:from>
    <xdr:to>
      <xdr:col>1</xdr:col>
      <xdr:colOff>1189080</xdr:colOff>
      <xdr:row>31</xdr:row>
      <xdr:rowOff>1093564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10" y="14932326"/>
          <a:ext cx="1084936" cy="1084936"/>
        </a:xfrm>
        <a:prstGeom prst="rect">
          <a:avLst/>
        </a:prstGeom>
      </xdr:spPr>
    </xdr:pic>
    <xdr:clientData/>
  </xdr:twoCellAnchor>
  <xdr:twoCellAnchor>
    <xdr:from>
      <xdr:col>1</xdr:col>
      <xdr:colOff>284303</xdr:colOff>
      <xdr:row>61</xdr:row>
      <xdr:rowOff>8627</xdr:rowOff>
    </xdr:from>
    <xdr:to>
      <xdr:col>1</xdr:col>
      <xdr:colOff>1008921</xdr:colOff>
      <xdr:row>61</xdr:row>
      <xdr:rowOff>1095553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4469" y="29286680"/>
          <a:ext cx="724618" cy="1086926"/>
        </a:xfrm>
        <a:prstGeom prst="rect">
          <a:avLst/>
        </a:prstGeom>
      </xdr:spPr>
    </xdr:pic>
    <xdr:clientData/>
  </xdr:twoCellAnchor>
  <xdr:twoCellAnchor>
    <xdr:from>
      <xdr:col>1</xdr:col>
      <xdr:colOff>284303</xdr:colOff>
      <xdr:row>63</xdr:row>
      <xdr:rowOff>8629</xdr:rowOff>
    </xdr:from>
    <xdr:to>
      <xdr:col>1</xdr:col>
      <xdr:colOff>1008921</xdr:colOff>
      <xdr:row>63</xdr:row>
      <xdr:rowOff>1095555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4469" y="31495044"/>
          <a:ext cx="724618" cy="1086926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64</xdr:row>
      <xdr:rowOff>85725</xdr:rowOff>
    </xdr:from>
    <xdr:to>
      <xdr:col>1</xdr:col>
      <xdr:colOff>1190625</xdr:colOff>
      <xdr:row>64</xdr:row>
      <xdr:rowOff>1000125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  <a:ext uri="{147F2762-F138-4A5C-976F-8EAC2B608ADB}">
              <a16:predDERef xmlns:a16="http://schemas.microsoft.com/office/drawing/2014/main" pre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37080825"/>
          <a:ext cx="1133475" cy="914400"/>
        </a:xfrm>
        <a:prstGeom prst="rect">
          <a:avLst/>
        </a:prstGeom>
      </xdr:spPr>
    </xdr:pic>
    <xdr:clientData/>
  </xdr:twoCellAnchor>
  <xdr:twoCellAnchor>
    <xdr:from>
      <xdr:col>1</xdr:col>
      <xdr:colOff>103515</xdr:colOff>
      <xdr:row>127</xdr:row>
      <xdr:rowOff>23884</xdr:rowOff>
    </xdr:from>
    <xdr:to>
      <xdr:col>1</xdr:col>
      <xdr:colOff>1155940</xdr:colOff>
      <xdr:row>127</xdr:row>
      <xdr:rowOff>1076309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681" y="55785031"/>
          <a:ext cx="1052425" cy="1052425"/>
        </a:xfrm>
        <a:prstGeom prst="rect">
          <a:avLst/>
        </a:prstGeom>
      </xdr:spPr>
    </xdr:pic>
    <xdr:clientData/>
  </xdr:twoCellAnchor>
  <xdr:twoCellAnchor>
    <xdr:from>
      <xdr:col>1</xdr:col>
      <xdr:colOff>284672</xdr:colOff>
      <xdr:row>62</xdr:row>
      <xdr:rowOff>17252</xdr:rowOff>
    </xdr:from>
    <xdr:to>
      <xdr:col>1</xdr:col>
      <xdr:colOff>1009290</xdr:colOff>
      <xdr:row>62</xdr:row>
      <xdr:rowOff>1104178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4838" y="30692784"/>
          <a:ext cx="724618" cy="1086926"/>
        </a:xfrm>
        <a:prstGeom prst="rect">
          <a:avLst/>
        </a:prstGeom>
      </xdr:spPr>
    </xdr:pic>
    <xdr:clientData/>
  </xdr:twoCellAnchor>
  <xdr:twoCellAnchor editAs="oneCell">
    <xdr:from>
      <xdr:col>7</xdr:col>
      <xdr:colOff>163904</xdr:colOff>
      <xdr:row>0</xdr:row>
      <xdr:rowOff>310553</xdr:rowOff>
    </xdr:from>
    <xdr:to>
      <xdr:col>8</xdr:col>
      <xdr:colOff>146651</xdr:colOff>
      <xdr:row>0</xdr:row>
      <xdr:rowOff>512723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  <a:ext uri="{147F2762-F138-4A5C-976F-8EAC2B608ADB}">
              <a16:predDERef xmlns:a16="http://schemas.microsoft.com/office/drawing/2014/main" pre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91512" y="310553"/>
          <a:ext cx="388188" cy="202170"/>
        </a:xfrm>
        <a:prstGeom prst="rect">
          <a:avLst/>
        </a:prstGeom>
      </xdr:spPr>
    </xdr:pic>
    <xdr:clientData/>
  </xdr:twoCellAnchor>
  <xdr:twoCellAnchor editAs="oneCell">
    <xdr:from>
      <xdr:col>1</xdr:col>
      <xdr:colOff>422694</xdr:colOff>
      <xdr:row>60</xdr:row>
      <xdr:rowOff>34506</xdr:rowOff>
    </xdr:from>
    <xdr:to>
      <xdr:col>1</xdr:col>
      <xdr:colOff>897147</xdr:colOff>
      <xdr:row>60</xdr:row>
      <xdr:rowOff>1074496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860" y="29605857"/>
          <a:ext cx="474453" cy="1039990"/>
        </a:xfrm>
        <a:prstGeom prst="rect">
          <a:avLst/>
        </a:prstGeom>
      </xdr:spPr>
    </xdr:pic>
    <xdr:clientData/>
  </xdr:twoCellAnchor>
  <xdr:twoCellAnchor>
    <xdr:from>
      <xdr:col>1</xdr:col>
      <xdr:colOff>43133</xdr:colOff>
      <xdr:row>68</xdr:row>
      <xdr:rowOff>60385</xdr:rowOff>
    </xdr:from>
    <xdr:to>
      <xdr:col>1</xdr:col>
      <xdr:colOff>1218093</xdr:colOff>
      <xdr:row>68</xdr:row>
      <xdr:rowOff>1035167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299" y="37361004"/>
          <a:ext cx="1174960" cy="974782"/>
        </a:xfrm>
        <a:prstGeom prst="rect">
          <a:avLst/>
        </a:prstGeom>
      </xdr:spPr>
    </xdr:pic>
    <xdr:clientData/>
  </xdr:twoCellAnchor>
  <xdr:twoCellAnchor editAs="oneCell">
    <xdr:from>
      <xdr:col>1</xdr:col>
      <xdr:colOff>60385</xdr:colOff>
      <xdr:row>65</xdr:row>
      <xdr:rowOff>17254</xdr:rowOff>
    </xdr:from>
    <xdr:to>
      <xdr:col>1</xdr:col>
      <xdr:colOff>1207698</xdr:colOff>
      <xdr:row>65</xdr:row>
      <xdr:rowOff>1085829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0551" y="35109511"/>
          <a:ext cx="1147313" cy="1068575"/>
        </a:xfrm>
        <a:prstGeom prst="rect">
          <a:avLst/>
        </a:prstGeom>
      </xdr:spPr>
    </xdr:pic>
    <xdr:clientData/>
  </xdr:twoCellAnchor>
  <xdr:twoCellAnchor editAs="oneCell">
    <xdr:from>
      <xdr:col>1</xdr:col>
      <xdr:colOff>51759</xdr:colOff>
      <xdr:row>67</xdr:row>
      <xdr:rowOff>25880</xdr:rowOff>
    </xdr:from>
    <xdr:to>
      <xdr:col>1</xdr:col>
      <xdr:colOff>1204945</xdr:colOff>
      <xdr:row>67</xdr:row>
      <xdr:rowOff>1078302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925" y="36222318"/>
          <a:ext cx="1153186" cy="1052422"/>
        </a:xfrm>
        <a:prstGeom prst="rect">
          <a:avLst/>
        </a:prstGeom>
      </xdr:spPr>
    </xdr:pic>
    <xdr:clientData/>
  </xdr:twoCellAnchor>
  <xdr:twoCellAnchor>
    <xdr:from>
      <xdr:col>1</xdr:col>
      <xdr:colOff>51758</xdr:colOff>
      <xdr:row>71</xdr:row>
      <xdr:rowOff>86264</xdr:rowOff>
    </xdr:from>
    <xdr:to>
      <xdr:col>1</xdr:col>
      <xdr:colOff>1281730</xdr:colOff>
      <xdr:row>71</xdr:row>
      <xdr:rowOff>1061046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924" y="38491064"/>
          <a:ext cx="1229972" cy="974782"/>
        </a:xfrm>
        <a:prstGeom prst="rect">
          <a:avLst/>
        </a:prstGeom>
      </xdr:spPr>
    </xdr:pic>
    <xdr:clientData/>
  </xdr:twoCellAnchor>
  <xdr:twoCellAnchor editAs="oneCell">
    <xdr:from>
      <xdr:col>1</xdr:col>
      <xdr:colOff>112144</xdr:colOff>
      <xdr:row>74</xdr:row>
      <xdr:rowOff>34506</xdr:rowOff>
    </xdr:from>
    <xdr:to>
      <xdr:col>1</xdr:col>
      <xdr:colOff>1190444</xdr:colOff>
      <xdr:row>74</xdr:row>
      <xdr:rowOff>1075623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2310" y="40647668"/>
          <a:ext cx="1078300" cy="1041117"/>
        </a:xfrm>
        <a:prstGeom prst="rect">
          <a:avLst/>
        </a:prstGeom>
      </xdr:spPr>
    </xdr:pic>
    <xdr:clientData/>
  </xdr:twoCellAnchor>
  <xdr:twoCellAnchor editAs="oneCell">
    <xdr:from>
      <xdr:col>1</xdr:col>
      <xdr:colOff>94892</xdr:colOff>
      <xdr:row>72</xdr:row>
      <xdr:rowOff>25879</xdr:rowOff>
    </xdr:from>
    <xdr:to>
      <xdr:col>1</xdr:col>
      <xdr:colOff>1207700</xdr:colOff>
      <xdr:row>72</xdr:row>
      <xdr:rowOff>1078683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5058" y="39534860"/>
          <a:ext cx="1112808" cy="1052804"/>
        </a:xfrm>
        <a:prstGeom prst="rect">
          <a:avLst/>
        </a:prstGeom>
      </xdr:spPr>
    </xdr:pic>
    <xdr:clientData/>
  </xdr:twoCellAnchor>
  <xdr:twoCellAnchor editAs="oneCell">
    <xdr:from>
      <xdr:col>1</xdr:col>
      <xdr:colOff>276046</xdr:colOff>
      <xdr:row>83</xdr:row>
      <xdr:rowOff>25881</xdr:rowOff>
    </xdr:from>
    <xdr:to>
      <xdr:col>1</xdr:col>
      <xdr:colOff>1003240</xdr:colOff>
      <xdr:row>83</xdr:row>
      <xdr:rowOff>1069677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212" y="41743224"/>
          <a:ext cx="727194" cy="1043796"/>
        </a:xfrm>
        <a:prstGeom prst="rect">
          <a:avLst/>
        </a:prstGeom>
      </xdr:spPr>
    </xdr:pic>
    <xdr:clientData/>
  </xdr:twoCellAnchor>
  <xdr:twoCellAnchor editAs="oneCell">
    <xdr:from>
      <xdr:col>1</xdr:col>
      <xdr:colOff>293298</xdr:colOff>
      <xdr:row>85</xdr:row>
      <xdr:rowOff>17254</xdr:rowOff>
    </xdr:from>
    <xdr:to>
      <xdr:col>1</xdr:col>
      <xdr:colOff>1061049</xdr:colOff>
      <xdr:row>85</xdr:row>
      <xdr:rowOff>1069172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3464" y="43942960"/>
          <a:ext cx="767751" cy="1051918"/>
        </a:xfrm>
        <a:prstGeom prst="rect">
          <a:avLst/>
        </a:prstGeom>
      </xdr:spPr>
    </xdr:pic>
    <xdr:clientData/>
  </xdr:twoCellAnchor>
  <xdr:twoCellAnchor editAs="oneCell">
    <xdr:from>
      <xdr:col>1</xdr:col>
      <xdr:colOff>258794</xdr:colOff>
      <xdr:row>84</xdr:row>
      <xdr:rowOff>17253</xdr:rowOff>
    </xdr:from>
    <xdr:to>
      <xdr:col>1</xdr:col>
      <xdr:colOff>1000666</xdr:colOff>
      <xdr:row>84</xdr:row>
      <xdr:rowOff>1072024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960" y="42838778"/>
          <a:ext cx="741872" cy="1054771"/>
        </a:xfrm>
        <a:prstGeom prst="rect">
          <a:avLst/>
        </a:prstGeom>
      </xdr:spPr>
    </xdr:pic>
    <xdr:clientData/>
  </xdr:twoCellAnchor>
  <xdr:twoCellAnchor editAs="oneCell">
    <xdr:from>
      <xdr:col>1</xdr:col>
      <xdr:colOff>284672</xdr:colOff>
      <xdr:row>86</xdr:row>
      <xdr:rowOff>25879</xdr:rowOff>
    </xdr:from>
    <xdr:to>
      <xdr:col>1</xdr:col>
      <xdr:colOff>1035170</xdr:colOff>
      <xdr:row>86</xdr:row>
      <xdr:rowOff>1092104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4838" y="45055766"/>
          <a:ext cx="750498" cy="1066225"/>
        </a:xfrm>
        <a:prstGeom prst="rect">
          <a:avLst/>
        </a:prstGeom>
      </xdr:spPr>
    </xdr:pic>
    <xdr:clientData/>
  </xdr:twoCellAnchor>
  <xdr:twoCellAnchor editAs="oneCell">
    <xdr:from>
      <xdr:col>1</xdr:col>
      <xdr:colOff>284672</xdr:colOff>
      <xdr:row>87</xdr:row>
      <xdr:rowOff>34506</xdr:rowOff>
    </xdr:from>
    <xdr:to>
      <xdr:col>1</xdr:col>
      <xdr:colOff>1009291</xdr:colOff>
      <xdr:row>87</xdr:row>
      <xdr:rowOff>1089394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4838" y="46168574"/>
          <a:ext cx="724619" cy="1054888"/>
        </a:xfrm>
        <a:prstGeom prst="rect">
          <a:avLst/>
        </a:prstGeom>
      </xdr:spPr>
    </xdr:pic>
    <xdr:clientData/>
  </xdr:twoCellAnchor>
  <xdr:twoCellAnchor editAs="oneCell">
    <xdr:from>
      <xdr:col>1</xdr:col>
      <xdr:colOff>293298</xdr:colOff>
      <xdr:row>89</xdr:row>
      <xdr:rowOff>34506</xdr:rowOff>
    </xdr:from>
    <xdr:to>
      <xdr:col>1</xdr:col>
      <xdr:colOff>1009290</xdr:colOff>
      <xdr:row>89</xdr:row>
      <xdr:rowOff>1074629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  <a:ext uri="{147F2762-F138-4A5C-976F-8EAC2B608ADB}">
              <a16:predDERef xmlns:a16="http://schemas.microsoft.com/office/drawing/2014/main" pre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1423" y="59079981"/>
          <a:ext cx="715992" cy="104012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146</xdr:row>
      <xdr:rowOff>66675</xdr:rowOff>
    </xdr:from>
    <xdr:to>
      <xdr:col>1</xdr:col>
      <xdr:colOff>1200150</xdr:colOff>
      <xdr:row>146</xdr:row>
      <xdr:rowOff>1009650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  <a:ext uri="{147F2762-F138-4A5C-976F-8EAC2B608ADB}">
              <a16:predDERef xmlns:a16="http://schemas.microsoft.com/office/drawing/2014/main" pre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87391875"/>
          <a:ext cx="1152525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147</xdr:row>
      <xdr:rowOff>76200</xdr:rowOff>
    </xdr:from>
    <xdr:to>
      <xdr:col>1</xdr:col>
      <xdr:colOff>1190625</xdr:colOff>
      <xdr:row>147</xdr:row>
      <xdr:rowOff>1019175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  <a:ext uri="{147F2762-F138-4A5C-976F-8EAC2B608ADB}">
              <a16:predDERef xmlns:a16="http://schemas.microsoft.com/office/drawing/2014/main" pre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88506300"/>
          <a:ext cx="1133475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148</xdr:row>
      <xdr:rowOff>76200</xdr:rowOff>
    </xdr:from>
    <xdr:to>
      <xdr:col>1</xdr:col>
      <xdr:colOff>1171575</xdr:colOff>
      <xdr:row>148</xdr:row>
      <xdr:rowOff>981075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  <a:ext uri="{147F2762-F138-4A5C-976F-8EAC2B608ADB}">
              <a16:predDERef xmlns:a16="http://schemas.microsoft.com/office/drawing/2014/main" pre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89611200"/>
          <a:ext cx="110490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149</xdr:row>
      <xdr:rowOff>104775</xdr:rowOff>
    </xdr:from>
    <xdr:to>
      <xdr:col>1</xdr:col>
      <xdr:colOff>1162050</xdr:colOff>
      <xdr:row>149</xdr:row>
      <xdr:rowOff>1000125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  <a:ext uri="{147F2762-F138-4A5C-976F-8EAC2B608ADB}">
              <a16:predDERef xmlns:a16="http://schemas.microsoft.com/office/drawing/2014/main" pre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0744675"/>
          <a:ext cx="1076325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150</xdr:row>
      <xdr:rowOff>66675</xdr:rowOff>
    </xdr:from>
    <xdr:to>
      <xdr:col>1</xdr:col>
      <xdr:colOff>1181100</xdr:colOff>
      <xdr:row>150</xdr:row>
      <xdr:rowOff>990600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  <a:ext uri="{147F2762-F138-4A5C-976F-8EAC2B608ADB}">
              <a16:predDERef xmlns:a16="http://schemas.microsoft.com/office/drawing/2014/main" pre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91811475"/>
          <a:ext cx="1104900" cy="923925"/>
        </a:xfrm>
        <a:prstGeom prst="rect">
          <a:avLst/>
        </a:prstGeom>
      </xdr:spPr>
    </xdr:pic>
    <xdr:clientData/>
  </xdr:twoCellAnchor>
  <xdr:twoCellAnchor>
    <xdr:from>
      <xdr:col>1</xdr:col>
      <xdr:colOff>112142</xdr:colOff>
      <xdr:row>38</xdr:row>
      <xdr:rowOff>17253</xdr:rowOff>
    </xdr:from>
    <xdr:to>
      <xdr:col>1</xdr:col>
      <xdr:colOff>1197078</xdr:colOff>
      <xdr:row>38</xdr:row>
      <xdr:rowOff>1102189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2308" y="21859336"/>
          <a:ext cx="1084936" cy="1084936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141</xdr:row>
      <xdr:rowOff>38100</xdr:rowOff>
    </xdr:from>
    <xdr:to>
      <xdr:col>1</xdr:col>
      <xdr:colOff>914400</xdr:colOff>
      <xdr:row>141</xdr:row>
      <xdr:rowOff>1066800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52002EA-EB96-4BD9-895A-C07BD9DF4F19}"/>
            </a:ext>
            <a:ext uri="{147F2762-F138-4A5C-976F-8EAC2B608ADB}">
              <a16:predDERef xmlns:a16="http://schemas.microsoft.com/office/drawing/2014/main" pred="{C2677A1E-A22F-4945-AAE3-2152E05C6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69856350"/>
          <a:ext cx="685800" cy="10287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142</xdr:row>
      <xdr:rowOff>66675</xdr:rowOff>
    </xdr:from>
    <xdr:to>
      <xdr:col>1</xdr:col>
      <xdr:colOff>953218</xdr:colOff>
      <xdr:row>142</xdr:row>
      <xdr:rowOff>1153601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C3383B67-AF94-4320-9DA8-1B20E7A91243}"/>
            </a:ext>
            <a:ext uri="{147F2762-F138-4A5C-976F-8EAC2B608ADB}">
              <a16:predDERef xmlns:a16="http://schemas.microsoft.com/office/drawing/2014/main" pred="{C52002EA-EB96-4BD9-895A-C07BD9DF4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66722625"/>
          <a:ext cx="724618" cy="1086926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43</xdr:row>
      <xdr:rowOff>47625</xdr:rowOff>
    </xdr:from>
    <xdr:to>
      <xdr:col>1</xdr:col>
      <xdr:colOff>942975</xdr:colOff>
      <xdr:row>44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833E4EE-EC0E-45D3-5BD1-AAEDD44B2E4B}"/>
            </a:ext>
            <a:ext uri="{147F2762-F138-4A5C-976F-8EAC2B608ADB}">
              <a16:predDERef xmlns:a16="http://schemas.microsoft.com/office/drawing/2014/main" pred="{C3383B67-AF94-4320-9DA8-1B20E7A91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5" y="27231975"/>
          <a:ext cx="733425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828675</xdr:colOff>
      <xdr:row>43</xdr:row>
      <xdr:rowOff>600075</xdr:rowOff>
    </xdr:from>
    <xdr:to>
      <xdr:col>1</xdr:col>
      <xdr:colOff>1219200</xdr:colOff>
      <xdr:row>43</xdr:row>
      <xdr:rowOff>1085850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C05F63E9-8556-40C8-A36D-0100EE9DAB08}"/>
            </a:ext>
            <a:ext uri="{147F2762-F138-4A5C-976F-8EAC2B608ADB}">
              <a16:predDERef xmlns:a16="http://schemas.microsoft.com/office/drawing/2014/main" pred="{6A5A7AFF-BCB8-D029-34F5-6107E41FC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800" y="27784425"/>
          <a:ext cx="390525" cy="485775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838200</xdr:colOff>
      <xdr:row>37</xdr:row>
      <xdr:rowOff>628650</xdr:rowOff>
    </xdr:from>
    <xdr:to>
      <xdr:col>1</xdr:col>
      <xdr:colOff>1190625</xdr:colOff>
      <xdr:row>38</xdr:row>
      <xdr:rowOff>57150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52A58180-67E1-4796-BF70-BBB2D80369EF}"/>
            </a:ext>
            <a:ext uri="{147F2762-F138-4A5C-976F-8EAC2B608ADB}">
              <a16:predDERef xmlns:a16="http://schemas.microsoft.com/office/drawing/2014/main" pred="{C05F63E9-8556-40C8-A36D-0100EE9DA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6325" y="22288500"/>
          <a:ext cx="352425" cy="5334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37</xdr:row>
      <xdr:rowOff>38100</xdr:rowOff>
    </xdr:from>
    <xdr:to>
      <xdr:col>1</xdr:col>
      <xdr:colOff>876300</xdr:colOff>
      <xdr:row>37</xdr:row>
      <xdr:rowOff>1066800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48FC165-0EDE-499E-8B1C-A7EC8233EE1A}"/>
            </a:ext>
            <a:ext uri="{147F2762-F138-4A5C-976F-8EAC2B608ADB}">
              <a16:predDERef xmlns:a16="http://schemas.microsoft.com/office/drawing/2014/main" pred="{C05F63E9-8556-40C8-A36D-0100EE9DA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21697950"/>
          <a:ext cx="685800" cy="1028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154</xdr:row>
      <xdr:rowOff>38100</xdr:rowOff>
    </xdr:from>
    <xdr:to>
      <xdr:col>14</xdr:col>
      <xdr:colOff>257175</xdr:colOff>
      <xdr:row>157</xdr:row>
      <xdr:rowOff>1019175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AAEA374-9190-7106-8A48-42C1E066AAFF}"/>
            </a:ext>
            <a:ext uri="{147F2762-F138-4A5C-976F-8EAC2B608ADB}">
              <a16:predDERef xmlns:a16="http://schemas.microsoft.com/office/drawing/2014/main" pred="{048FC165-0EDE-499E-8B1C-A7EC8233E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4825" y="77447775"/>
          <a:ext cx="4295775" cy="429577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89</xdr:row>
      <xdr:rowOff>981075</xdr:rowOff>
    </xdr:from>
    <xdr:to>
      <xdr:col>2</xdr:col>
      <xdr:colOff>57150</xdr:colOff>
      <xdr:row>91</xdr:row>
      <xdr:rowOff>85725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F5E94C70-1F8F-B552-1B74-B5A30C1AA080}"/>
            </a:ext>
            <a:ext uri="{147F2762-F138-4A5C-976F-8EAC2B608ADB}">
              <a16:predDERef xmlns:a16="http://schemas.microsoft.com/office/drawing/2014/main" pred="{AAAEA374-9190-7106-8A48-42C1E066A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60026550"/>
          <a:ext cx="1314450" cy="131445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90</xdr:row>
      <xdr:rowOff>1057275</xdr:rowOff>
    </xdr:from>
    <xdr:to>
      <xdr:col>2</xdr:col>
      <xdr:colOff>47625</xdr:colOff>
      <xdr:row>92</xdr:row>
      <xdr:rowOff>104775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E774D4A-37BA-DC55-9CD8-91AE4591629B}"/>
            </a:ext>
            <a:ext uri="{147F2762-F138-4A5C-976F-8EAC2B608ADB}">
              <a16:predDERef xmlns:a16="http://schemas.microsoft.com/office/drawing/2014/main" pred="{F5E94C70-1F8F-B552-1B74-B5A30C1AA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61207650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</xdr:row>
      <xdr:rowOff>1009650</xdr:rowOff>
    </xdr:from>
    <xdr:to>
      <xdr:col>2</xdr:col>
      <xdr:colOff>66675</xdr:colOff>
      <xdr:row>93</xdr:row>
      <xdr:rowOff>104775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DAF00CE3-6A31-D499-9C86-084E273EF98A}"/>
            </a:ext>
            <a:ext uri="{147F2762-F138-4A5C-976F-8EAC2B608ADB}">
              <a16:predDERef xmlns:a16="http://schemas.microsoft.com/office/drawing/2014/main" pred="{0E774D4A-37BA-DC55-9CD8-91AE45916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62264925"/>
          <a:ext cx="1304925" cy="13049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92</xdr:row>
      <xdr:rowOff>942975</xdr:rowOff>
    </xdr:from>
    <xdr:to>
      <xdr:col>2</xdr:col>
      <xdr:colOff>85725</xdr:colOff>
      <xdr:row>94</xdr:row>
      <xdr:rowOff>123825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D461B12B-A490-C238-3080-8C9A01C2525A}"/>
            </a:ext>
            <a:ext uri="{147F2762-F138-4A5C-976F-8EAC2B608ADB}">
              <a16:predDERef xmlns:a16="http://schemas.microsoft.com/office/drawing/2014/main" pred="{DAF00CE3-6A31-D499-9C86-084E273EF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63303150"/>
          <a:ext cx="1390650" cy="13906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93</xdr:row>
      <xdr:rowOff>971550</xdr:rowOff>
    </xdr:from>
    <xdr:to>
      <xdr:col>2</xdr:col>
      <xdr:colOff>95250</xdr:colOff>
      <xdr:row>95</xdr:row>
      <xdr:rowOff>142875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72DC02C-61FB-3EB0-01AF-99D2889292C8}"/>
            </a:ext>
            <a:ext uri="{147F2762-F138-4A5C-976F-8EAC2B608ADB}">
              <a16:predDERef xmlns:a16="http://schemas.microsoft.com/office/drawing/2014/main" pred="{D461B12B-A490-C238-3080-8C9A01C25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64436625"/>
          <a:ext cx="1381125" cy="13811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94</xdr:row>
      <xdr:rowOff>971550</xdr:rowOff>
    </xdr:from>
    <xdr:to>
      <xdr:col>2</xdr:col>
      <xdr:colOff>95250</xdr:colOff>
      <xdr:row>96</xdr:row>
      <xdr:rowOff>180975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75F81E1C-5B73-37FB-1F84-906017989254}"/>
            </a:ext>
            <a:ext uri="{147F2762-F138-4A5C-976F-8EAC2B608ADB}">
              <a16:predDERef xmlns:a16="http://schemas.microsoft.com/office/drawing/2014/main" pred="{072DC02C-61FB-3EB0-01AF-99D28892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65541525"/>
          <a:ext cx="1419225" cy="14192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1028700</xdr:rowOff>
    </xdr:from>
    <xdr:to>
      <xdr:col>2</xdr:col>
      <xdr:colOff>47625</xdr:colOff>
      <xdr:row>98</xdr:row>
      <xdr:rowOff>104775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8FDECBFD-86E1-B116-07E0-C534FF5F8D38}"/>
            </a:ext>
            <a:ext uri="{147F2762-F138-4A5C-976F-8EAC2B608ADB}">
              <a16:predDERef xmlns:a16="http://schemas.microsoft.com/office/drawing/2014/main" pred="{9EABFF58-C01C-9615-69BC-0DFF68BD7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67808475"/>
          <a:ext cx="1285875" cy="128587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95</xdr:row>
      <xdr:rowOff>962025</xdr:rowOff>
    </xdr:from>
    <xdr:to>
      <xdr:col>2</xdr:col>
      <xdr:colOff>104775</xdr:colOff>
      <xdr:row>97</xdr:row>
      <xdr:rowOff>171450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EDB160DD-3695-2ACD-7455-413B05EA7C5B}"/>
            </a:ext>
            <a:ext uri="{147F2762-F138-4A5C-976F-8EAC2B608ADB}">
              <a16:predDERef xmlns:a16="http://schemas.microsoft.com/office/drawing/2014/main" pred="{8FDECBFD-86E1-B116-07E0-C534FF5F8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66636900"/>
          <a:ext cx="1419225" cy="14192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65</xdr:row>
      <xdr:rowOff>857250</xdr:rowOff>
    </xdr:from>
    <xdr:to>
      <xdr:col>2</xdr:col>
      <xdr:colOff>171450</xdr:colOff>
      <xdr:row>67</xdr:row>
      <xdr:rowOff>228600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C1C0B500-CA86-9705-97E8-654967F7F211}"/>
            </a:ext>
            <a:ext uri="{147F2762-F138-4A5C-976F-8EAC2B608ADB}">
              <a16:predDERef xmlns:a16="http://schemas.microsoft.com/office/drawing/2014/main" pred="{B68C771D-15C6-13C4-A02A-EF3D98046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38909625"/>
          <a:ext cx="1581150" cy="1581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72</xdr:row>
      <xdr:rowOff>781050</xdr:rowOff>
    </xdr:from>
    <xdr:to>
      <xdr:col>2</xdr:col>
      <xdr:colOff>209550</xdr:colOff>
      <xdr:row>74</xdr:row>
      <xdr:rowOff>314325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160449CC-D95C-8B17-9C87-31C2E1EAD68D}"/>
            </a:ext>
            <a:ext uri="{147F2762-F138-4A5C-976F-8EAC2B608ADB}">
              <a16:predDERef xmlns:a16="http://schemas.microsoft.com/office/drawing/2014/main" pred="{C1C0B500-CA86-9705-97E8-654967F7F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44357925"/>
          <a:ext cx="1638300" cy="17430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88</xdr:row>
      <xdr:rowOff>28575</xdr:rowOff>
    </xdr:from>
    <xdr:to>
      <xdr:col>1</xdr:col>
      <xdr:colOff>1027622</xdr:colOff>
      <xdr:row>88</xdr:row>
      <xdr:rowOff>1083346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A43A323B-5E84-4BCE-B48B-E7BB6D4F98DA}"/>
            </a:ext>
            <a:ext uri="{147F2762-F138-4A5C-976F-8EAC2B608ADB}">
              <a16:predDERef xmlns:a16="http://schemas.microsoft.com/office/drawing/2014/main" pred="{160449CC-D95C-8B17-9C87-31C2E1EAD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3875" y="61283850"/>
          <a:ext cx="741872" cy="1054771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69</xdr:row>
      <xdr:rowOff>904875</xdr:rowOff>
    </xdr:from>
    <xdr:to>
      <xdr:col>2</xdr:col>
      <xdr:colOff>171450</xdr:colOff>
      <xdr:row>71</xdr:row>
      <xdr:rowOff>200025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A0BC2CDD-D0C7-8A72-E4AC-9FD1A3E00394}"/>
            </a:ext>
            <a:ext uri="{147F2762-F138-4A5C-976F-8EAC2B608ADB}">
              <a16:predDERef xmlns:a16="http://schemas.microsoft.com/office/drawing/2014/main" pred="{A43A323B-5E84-4BCE-B48B-E7BB6D4F9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43376850"/>
          <a:ext cx="1504950" cy="15049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68</xdr:row>
      <xdr:rowOff>942975</xdr:rowOff>
    </xdr:from>
    <xdr:to>
      <xdr:col>2</xdr:col>
      <xdr:colOff>123825</xdr:colOff>
      <xdr:row>70</xdr:row>
      <xdr:rowOff>200025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516E084F-34F1-00F0-AADB-F2753650A643}"/>
            </a:ext>
            <a:ext uri="{147F2762-F138-4A5C-976F-8EAC2B608ADB}">
              <a16:predDERef xmlns:a16="http://schemas.microsoft.com/office/drawing/2014/main" pred="{A0BC2CDD-D0C7-8A72-E4AC-9FD1A3E00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42310050"/>
          <a:ext cx="1466850" cy="14668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75</xdr:row>
      <xdr:rowOff>0</xdr:rowOff>
    </xdr:from>
    <xdr:to>
      <xdr:col>1</xdr:col>
      <xdr:colOff>1181100</xdr:colOff>
      <xdr:row>76</xdr:row>
      <xdr:rowOff>38100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88F7E928-E795-66EC-E4B3-E33E64DCF20B}"/>
            </a:ext>
            <a:ext uri="{147F2762-F138-4A5C-976F-8EAC2B608ADB}">
              <a16:predDERef xmlns:a16="http://schemas.microsoft.com/office/drawing/2014/main" pred="{516E084F-34F1-00F0-AADB-F2753650A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49120425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75</xdr:row>
      <xdr:rowOff>1057275</xdr:rowOff>
    </xdr:from>
    <xdr:to>
      <xdr:col>2</xdr:col>
      <xdr:colOff>19050</xdr:colOff>
      <xdr:row>77</xdr:row>
      <xdr:rowOff>95250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9FCAE180-F03C-FE7D-BBE6-4B84A26999F3}"/>
            </a:ext>
            <a:ext uri="{147F2762-F138-4A5C-976F-8EAC2B608ADB}">
              <a16:predDERef xmlns:a16="http://schemas.microsoft.com/office/drawing/2014/main" pred="{88F7E928-E795-66EC-E4B3-E33E64DCF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50177700"/>
          <a:ext cx="1247775" cy="124777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77</xdr:row>
      <xdr:rowOff>0</xdr:rowOff>
    </xdr:from>
    <xdr:to>
      <xdr:col>1</xdr:col>
      <xdr:colOff>1219200</xdr:colOff>
      <xdr:row>78</xdr:row>
      <xdr:rowOff>57150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FC22DD38-0AB6-5C1A-0E80-C10F6AFBEFBA}"/>
            </a:ext>
            <a:ext uri="{147F2762-F138-4A5C-976F-8EAC2B608ADB}">
              <a16:predDERef xmlns:a16="http://schemas.microsoft.com/office/drawing/2014/main" pred="{9FCAE180-F03C-FE7D-BBE6-4B84A2699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51330225"/>
          <a:ext cx="1162050" cy="116205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78</xdr:row>
      <xdr:rowOff>0</xdr:rowOff>
    </xdr:from>
    <xdr:to>
      <xdr:col>2</xdr:col>
      <xdr:colOff>9525</xdr:colOff>
      <xdr:row>79</xdr:row>
      <xdr:rowOff>57150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9AEDDBC3-FDBB-4930-C92D-6EF570FA5DC9}"/>
            </a:ext>
            <a:ext uri="{147F2762-F138-4A5C-976F-8EAC2B608ADB}">
              <a16:predDERef xmlns:a16="http://schemas.microsoft.com/office/drawing/2014/main" pred="{FC22DD38-0AB6-5C1A-0E80-C10F6AFBE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52435125"/>
          <a:ext cx="1162050" cy="116205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78</xdr:row>
      <xdr:rowOff>1076325</xdr:rowOff>
    </xdr:from>
    <xdr:to>
      <xdr:col>1</xdr:col>
      <xdr:colOff>1219200</xdr:colOff>
      <xdr:row>80</xdr:row>
      <xdr:rowOff>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42A0004B-1B09-A5D2-FC73-F5C75A820CE4}"/>
            </a:ext>
            <a:ext uri="{147F2762-F138-4A5C-976F-8EAC2B608ADB}">
              <a16:predDERef xmlns:a16="http://schemas.microsoft.com/office/drawing/2014/main" pred="{9AEDDBC3-FDBB-4930-C92D-6EF570FA5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53511450"/>
          <a:ext cx="1133475" cy="11334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79</xdr:row>
      <xdr:rowOff>1047750</xdr:rowOff>
    </xdr:from>
    <xdr:to>
      <xdr:col>2</xdr:col>
      <xdr:colOff>19050</xdr:colOff>
      <xdr:row>81</xdr:row>
      <xdr:rowOff>57150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677DE7F4-357D-6425-2722-90452ADBE4C6}"/>
            </a:ext>
            <a:ext uri="{147F2762-F138-4A5C-976F-8EAC2B608ADB}">
              <a16:predDERef xmlns:a16="http://schemas.microsoft.com/office/drawing/2014/main" pred="{42A0004B-1B09-A5D2-FC73-F5C75A820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54587775"/>
          <a:ext cx="1219200" cy="12192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80</xdr:row>
      <xdr:rowOff>1057275</xdr:rowOff>
    </xdr:from>
    <xdr:to>
      <xdr:col>1</xdr:col>
      <xdr:colOff>1219200</xdr:colOff>
      <xdr:row>82</xdr:row>
      <xdr:rowOff>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77E20545-BA24-E7BC-AA61-A2851136E331}"/>
            </a:ext>
            <a:ext uri="{147F2762-F138-4A5C-976F-8EAC2B608ADB}">
              <a16:predDERef xmlns:a16="http://schemas.microsoft.com/office/drawing/2014/main" pred="{677DE7F4-357D-6425-2722-90452ADBE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55702200"/>
          <a:ext cx="1152525" cy="11525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82</xdr:row>
      <xdr:rowOff>0</xdr:rowOff>
    </xdr:from>
    <xdr:to>
      <xdr:col>2</xdr:col>
      <xdr:colOff>0</xdr:colOff>
      <xdr:row>83</xdr:row>
      <xdr:rowOff>85725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1767D6CF-FF82-7877-ED1A-E05002D7DD44}"/>
            </a:ext>
            <a:ext uri="{147F2762-F138-4A5C-976F-8EAC2B608ADB}">
              <a16:predDERef xmlns:a16="http://schemas.microsoft.com/office/drawing/2014/main" pred="{77E20545-BA24-E7BC-AA61-A2851136E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56854725"/>
          <a:ext cx="1190625" cy="11906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137</xdr:row>
      <xdr:rowOff>85725</xdr:rowOff>
    </xdr:from>
    <xdr:to>
      <xdr:col>1</xdr:col>
      <xdr:colOff>1152525</xdr:colOff>
      <xdr:row>137</xdr:row>
      <xdr:rowOff>1047750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21BDBD-903A-4744-91B5-3755BF2EC114}"/>
            </a:ext>
            <a:ext uri="{147F2762-F138-4A5C-976F-8EAC2B608ADB}">
              <a16:predDERef xmlns:a16="http://schemas.microsoft.com/office/drawing/2014/main" pred="{1767D6CF-FF82-7877-ED1A-E05002D7D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94202250"/>
          <a:ext cx="962025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136</xdr:row>
      <xdr:rowOff>47625</xdr:rowOff>
    </xdr:from>
    <xdr:to>
      <xdr:col>1</xdr:col>
      <xdr:colOff>1152525</xdr:colOff>
      <xdr:row>136</xdr:row>
      <xdr:rowOff>1038225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3E329C84-303C-4CA1-91AD-0F09CE8F38E3}"/>
            </a:ext>
            <a:ext uri="{147F2762-F138-4A5C-976F-8EAC2B608ADB}">
              <a16:predDERef xmlns:a16="http://schemas.microsoft.com/office/drawing/2014/main" pred="{3621BDBD-903A-4744-91B5-3755BF2EC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0" y="96373950"/>
          <a:ext cx="990600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134</xdr:row>
      <xdr:rowOff>85725</xdr:rowOff>
    </xdr:from>
    <xdr:to>
      <xdr:col>1</xdr:col>
      <xdr:colOff>1123950</xdr:colOff>
      <xdr:row>134</xdr:row>
      <xdr:rowOff>1038225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F96CE6B1-23EA-4FC2-A75D-FA08FC7A97D4}"/>
            </a:ext>
            <a:ext uri="{147F2762-F138-4A5C-976F-8EAC2B608ADB}">
              <a16:predDERef xmlns:a16="http://schemas.microsoft.com/office/drawing/2014/main" pred="{3E329C84-303C-4CA1-91AD-0F09CE8F3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5" y="942022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135</xdr:row>
      <xdr:rowOff>66675</xdr:rowOff>
    </xdr:from>
    <xdr:to>
      <xdr:col>1</xdr:col>
      <xdr:colOff>1085850</xdr:colOff>
      <xdr:row>135</xdr:row>
      <xdr:rowOff>1038225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F6304A07-D1A9-4A9D-BEEA-A6A454CE8C86}"/>
            </a:ext>
            <a:ext uri="{147F2762-F138-4A5C-976F-8EAC2B608ADB}">
              <a16:predDERef xmlns:a16="http://schemas.microsoft.com/office/drawing/2014/main" pred="{F96CE6B1-23EA-4FC2-A75D-FA08FC7A9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95288100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139</xdr:row>
      <xdr:rowOff>0</xdr:rowOff>
    </xdr:from>
    <xdr:to>
      <xdr:col>1</xdr:col>
      <xdr:colOff>1152525</xdr:colOff>
      <xdr:row>139</xdr:row>
      <xdr:rowOff>1057275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28A8F2D7-85A3-4072-87E2-18AD88567DB4}"/>
            </a:ext>
            <a:ext uri="{147F2762-F138-4A5C-976F-8EAC2B608ADB}">
              <a16:predDERef xmlns:a16="http://schemas.microsoft.com/office/drawing/2014/main" pred="{F6304A07-D1A9-4A9D-BEEA-A6A454CE8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99641025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140</xdr:row>
      <xdr:rowOff>38100</xdr:rowOff>
    </xdr:from>
    <xdr:to>
      <xdr:col>1</xdr:col>
      <xdr:colOff>1162050</xdr:colOff>
      <xdr:row>140</xdr:row>
      <xdr:rowOff>1057275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4AF527D4-4455-43DB-B89A-7DBE84080232}"/>
            </a:ext>
            <a:ext uri="{147F2762-F138-4A5C-976F-8EAC2B608ADB}">
              <a16:predDERef xmlns:a16="http://schemas.microsoft.com/office/drawing/2014/main" pred="{28A8F2D7-85A3-4072-87E2-18AD88567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100784025"/>
          <a:ext cx="1019175" cy="101917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131</xdr:row>
      <xdr:rowOff>85725</xdr:rowOff>
    </xdr:from>
    <xdr:to>
      <xdr:col>1</xdr:col>
      <xdr:colOff>1104900</xdr:colOff>
      <xdr:row>131</xdr:row>
      <xdr:rowOff>1038225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F4150966-C1D5-43E6-A252-98F13DD78CB0}"/>
            </a:ext>
            <a:ext uri="{147F2762-F138-4A5C-976F-8EAC2B608ADB}">
              <a16:predDERef xmlns:a16="http://schemas.microsoft.com/office/drawing/2014/main" pred="{4AF527D4-4455-43DB-B89A-7DBE84080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" y="90887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130</xdr:row>
      <xdr:rowOff>57150</xdr:rowOff>
    </xdr:from>
    <xdr:to>
      <xdr:col>1</xdr:col>
      <xdr:colOff>1152525</xdr:colOff>
      <xdr:row>130</xdr:row>
      <xdr:rowOff>1057275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127FB5AD-4684-4B23-85AB-2501AFFB943D}"/>
            </a:ext>
            <a:ext uri="{147F2762-F138-4A5C-976F-8EAC2B608ADB}">
              <a16:predDERef xmlns:a16="http://schemas.microsoft.com/office/drawing/2014/main" pred="{F4150966-C1D5-43E6-A252-98F13DD78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" y="89754075"/>
          <a:ext cx="1000125" cy="100012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129</xdr:row>
      <xdr:rowOff>38100</xdr:rowOff>
    </xdr:from>
    <xdr:to>
      <xdr:col>1</xdr:col>
      <xdr:colOff>1152525</xdr:colOff>
      <xdr:row>129</xdr:row>
      <xdr:rowOff>1066800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030D5416-3FEE-4A36-834F-2C4F43BF811A}"/>
            </a:ext>
            <a:ext uri="{147F2762-F138-4A5C-976F-8EAC2B608ADB}">
              <a16:predDERef xmlns:a16="http://schemas.microsoft.com/office/drawing/2014/main" pred="{127FB5AD-4684-4B23-85AB-2501AFFB9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88630125"/>
          <a:ext cx="1028700" cy="10287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98</xdr:row>
      <xdr:rowOff>19050</xdr:rowOff>
    </xdr:from>
    <xdr:to>
      <xdr:col>1</xdr:col>
      <xdr:colOff>1152525</xdr:colOff>
      <xdr:row>98</xdr:row>
      <xdr:rowOff>1066800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97BC16BF-8619-967D-C0AF-4772F804E805}"/>
            </a:ext>
            <a:ext uri="{147F2762-F138-4A5C-976F-8EAC2B608ADB}">
              <a16:predDERef xmlns:a16="http://schemas.microsoft.com/office/drawing/2014/main" pred="{C4D6BD83-68C5-47F5-BB6E-E9755669A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74580750"/>
          <a:ext cx="1047750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99</xdr:row>
      <xdr:rowOff>19050</xdr:rowOff>
    </xdr:from>
    <xdr:to>
      <xdr:col>1</xdr:col>
      <xdr:colOff>1133475</xdr:colOff>
      <xdr:row>99</xdr:row>
      <xdr:rowOff>1076325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84C2D06B-B410-0AE1-8676-A62AAB13769C}"/>
            </a:ext>
            <a:ext uri="{147F2762-F138-4A5C-976F-8EAC2B608ADB}">
              <a16:predDERef xmlns:a16="http://schemas.microsoft.com/office/drawing/2014/main" pred="{97BC16BF-8619-967D-C0AF-4772F804E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75685650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101</xdr:row>
      <xdr:rowOff>28575</xdr:rowOff>
    </xdr:from>
    <xdr:to>
      <xdr:col>1</xdr:col>
      <xdr:colOff>1123950</xdr:colOff>
      <xdr:row>101</xdr:row>
      <xdr:rowOff>1057275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CBC8417F-EE3A-616F-117D-C99F8C9A51DD}"/>
            </a:ext>
            <a:ext uri="{147F2762-F138-4A5C-976F-8EAC2B608ADB}">
              <a16:predDERef xmlns:a16="http://schemas.microsoft.com/office/drawing/2014/main" pred="{84C2D06B-B410-0AE1-8676-A62AAB137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76800075"/>
          <a:ext cx="1028700" cy="10287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104</xdr:row>
      <xdr:rowOff>19050</xdr:rowOff>
    </xdr:from>
    <xdr:to>
      <xdr:col>1</xdr:col>
      <xdr:colOff>1133475</xdr:colOff>
      <xdr:row>104</xdr:row>
      <xdr:rowOff>1076325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9F04E10F-E98D-FD46-C926-BF298147F99E}"/>
            </a:ext>
            <a:ext uri="{147F2762-F138-4A5C-976F-8EAC2B608ADB}">
              <a16:predDERef xmlns:a16="http://schemas.microsoft.com/office/drawing/2014/main" pred="{CBC8417F-EE3A-616F-117D-C99F8C9A5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77895450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105</xdr:row>
      <xdr:rowOff>9525</xdr:rowOff>
    </xdr:from>
    <xdr:to>
      <xdr:col>1</xdr:col>
      <xdr:colOff>1123950</xdr:colOff>
      <xdr:row>105</xdr:row>
      <xdr:rowOff>1057275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8A13674D-C4E5-4DA1-7601-1BDF5D0D690E}"/>
            </a:ext>
            <a:ext uri="{147F2762-F138-4A5C-976F-8EAC2B608ADB}">
              <a16:predDERef xmlns:a16="http://schemas.microsoft.com/office/drawing/2014/main" pred="{9F04E10F-E98D-FD46-C926-BF298147F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78990825"/>
          <a:ext cx="1047750" cy="10477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119</xdr:row>
      <xdr:rowOff>838200</xdr:rowOff>
    </xdr:from>
    <xdr:to>
      <xdr:col>2</xdr:col>
      <xdr:colOff>200025</xdr:colOff>
      <xdr:row>121</xdr:row>
      <xdr:rowOff>180975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42023C0B-3E18-BBD1-C514-0487AAF54035}"/>
            </a:ext>
            <a:ext uri="{147F2762-F138-4A5C-976F-8EAC2B608ADB}">
              <a16:predDERef xmlns:a16="http://schemas.microsoft.com/office/drawing/2014/main" pred="{8A13674D-C4E5-4DA1-7601-1BDF5D0D6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96393000"/>
          <a:ext cx="1552575" cy="15525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120</xdr:row>
      <xdr:rowOff>838200</xdr:rowOff>
    </xdr:from>
    <xdr:to>
      <xdr:col>2</xdr:col>
      <xdr:colOff>209550</xdr:colOff>
      <xdr:row>122</xdr:row>
      <xdr:rowOff>190500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5F770E7F-CFDB-1704-7053-A2735CB55C62}"/>
            </a:ext>
            <a:ext uri="{147F2762-F138-4A5C-976F-8EAC2B608ADB}">
              <a16:predDERef xmlns:a16="http://schemas.microsoft.com/office/drawing/2014/main" pred="{42023C0B-3E18-BBD1-C514-0487AAF54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80924400"/>
          <a:ext cx="1562100" cy="15621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106</xdr:row>
      <xdr:rowOff>9525</xdr:rowOff>
    </xdr:from>
    <xdr:to>
      <xdr:col>1</xdr:col>
      <xdr:colOff>1171575</xdr:colOff>
      <xdr:row>106</xdr:row>
      <xdr:rowOff>1066800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38CDB3CF-855F-F627-C581-6C00976C297F}"/>
            </a:ext>
            <a:ext uri="{147F2762-F138-4A5C-976F-8EAC2B608ADB}">
              <a16:predDERef xmlns:a16="http://schemas.microsoft.com/office/drawing/2014/main" pred="{5F770E7F-CFDB-1704-7053-A2735CB55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80095725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107</xdr:row>
      <xdr:rowOff>1028700</xdr:rowOff>
    </xdr:from>
    <xdr:to>
      <xdr:col>2</xdr:col>
      <xdr:colOff>9525</xdr:colOff>
      <xdr:row>109</xdr:row>
      <xdr:rowOff>76200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7FB56C0-E85E-7037-EA87-97A6BB8F8216}"/>
            </a:ext>
            <a:ext uri="{147F2762-F138-4A5C-976F-8EAC2B608ADB}">
              <a16:predDERef xmlns:a16="http://schemas.microsoft.com/office/drawing/2014/main" pred="{38CDB3CF-855F-F627-C581-6C00976C2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104317800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</xdr:row>
      <xdr:rowOff>1000125</xdr:rowOff>
    </xdr:from>
    <xdr:to>
      <xdr:col>2</xdr:col>
      <xdr:colOff>47625</xdr:colOff>
      <xdr:row>110</xdr:row>
      <xdr:rowOff>76200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94300AB-5BB7-E778-EEE9-CFD8FD260D7D}"/>
            </a:ext>
            <a:ext uri="{147F2762-F138-4A5C-976F-8EAC2B608ADB}">
              <a16:predDERef xmlns:a16="http://schemas.microsoft.com/office/drawing/2014/main" pred="{17FB56C0-E85E-7037-EA87-97A6BB8F8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82191225"/>
          <a:ext cx="1285875" cy="12858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109</xdr:row>
      <xdr:rowOff>1019175</xdr:rowOff>
    </xdr:from>
    <xdr:to>
      <xdr:col>2</xdr:col>
      <xdr:colOff>47625</xdr:colOff>
      <xdr:row>111</xdr:row>
      <xdr:rowOff>85725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F8348424-E186-4623-875D-4225D06641B3}"/>
            </a:ext>
            <a:ext uri="{147F2762-F138-4A5C-976F-8EAC2B608ADB}">
              <a16:predDERef xmlns:a16="http://schemas.microsoft.com/office/drawing/2014/main" pred="{094300AB-5BB7-E778-EEE9-CFD8FD260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83315175"/>
          <a:ext cx="1276350" cy="12763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110</xdr:row>
      <xdr:rowOff>1047750</xdr:rowOff>
    </xdr:from>
    <xdr:to>
      <xdr:col>2</xdr:col>
      <xdr:colOff>9525</xdr:colOff>
      <xdr:row>112</xdr:row>
      <xdr:rowOff>66675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02916441-1FDB-6B09-C0DA-967BB74B7677}"/>
            </a:ext>
            <a:ext uri="{147F2762-F138-4A5C-976F-8EAC2B608ADB}">
              <a16:predDERef xmlns:a16="http://schemas.microsoft.com/office/drawing/2014/main" pred="{F8348424-E186-4623-875D-4225D0664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84448650"/>
          <a:ext cx="1228725" cy="12287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111</xdr:row>
      <xdr:rowOff>1066800</xdr:rowOff>
    </xdr:from>
    <xdr:to>
      <xdr:col>1</xdr:col>
      <xdr:colOff>1209675</xdr:colOff>
      <xdr:row>113</xdr:row>
      <xdr:rowOff>38100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9F66E9F1-020C-AC43-047A-24EE51E2934B}"/>
            </a:ext>
            <a:ext uri="{147F2762-F138-4A5C-976F-8EAC2B608ADB}">
              <a16:predDERef xmlns:a16="http://schemas.microsoft.com/office/drawing/2014/main" pred="{02916441-1FDB-6B09-C0DA-967BB74B7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85572600"/>
          <a:ext cx="1181100" cy="11811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</xdr:row>
      <xdr:rowOff>1038225</xdr:rowOff>
    </xdr:from>
    <xdr:to>
      <xdr:col>1</xdr:col>
      <xdr:colOff>1228725</xdr:colOff>
      <xdr:row>114</xdr:row>
      <xdr:rowOff>57150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34A47660-391E-DFA2-886C-A22F69BD028D}"/>
            </a:ext>
            <a:ext uri="{147F2762-F138-4A5C-976F-8EAC2B608ADB}">
              <a16:predDERef xmlns:a16="http://schemas.microsoft.com/office/drawing/2014/main" pred="{9F66E9F1-020C-AC43-047A-24EE51E29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86648925"/>
          <a:ext cx="1228725" cy="122872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30</xdr:row>
      <xdr:rowOff>19050</xdr:rowOff>
    </xdr:from>
    <xdr:to>
      <xdr:col>1</xdr:col>
      <xdr:colOff>1143000</xdr:colOff>
      <xdr:row>30</xdr:row>
      <xdr:rowOff>1038225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A0685615-45E4-70DF-AE77-5A16C3BC7649}"/>
            </a:ext>
            <a:ext uri="{147F2762-F138-4A5C-976F-8EAC2B608ADB}">
              <a16:predDERef xmlns:a16="http://schemas.microsoft.com/office/drawing/2014/main" pred="{34A47660-391E-DFA2-886C-A22F69BD0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19335750"/>
          <a:ext cx="1019175" cy="101917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29</xdr:row>
      <xdr:rowOff>9525</xdr:rowOff>
    </xdr:from>
    <xdr:to>
      <xdr:col>1</xdr:col>
      <xdr:colOff>1190625</xdr:colOff>
      <xdr:row>29</xdr:row>
      <xdr:rowOff>1076325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4F18B1D3-0E1E-98BC-1303-60171C929A7A}"/>
            </a:ext>
            <a:ext uri="{147F2762-F138-4A5C-976F-8EAC2B608ADB}">
              <a16:predDERef xmlns:a16="http://schemas.microsoft.com/office/drawing/2014/main" pred="{A0685615-45E4-70DF-AE77-5A16C3BC7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16011525"/>
          <a:ext cx="1066800" cy="10668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28</xdr:row>
      <xdr:rowOff>0</xdr:rowOff>
    </xdr:from>
    <xdr:to>
      <xdr:col>1</xdr:col>
      <xdr:colOff>1162050</xdr:colOff>
      <xdr:row>28</xdr:row>
      <xdr:rowOff>1085850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A3D4292C-8460-E7B1-B151-B4D906F7D37B}"/>
            </a:ext>
            <a:ext uri="{147F2762-F138-4A5C-976F-8EAC2B608ADB}">
              <a16:predDERef xmlns:a16="http://schemas.microsoft.com/office/drawing/2014/main" pred="{4F18B1D3-0E1E-98BC-1303-60171C929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16002000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27</xdr:row>
      <xdr:rowOff>0</xdr:rowOff>
    </xdr:from>
    <xdr:to>
      <xdr:col>1</xdr:col>
      <xdr:colOff>1162050</xdr:colOff>
      <xdr:row>27</xdr:row>
      <xdr:rowOff>1076325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6FA5CAA6-7E76-EDD7-D6F0-FE8DDD69EC76}"/>
            </a:ext>
            <a:ext uri="{147F2762-F138-4A5C-976F-8EAC2B608ADB}">
              <a16:predDERef xmlns:a16="http://schemas.microsoft.com/office/drawing/2014/main" pred="{A3D4292C-8460-E7B1-B151-B4D906F7D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16002000"/>
          <a:ext cx="1076325" cy="10763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</xdr:row>
      <xdr:rowOff>1028700</xdr:rowOff>
    </xdr:from>
    <xdr:to>
      <xdr:col>2</xdr:col>
      <xdr:colOff>0</xdr:colOff>
      <xdr:row>118</xdr:row>
      <xdr:rowOff>57150</xdr:rowOff>
    </xdr:to>
    <xdr:pic>
      <xdr:nvPicPr>
        <xdr:cNvPr id="120" name="Picture 2">
          <a:extLst>
            <a:ext uri="{FF2B5EF4-FFF2-40B4-BE49-F238E27FC236}">
              <a16:creationId xmlns:a16="http://schemas.microsoft.com/office/drawing/2014/main" id="{465B7D19-E002-41D5-8CB7-39E403B42B22}"/>
            </a:ext>
            <a:ext uri="{147F2762-F138-4A5C-976F-8EAC2B608ADB}">
              <a16:predDERef xmlns:a16="http://schemas.microsoft.com/office/drawing/2014/main" pred="{C4CC0549-D5DE-8AFA-34C9-B1349ED1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92163900"/>
          <a:ext cx="1238250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115</xdr:row>
      <xdr:rowOff>1047750</xdr:rowOff>
    </xdr:from>
    <xdr:to>
      <xdr:col>1</xdr:col>
      <xdr:colOff>1228725</xdr:colOff>
      <xdr:row>117</xdr:row>
      <xdr:rowOff>19050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3937A2C7-A1D3-D4AD-9F57-1E9E5D7D5340}"/>
            </a:ext>
            <a:ext uri="{147F2762-F138-4A5C-976F-8EAC2B608ADB}">
              <a16:predDERef xmlns:a16="http://schemas.microsoft.com/office/drawing/2014/main" pred="{465B7D19-E002-41D5-8CB7-39E403B42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92182950"/>
          <a:ext cx="1181100" cy="11811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118</xdr:row>
      <xdr:rowOff>19050</xdr:rowOff>
    </xdr:from>
    <xdr:to>
      <xdr:col>1</xdr:col>
      <xdr:colOff>1171575</xdr:colOff>
      <xdr:row>119</xdr:row>
      <xdr:rowOff>28575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B4AEFAF5-DA7D-F923-25D6-4B5CC1A95396}"/>
            </a:ext>
            <a:ext uri="{147F2762-F138-4A5C-976F-8EAC2B608ADB}">
              <a16:predDERef xmlns:a16="http://schemas.microsoft.com/office/drawing/2014/main" pred="{3937A2C7-A1D3-D4AD-9F57-1E9E5D7D5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94468950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119</xdr:row>
      <xdr:rowOff>0</xdr:rowOff>
    </xdr:from>
    <xdr:to>
      <xdr:col>2</xdr:col>
      <xdr:colOff>0</xdr:colOff>
      <xdr:row>119</xdr:row>
      <xdr:rowOff>1095375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38CA33E6-42ED-3156-98BD-158F8C9EA64C}"/>
            </a:ext>
            <a:ext uri="{147F2762-F138-4A5C-976F-8EAC2B608ADB}">
              <a16:predDERef xmlns:a16="http://schemas.microsoft.com/office/drawing/2014/main" pred="{B4AEFAF5-DA7D-F923-25D6-4B5CC1A95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95554800"/>
          <a:ext cx="1095375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114</xdr:row>
      <xdr:rowOff>9525</xdr:rowOff>
    </xdr:from>
    <xdr:to>
      <xdr:col>1</xdr:col>
      <xdr:colOff>1171575</xdr:colOff>
      <xdr:row>115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6616CA-3262-84CE-6F52-D3132339D0A3}"/>
            </a:ext>
            <a:ext uri="{147F2762-F138-4A5C-976F-8EAC2B608ADB}">
              <a16:predDERef xmlns:a16="http://schemas.microsoft.com/office/drawing/2014/main" pred="{D7FA8FCA-9536-1DB2-EB1F-A829F19CC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92249625"/>
          <a:ext cx="1123950" cy="11239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115</xdr:row>
      <xdr:rowOff>28575</xdr:rowOff>
    </xdr:from>
    <xdr:to>
      <xdr:col>1</xdr:col>
      <xdr:colOff>1162050</xdr:colOff>
      <xdr:row>116</xdr:row>
      <xdr:rowOff>47625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787FBEE9-6AA7-4BAA-9418-98A67B10D8A3}"/>
            </a:ext>
            <a:ext uri="{147F2762-F138-4A5C-976F-8EAC2B608ADB}">
              <a16:predDERef xmlns:a16="http://schemas.microsoft.com/office/drawing/2014/main" pred="{606616CA-3262-84CE-6F52-D3132339D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93373575"/>
          <a:ext cx="1123950" cy="112395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46</xdr:row>
      <xdr:rowOff>57150</xdr:rowOff>
    </xdr:from>
    <xdr:to>
      <xdr:col>1</xdr:col>
      <xdr:colOff>1123950</xdr:colOff>
      <xdr:row>46</xdr:row>
      <xdr:rowOff>1066800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69DD1A87-0FD5-1557-E51E-B9000BF9E0CC}"/>
            </a:ext>
            <a:ext uri="{147F2762-F138-4A5C-976F-8EAC2B608ADB}">
              <a16:predDERef xmlns:a16="http://schemas.microsoft.com/office/drawing/2014/main" pred="{787FBEE9-6AA7-4BAA-9418-98A67B10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352425" y="34842450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46</xdr:row>
      <xdr:rowOff>1076325</xdr:rowOff>
    </xdr:from>
    <xdr:to>
      <xdr:col>1</xdr:col>
      <xdr:colOff>1209675</xdr:colOff>
      <xdr:row>48</xdr:row>
      <xdr:rowOff>28575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21B45B1F-5A52-042B-EB66-835BA48074EE}"/>
            </a:ext>
            <a:ext uri="{147F2762-F138-4A5C-976F-8EAC2B608ADB}">
              <a16:predDERef xmlns:a16="http://schemas.microsoft.com/office/drawing/2014/main" pred="{69DD1A87-0FD5-1557-E51E-B9000BF9E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285750" y="35861625"/>
          <a:ext cx="1162050" cy="11620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47</xdr:row>
      <xdr:rowOff>1095375</xdr:rowOff>
    </xdr:from>
    <xdr:to>
      <xdr:col>1</xdr:col>
      <xdr:colOff>1200150</xdr:colOff>
      <xdr:row>49</xdr:row>
      <xdr:rowOff>28575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6AE3DCCE-119E-4B88-AD8F-6AFE1532F827}"/>
            </a:ext>
            <a:ext uri="{147F2762-F138-4A5C-976F-8EAC2B608ADB}">
              <a16:predDERef xmlns:a16="http://schemas.microsoft.com/office/drawing/2014/main" pred="{21B45B1F-5A52-042B-EB66-835BA4807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295275" y="36985575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49</xdr:row>
      <xdr:rowOff>9525</xdr:rowOff>
    </xdr:from>
    <xdr:to>
      <xdr:col>1</xdr:col>
      <xdr:colOff>1171575</xdr:colOff>
      <xdr:row>49</xdr:row>
      <xdr:rowOff>1085850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35970874-2458-04BB-571E-D6B4C44B0C0A}"/>
            </a:ext>
            <a:ext uri="{147F2762-F138-4A5C-976F-8EAC2B608ADB}">
              <a16:predDERef xmlns:a16="http://schemas.microsoft.com/office/drawing/2014/main" pred="{6AE3DCCE-119E-4B88-AD8F-6AFE1532F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333375" y="38109525"/>
          <a:ext cx="1076325" cy="1076325"/>
        </a:xfrm>
        <a:prstGeom prst="rect">
          <a:avLst/>
        </a:prstGeom>
      </xdr:spPr>
    </xdr:pic>
    <xdr:clientData/>
  </xdr:twoCellAnchor>
  <xdr:twoCellAnchor>
    <xdr:from>
      <xdr:col>1</xdr:col>
      <xdr:colOff>287842</xdr:colOff>
      <xdr:row>56</xdr:row>
      <xdr:rowOff>8627</xdr:rowOff>
    </xdr:from>
    <xdr:to>
      <xdr:col>1</xdr:col>
      <xdr:colOff>1005382</xdr:colOff>
      <xdr:row>56</xdr:row>
      <xdr:rowOff>1084937</xdr:rowOff>
    </xdr:to>
    <xdr:pic>
      <xdr:nvPicPr>
        <xdr:cNvPr id="140" name="Picture 47">
          <a:extLst>
            <a:ext uri="{FF2B5EF4-FFF2-40B4-BE49-F238E27FC236}">
              <a16:creationId xmlns:a16="http://schemas.microsoft.com/office/drawing/2014/main" id="{0A5A8695-D942-4DFF-8331-5100BE7107E0}"/>
            </a:ext>
            <a:ext uri="{147F2762-F138-4A5C-976F-8EAC2B608ADB}">
              <a16:predDERef xmlns:a16="http://schemas.microsoft.com/office/drawing/2014/main" pred="{35970874-2458-04BB-571E-D6B4C44B0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5967" y="121909577"/>
          <a:ext cx="717540" cy="1076310"/>
        </a:xfrm>
        <a:prstGeom prst="rect">
          <a:avLst/>
        </a:prstGeom>
      </xdr:spPr>
    </xdr:pic>
    <xdr:clientData/>
  </xdr:twoCellAnchor>
  <xdr:twoCellAnchor>
    <xdr:from>
      <xdr:col>1</xdr:col>
      <xdr:colOff>108458</xdr:colOff>
      <xdr:row>57</xdr:row>
      <xdr:rowOff>8628</xdr:rowOff>
    </xdr:from>
    <xdr:to>
      <xdr:col>1</xdr:col>
      <xdr:colOff>1184767</xdr:colOff>
      <xdr:row>57</xdr:row>
      <xdr:rowOff>1084937</xdr:rowOff>
    </xdr:to>
    <xdr:pic>
      <xdr:nvPicPr>
        <xdr:cNvPr id="141" name="Picture 48">
          <a:extLst>
            <a:ext uri="{FF2B5EF4-FFF2-40B4-BE49-F238E27FC236}">
              <a16:creationId xmlns:a16="http://schemas.microsoft.com/office/drawing/2014/main" id="{6877D68F-EB55-49FA-8710-DB6A7A10A347}"/>
            </a:ext>
            <a:ext uri="{147F2762-F138-4A5C-976F-8EAC2B608ADB}">
              <a16:predDERef xmlns:a16="http://schemas.microsoft.com/office/drawing/2014/main" pred="{0A5A8695-D942-4DFF-8331-5100BE710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6583" y="123014478"/>
          <a:ext cx="1076309" cy="1076309"/>
        </a:xfrm>
        <a:prstGeom prst="rect">
          <a:avLst/>
        </a:prstGeom>
      </xdr:spPr>
    </xdr:pic>
    <xdr:clientData/>
  </xdr:twoCellAnchor>
  <xdr:twoCellAnchor>
    <xdr:from>
      <xdr:col>1</xdr:col>
      <xdr:colOff>287842</xdr:colOff>
      <xdr:row>50</xdr:row>
      <xdr:rowOff>8629</xdr:rowOff>
    </xdr:from>
    <xdr:to>
      <xdr:col>1</xdr:col>
      <xdr:colOff>1005382</xdr:colOff>
      <xdr:row>50</xdr:row>
      <xdr:rowOff>1084939</xdr:rowOff>
    </xdr:to>
    <xdr:pic>
      <xdr:nvPicPr>
        <xdr:cNvPr id="142" name="Picture 49">
          <a:extLst>
            <a:ext uri="{FF2B5EF4-FFF2-40B4-BE49-F238E27FC236}">
              <a16:creationId xmlns:a16="http://schemas.microsoft.com/office/drawing/2014/main" id="{6A89FD06-FEF4-481D-8AD8-6B3C2C5DDDE0}"/>
            </a:ext>
            <a:ext uri="{147F2762-F138-4A5C-976F-8EAC2B608ADB}">
              <a16:predDERef xmlns:a16="http://schemas.microsoft.com/office/drawing/2014/main" pred="{6877D68F-EB55-49FA-8710-DB6A7A10A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5967" y="115280179"/>
          <a:ext cx="717540" cy="1076310"/>
        </a:xfrm>
        <a:prstGeom prst="rect">
          <a:avLst/>
        </a:prstGeom>
      </xdr:spPr>
    </xdr:pic>
    <xdr:clientData/>
  </xdr:twoCellAnchor>
  <xdr:twoCellAnchor>
    <xdr:from>
      <xdr:col>1</xdr:col>
      <xdr:colOff>287842</xdr:colOff>
      <xdr:row>52</xdr:row>
      <xdr:rowOff>8628</xdr:rowOff>
    </xdr:from>
    <xdr:to>
      <xdr:col>1</xdr:col>
      <xdr:colOff>1005382</xdr:colOff>
      <xdr:row>52</xdr:row>
      <xdr:rowOff>1084938</xdr:rowOff>
    </xdr:to>
    <xdr:pic>
      <xdr:nvPicPr>
        <xdr:cNvPr id="143" name="Picture 50">
          <a:extLst>
            <a:ext uri="{FF2B5EF4-FFF2-40B4-BE49-F238E27FC236}">
              <a16:creationId xmlns:a16="http://schemas.microsoft.com/office/drawing/2014/main" id="{8FDDAF83-C953-4104-9E4C-DD1D9AEE6111}"/>
            </a:ext>
            <a:ext uri="{147F2762-F138-4A5C-976F-8EAC2B608ADB}">
              <a16:predDERef xmlns:a16="http://schemas.microsoft.com/office/drawing/2014/main" pred="{6A89FD06-FEF4-481D-8AD8-6B3C2C5DD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5967" y="117489978"/>
          <a:ext cx="717540" cy="1076310"/>
        </a:xfrm>
        <a:prstGeom prst="rect">
          <a:avLst/>
        </a:prstGeom>
      </xdr:spPr>
    </xdr:pic>
    <xdr:clientData/>
  </xdr:twoCellAnchor>
  <xdr:twoCellAnchor>
    <xdr:from>
      <xdr:col>1</xdr:col>
      <xdr:colOff>287842</xdr:colOff>
      <xdr:row>53</xdr:row>
      <xdr:rowOff>8628</xdr:rowOff>
    </xdr:from>
    <xdr:to>
      <xdr:col>1</xdr:col>
      <xdr:colOff>1005382</xdr:colOff>
      <xdr:row>53</xdr:row>
      <xdr:rowOff>1084938</xdr:rowOff>
    </xdr:to>
    <xdr:pic>
      <xdr:nvPicPr>
        <xdr:cNvPr id="144" name="Picture 51">
          <a:extLst>
            <a:ext uri="{FF2B5EF4-FFF2-40B4-BE49-F238E27FC236}">
              <a16:creationId xmlns:a16="http://schemas.microsoft.com/office/drawing/2014/main" id="{409E3722-FABD-493F-8805-69776545D352}"/>
            </a:ext>
            <a:ext uri="{147F2762-F138-4A5C-976F-8EAC2B608ADB}">
              <a16:predDERef xmlns:a16="http://schemas.microsoft.com/office/drawing/2014/main" pred="{8FDDAF83-C953-4104-9E4C-DD1D9AEE6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5967" y="118594878"/>
          <a:ext cx="717540" cy="1076310"/>
        </a:xfrm>
        <a:prstGeom prst="rect">
          <a:avLst/>
        </a:prstGeom>
      </xdr:spPr>
    </xdr:pic>
    <xdr:clientData/>
  </xdr:twoCellAnchor>
  <xdr:twoCellAnchor>
    <xdr:from>
      <xdr:col>1</xdr:col>
      <xdr:colOff>287842</xdr:colOff>
      <xdr:row>51</xdr:row>
      <xdr:rowOff>8628</xdr:rowOff>
    </xdr:from>
    <xdr:to>
      <xdr:col>1</xdr:col>
      <xdr:colOff>1005382</xdr:colOff>
      <xdr:row>51</xdr:row>
      <xdr:rowOff>1084938</xdr:rowOff>
    </xdr:to>
    <xdr:pic>
      <xdr:nvPicPr>
        <xdr:cNvPr id="145" name="Picture 52">
          <a:extLst>
            <a:ext uri="{FF2B5EF4-FFF2-40B4-BE49-F238E27FC236}">
              <a16:creationId xmlns:a16="http://schemas.microsoft.com/office/drawing/2014/main" id="{4D328DDF-C9D5-411B-9789-C3ECC5847F2B}"/>
            </a:ext>
            <a:ext uri="{147F2762-F138-4A5C-976F-8EAC2B608ADB}">
              <a16:predDERef xmlns:a16="http://schemas.microsoft.com/office/drawing/2014/main" pred="{409E3722-FABD-493F-8805-69776545D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5967" y="116385078"/>
          <a:ext cx="717540" cy="107631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54</xdr:row>
      <xdr:rowOff>38100</xdr:rowOff>
    </xdr:from>
    <xdr:to>
      <xdr:col>1</xdr:col>
      <xdr:colOff>1143000</xdr:colOff>
      <xdr:row>54</xdr:row>
      <xdr:rowOff>1066800</xdr:rowOff>
    </xdr:to>
    <xdr:pic>
      <xdr:nvPicPr>
        <xdr:cNvPr id="146" name="Picture 124">
          <a:extLst>
            <a:ext uri="{FF2B5EF4-FFF2-40B4-BE49-F238E27FC236}">
              <a16:creationId xmlns:a16="http://schemas.microsoft.com/office/drawing/2014/main" id="{B1097221-684A-40D2-8CCF-6B49EDB08393}"/>
            </a:ext>
            <a:ext uri="{147F2762-F138-4A5C-976F-8EAC2B608ADB}">
              <a16:predDERef xmlns:a16="http://schemas.microsoft.com/office/drawing/2014/main" pred="{4D328DDF-C9D5-411B-9789-C3ECC5847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119729250"/>
          <a:ext cx="1028700" cy="10287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55</xdr:row>
      <xdr:rowOff>38100</xdr:rowOff>
    </xdr:from>
    <xdr:to>
      <xdr:col>1</xdr:col>
      <xdr:colOff>1143000</xdr:colOff>
      <xdr:row>55</xdr:row>
      <xdr:rowOff>1066800</xdr:rowOff>
    </xdr:to>
    <xdr:pic>
      <xdr:nvPicPr>
        <xdr:cNvPr id="147" name="Picture 125">
          <a:extLst>
            <a:ext uri="{FF2B5EF4-FFF2-40B4-BE49-F238E27FC236}">
              <a16:creationId xmlns:a16="http://schemas.microsoft.com/office/drawing/2014/main" id="{617FF9B9-2E39-4F2D-B87B-D1CC1B7E2BEC}"/>
            </a:ext>
            <a:ext uri="{147F2762-F138-4A5C-976F-8EAC2B608ADB}">
              <a16:predDERef xmlns:a16="http://schemas.microsoft.com/office/drawing/2014/main" pred="{B1097221-684A-40D2-8CCF-6B49EDB08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120834150"/>
          <a:ext cx="1028700" cy="10287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44</xdr:row>
      <xdr:rowOff>0</xdr:rowOff>
    </xdr:from>
    <xdr:to>
      <xdr:col>1</xdr:col>
      <xdr:colOff>1162050</xdr:colOff>
      <xdr:row>44</xdr:row>
      <xdr:rowOff>1095375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984A6994-2258-CA2D-78AA-A4953C25AD94}"/>
            </a:ext>
            <a:ext uri="{147F2762-F138-4A5C-976F-8EAC2B608ADB}">
              <a16:predDERef xmlns:a16="http://schemas.microsoft.com/office/drawing/2014/main" pred="{617FF9B9-2E39-4F2D-B87B-D1CC1B7E2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304800" y="34785300"/>
          <a:ext cx="1095375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45</xdr:row>
      <xdr:rowOff>9525</xdr:rowOff>
    </xdr:from>
    <xdr:to>
      <xdr:col>1</xdr:col>
      <xdr:colOff>1162050</xdr:colOff>
      <xdr:row>45</xdr:row>
      <xdr:rowOff>1095375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1E1600CE-937E-43F2-B5ED-E3E9317178E5}"/>
            </a:ext>
            <a:ext uri="{147F2762-F138-4A5C-976F-8EAC2B608ADB}">
              <a16:predDERef xmlns:a16="http://schemas.microsoft.com/office/drawing/2014/main" pred="{984A6994-2258-CA2D-78AA-A4953C25A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314325" y="35899725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100</xdr:row>
      <xdr:rowOff>0</xdr:rowOff>
    </xdr:from>
    <xdr:to>
      <xdr:col>1</xdr:col>
      <xdr:colOff>1162050</xdr:colOff>
      <xdr:row>100</xdr:row>
      <xdr:rowOff>1066800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1DDFF199-EA04-2A1C-1777-023378847592}"/>
            </a:ext>
            <a:ext uri="{147F2762-F138-4A5C-976F-8EAC2B608ADB}">
              <a16:predDERef xmlns:a16="http://schemas.microsoft.com/office/drawing/2014/main" pred="{1E1600CE-937E-43F2-B5ED-E3E931717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333375" y="96659700"/>
          <a:ext cx="1066800" cy="10668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107</xdr:row>
      <xdr:rowOff>0</xdr:rowOff>
    </xdr:from>
    <xdr:to>
      <xdr:col>1</xdr:col>
      <xdr:colOff>1200150</xdr:colOff>
      <xdr:row>108</xdr:row>
      <xdr:rowOff>28575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901F0D36-276F-165B-D8E9-D7BF73B4FF2A}"/>
            </a:ext>
            <a:ext uri="{147F2762-F138-4A5C-976F-8EAC2B608ADB}">
              <a16:predDERef xmlns:a16="http://schemas.microsoft.com/office/drawing/2014/main" pred="{1DDFF199-EA04-2A1C-1777-023378847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304800" y="103289100"/>
          <a:ext cx="1133475" cy="11334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101</xdr:row>
      <xdr:rowOff>1085850</xdr:rowOff>
    </xdr:from>
    <xdr:to>
      <xdr:col>1</xdr:col>
      <xdr:colOff>1152525</xdr:colOff>
      <xdr:row>102</xdr:row>
      <xdr:rowOff>1095375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80D2E0B2-D430-6100-2980-2832521AE462}"/>
            </a:ext>
            <a:ext uri="{147F2762-F138-4A5C-976F-8EAC2B608ADB}">
              <a16:predDERef xmlns:a16="http://schemas.microsoft.com/office/drawing/2014/main" pred="{901F0D36-276F-165B-D8E9-D7BF73B4F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276225" y="98850450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</xdr:row>
      <xdr:rowOff>28575</xdr:rowOff>
    </xdr:from>
    <xdr:to>
      <xdr:col>1</xdr:col>
      <xdr:colOff>1047750</xdr:colOff>
      <xdr:row>103</xdr:row>
      <xdr:rowOff>1076325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21A85322-1A5E-49C1-95C9-C8D06B4CA976}"/>
            </a:ext>
            <a:ext uri="{147F2762-F138-4A5C-976F-8EAC2B608ADB}">
              <a16:predDERef xmlns:a16="http://schemas.microsoft.com/office/drawing/2014/main" pred="{80D2E0B2-D430-6100-2980-2832521AE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100002975"/>
          <a:ext cx="1047750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1047750</xdr:colOff>
      <xdr:row>103</xdr:row>
      <xdr:rowOff>1047750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7BF5412E-71D9-4C24-8056-681D89B59E82}"/>
            </a:ext>
            <a:ext uri="{147F2762-F138-4A5C-976F-8EAC2B608ADB}">
              <a16:predDERef xmlns:a16="http://schemas.microsoft.com/office/drawing/2014/main" pred="{21A85322-1A5E-49C1-95C9-C8D06B4CA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99974400"/>
          <a:ext cx="1047750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6B512D-F7AA-4E7A-8823-3186FF56AD2D}" name="Table1" displayName="Table1" ref="P2:P6" totalsRowShown="0" headerRowDxfId="0">
  <autoFilter ref="P2:P6" xr:uid="{B76B512D-F7AA-4E7A-8823-3186FF56AD2D}"/>
  <tableColumns count="1">
    <tableColumn id="1" xr3:uid="{1E945E88-3169-4F66-9873-9D84F87823BD}" name="MAC IN A SAC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acinasac.com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196"/>
  <sheetViews>
    <sheetView tabSelected="1" topLeftCell="A101" zoomScaleNormal="100" workbookViewId="0">
      <selection activeCell="C105" sqref="C105"/>
    </sheetView>
  </sheetViews>
  <sheetFormatPr defaultColWidth="9" defaultRowHeight="15" customHeight="1"/>
  <cols>
    <col min="1" max="1" width="3.5703125" style="3" customWidth="1"/>
    <col min="2" max="2" width="18.5703125" style="5" customWidth="1"/>
    <col min="3" max="3" width="22.5703125" style="2" customWidth="1"/>
    <col min="4" max="4" width="14.5703125" style="2" customWidth="1"/>
    <col min="5" max="5" width="5.85546875" style="2" customWidth="1"/>
    <col min="6" max="12" width="5.85546875" style="5" customWidth="1"/>
    <col min="13" max="13" width="11" style="7" bestFit="1" customWidth="1"/>
    <col min="14" max="14" width="9.42578125" style="7" customWidth="1"/>
    <col min="15" max="15" width="10.85546875" style="5" customWidth="1"/>
    <col min="16" max="16" width="30.140625" style="8" customWidth="1"/>
    <col min="17" max="16384" width="9" style="3"/>
  </cols>
  <sheetData>
    <row r="1" spans="1:16" s="11" customFormat="1" ht="64.5" customHeight="1">
      <c r="A1" s="193"/>
      <c r="B1" s="9"/>
      <c r="C1" s="237">
        <v>2026</v>
      </c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193"/>
      <c r="P1" s="10">
        <v>46023</v>
      </c>
    </row>
    <row r="2" spans="1:16" s="11" customFormat="1" ht="15.75" customHeight="1">
      <c r="A2" s="193"/>
      <c r="B2" s="247" t="s">
        <v>0</v>
      </c>
      <c r="C2" s="248"/>
      <c r="D2" s="248"/>
      <c r="E2" s="200"/>
      <c r="F2" s="265" t="s">
        <v>1</v>
      </c>
      <c r="G2" s="266"/>
      <c r="H2" s="266"/>
      <c r="I2" s="266"/>
      <c r="J2" s="266"/>
      <c r="K2" s="266"/>
      <c r="L2" s="266"/>
      <c r="M2" s="266"/>
      <c r="N2" s="193"/>
      <c r="O2" s="193"/>
      <c r="P2" s="61" t="s">
        <v>2</v>
      </c>
    </row>
    <row r="3" spans="1:16" s="11" customFormat="1" ht="15.75" customHeight="1">
      <c r="A3" s="193"/>
      <c r="B3" s="248"/>
      <c r="C3" s="248"/>
      <c r="D3" s="248"/>
      <c r="E3" s="200"/>
      <c r="F3" s="264" t="s">
        <v>3</v>
      </c>
      <c r="G3" s="264"/>
      <c r="H3" s="264"/>
      <c r="I3" s="264"/>
      <c r="J3" s="264"/>
      <c r="K3" s="264"/>
      <c r="L3" s="264"/>
      <c r="M3" s="264"/>
      <c r="N3" s="73"/>
      <c r="O3" s="193"/>
      <c r="P3" s="76" t="s">
        <v>4</v>
      </c>
    </row>
    <row r="4" spans="1:16" s="11" customFormat="1" ht="15.75" customHeight="1">
      <c r="A4" s="193"/>
      <c r="B4" s="259"/>
      <c r="C4" s="259"/>
      <c r="D4" s="259"/>
      <c r="E4" s="200"/>
      <c r="F4" s="265" t="s">
        <v>5</v>
      </c>
      <c r="G4" s="266"/>
      <c r="H4" s="266"/>
      <c r="I4" s="266"/>
      <c r="J4" s="266"/>
      <c r="K4" s="266"/>
      <c r="L4" s="266"/>
      <c r="M4" s="266"/>
      <c r="N4" s="193"/>
      <c r="O4" s="193"/>
      <c r="P4" s="61" t="s">
        <v>6</v>
      </c>
    </row>
    <row r="5" spans="1:16" s="11" customFormat="1" ht="15.75" customHeight="1">
      <c r="A5" s="193"/>
      <c r="B5" s="259"/>
      <c r="C5" s="259"/>
      <c r="D5" s="259"/>
      <c r="E5" s="200"/>
      <c r="F5" s="265" t="s">
        <v>7</v>
      </c>
      <c r="G5" s="266"/>
      <c r="H5" s="266"/>
      <c r="I5" s="266"/>
      <c r="J5" s="266"/>
      <c r="K5" s="266"/>
      <c r="L5" s="266"/>
      <c r="M5" s="266"/>
      <c r="N5" s="193"/>
      <c r="O5" s="193"/>
      <c r="P5" s="75" t="s">
        <v>8</v>
      </c>
    </row>
    <row r="6" spans="1:16" s="11" customFormat="1" ht="15.75" customHeight="1">
      <c r="A6" s="193"/>
      <c r="B6" s="259"/>
      <c r="C6" s="259"/>
      <c r="D6" s="259"/>
      <c r="E6" s="200"/>
      <c r="F6" s="265" t="s">
        <v>9</v>
      </c>
      <c r="G6" s="266"/>
      <c r="H6" s="266"/>
      <c r="I6" s="266"/>
      <c r="J6" s="266"/>
      <c r="K6" s="266"/>
      <c r="L6" s="266"/>
      <c r="M6" s="266"/>
      <c r="N6" s="193"/>
      <c r="O6" s="193"/>
      <c r="P6" s="74" t="s">
        <v>10</v>
      </c>
    </row>
    <row r="7" spans="1:16" s="11" customFormat="1" ht="15.75" customHeight="1">
      <c r="A7" s="193"/>
      <c r="B7" s="259"/>
      <c r="C7" s="259"/>
      <c r="D7" s="259"/>
      <c r="E7" s="200"/>
      <c r="F7" s="264" t="s">
        <v>11</v>
      </c>
      <c r="G7" s="264"/>
      <c r="H7" s="264"/>
      <c r="I7" s="264"/>
      <c r="J7" s="264"/>
      <c r="K7" s="264"/>
      <c r="L7" s="264"/>
      <c r="M7" s="264"/>
      <c r="N7" s="193"/>
      <c r="O7" s="193"/>
      <c r="P7" s="193"/>
    </row>
    <row r="8" spans="1:16" s="11" customFormat="1" ht="16.350000000000001">
      <c r="A8" s="193"/>
      <c r="B8" s="259" t="s">
        <v>12</v>
      </c>
      <c r="C8" s="259"/>
      <c r="D8" s="259"/>
      <c r="E8" s="200"/>
      <c r="F8" s="215"/>
      <c r="G8" s="216"/>
      <c r="H8" s="216"/>
      <c r="I8" s="216"/>
      <c r="J8" s="216"/>
      <c r="K8" s="216"/>
      <c r="L8" s="216"/>
      <c r="M8" s="216"/>
      <c r="N8" s="193"/>
      <c r="O8" s="193"/>
      <c r="P8" s="193"/>
    </row>
    <row r="9" spans="1:16" s="11" customFormat="1" ht="16.350000000000001">
      <c r="A9" s="193"/>
      <c r="B9" s="259"/>
      <c r="C9" s="259"/>
      <c r="D9" s="259"/>
      <c r="E9" s="208"/>
      <c r="F9" s="217"/>
      <c r="G9" s="217"/>
      <c r="H9" s="217"/>
      <c r="I9" s="217"/>
      <c r="J9" s="217"/>
      <c r="K9" s="217"/>
      <c r="L9" s="217"/>
      <c r="M9" s="217"/>
      <c r="N9" s="193"/>
      <c r="O9" s="193"/>
      <c r="P9" s="193"/>
    </row>
    <row r="10" spans="1:16" s="11" customFormat="1" ht="16.350000000000001">
      <c r="A10" s="193"/>
      <c r="B10" s="259"/>
      <c r="C10" s="259"/>
      <c r="D10" s="259"/>
      <c r="E10" s="208"/>
      <c r="F10" s="218"/>
      <c r="G10" s="218"/>
      <c r="H10" s="218"/>
      <c r="I10" s="218"/>
      <c r="J10" s="218"/>
      <c r="K10" s="218"/>
      <c r="L10" s="218"/>
      <c r="M10" s="218"/>
      <c r="N10" s="193"/>
      <c r="O10" s="193"/>
      <c r="P10" s="193"/>
    </row>
    <row r="11" spans="1:16" s="11" customFormat="1" ht="16.350000000000001">
      <c r="A11" s="193"/>
      <c r="B11" s="259"/>
      <c r="C11" s="259"/>
      <c r="D11" s="259"/>
      <c r="E11" s="208"/>
      <c r="F11" s="217"/>
      <c r="G11" s="217"/>
      <c r="H11" s="217"/>
      <c r="I11" s="217"/>
      <c r="J11" s="217"/>
      <c r="K11" s="217"/>
      <c r="L11" s="217"/>
      <c r="M11" s="217"/>
      <c r="N11" s="193"/>
      <c r="O11" s="193"/>
      <c r="P11" s="193"/>
    </row>
    <row r="12" spans="1:16" s="11" customFormat="1" ht="16.350000000000001">
      <c r="A12" s="193"/>
      <c r="B12" s="259"/>
      <c r="C12" s="259"/>
      <c r="D12" s="259"/>
      <c r="E12" s="208"/>
      <c r="F12" s="217"/>
      <c r="G12" s="217"/>
      <c r="H12" s="217"/>
      <c r="I12" s="217"/>
      <c r="J12" s="217"/>
      <c r="K12" s="217"/>
      <c r="L12" s="217"/>
      <c r="M12" s="217"/>
      <c r="N12" s="193"/>
      <c r="O12" s="193"/>
      <c r="P12" s="193"/>
    </row>
    <row r="13" spans="1:16" s="11" customFormat="1" ht="14.25">
      <c r="A13" s="193"/>
      <c r="B13" s="259"/>
      <c r="C13" s="259"/>
      <c r="D13" s="259"/>
      <c r="E13" s="193"/>
      <c r="F13" s="214"/>
      <c r="G13" s="214"/>
      <c r="H13" s="214"/>
      <c r="I13" s="214"/>
      <c r="J13" s="214"/>
      <c r="K13" s="214"/>
      <c r="L13" s="214"/>
      <c r="M13" s="214"/>
      <c r="N13" s="193"/>
      <c r="O13" s="193"/>
      <c r="P13" s="193"/>
    </row>
    <row r="14" spans="1:16" ht="23.1" customHeight="1">
      <c r="B14" s="238" t="s">
        <v>13</v>
      </c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40"/>
    </row>
    <row r="15" spans="1:16" s="4" customFormat="1" ht="14.25">
      <c r="A15" s="3"/>
      <c r="B15" s="20"/>
      <c r="C15" s="21"/>
      <c r="D15" s="148"/>
      <c r="E15" s="241" t="s">
        <v>14</v>
      </c>
      <c r="F15" s="242"/>
      <c r="G15" s="242"/>
      <c r="H15" s="242"/>
      <c r="I15" s="242"/>
      <c r="J15" s="242"/>
      <c r="K15" s="242"/>
      <c r="L15" s="243"/>
      <c r="M15" s="57"/>
      <c r="N15" s="22"/>
      <c r="O15" s="23"/>
      <c r="P15" s="24"/>
    </row>
    <row r="16" spans="1:16" ht="14.25">
      <c r="B16" s="32" t="s">
        <v>15</v>
      </c>
      <c r="C16" s="120" t="s">
        <v>16</v>
      </c>
      <c r="D16" s="155" t="s">
        <v>17</v>
      </c>
      <c r="E16" s="147" t="s">
        <v>18</v>
      </c>
      <c r="F16" s="146" t="s">
        <v>19</v>
      </c>
      <c r="G16" s="146" t="s">
        <v>20</v>
      </c>
      <c r="H16" s="146" t="s">
        <v>21</v>
      </c>
      <c r="I16" s="146" t="s">
        <v>22</v>
      </c>
      <c r="J16" s="146" t="s">
        <v>23</v>
      </c>
      <c r="K16" s="146" t="s">
        <v>24</v>
      </c>
      <c r="L16" s="152" t="s">
        <v>25</v>
      </c>
      <c r="M16" s="58" t="s">
        <v>26</v>
      </c>
      <c r="N16" s="54" t="s">
        <v>27</v>
      </c>
      <c r="O16" s="55" t="s">
        <v>28</v>
      </c>
      <c r="P16" s="56" t="s">
        <v>29</v>
      </c>
    </row>
    <row r="17" spans="1:16" ht="87" customHeight="1">
      <c r="B17" s="154" t="s">
        <v>30</v>
      </c>
      <c r="C17" s="199" t="s">
        <v>31</v>
      </c>
      <c r="D17" s="199" t="s">
        <v>32</v>
      </c>
      <c r="E17" s="84"/>
      <c r="F17" s="145"/>
      <c r="G17" s="145"/>
      <c r="H17" s="145"/>
      <c r="I17" s="145"/>
      <c r="J17" s="145"/>
      <c r="K17" s="156"/>
      <c r="L17" s="145"/>
      <c r="M17" s="95">
        <v>35</v>
      </c>
      <c r="N17" s="95">
        <v>69.989999999999995</v>
      </c>
      <c r="O17" s="71">
        <f>SUM(E17:L17)</f>
        <v>0</v>
      </c>
      <c r="P17" s="30">
        <f t="shared" ref="P17:P100" si="0">O17*M17</f>
        <v>0</v>
      </c>
    </row>
    <row r="18" spans="1:16" ht="87" customHeight="1">
      <c r="B18" s="26" t="s">
        <v>33</v>
      </c>
      <c r="C18" s="53" t="s">
        <v>31</v>
      </c>
      <c r="D18" s="149" t="s">
        <v>34</v>
      </c>
      <c r="E18" s="98"/>
      <c r="F18" s="62"/>
      <c r="G18" s="62"/>
      <c r="H18" s="62"/>
      <c r="I18" s="62"/>
      <c r="J18" s="150"/>
      <c r="K18" s="156"/>
      <c r="L18" s="156"/>
      <c r="M18" s="95">
        <v>35</v>
      </c>
      <c r="N18" s="95">
        <v>69.989999999999995</v>
      </c>
      <c r="O18" s="151">
        <f>SUM(E18:L18)</f>
        <v>0</v>
      </c>
      <c r="P18" s="30">
        <f t="shared" si="0"/>
        <v>0</v>
      </c>
    </row>
    <row r="19" spans="1:16" ht="87" customHeight="1">
      <c r="B19" s="26" t="s">
        <v>35</v>
      </c>
      <c r="C19" s="1" t="s">
        <v>31</v>
      </c>
      <c r="D19" s="13" t="s">
        <v>36</v>
      </c>
      <c r="E19" s="84"/>
      <c r="F19" s="143"/>
      <c r="G19" s="62"/>
      <c r="H19" s="62"/>
      <c r="I19" s="62"/>
      <c r="J19" s="150"/>
      <c r="K19" s="145"/>
      <c r="L19" s="145"/>
      <c r="M19" s="95">
        <v>35</v>
      </c>
      <c r="N19" s="95">
        <v>69.989999999999995</v>
      </c>
      <c r="O19" s="151">
        <f t="shared" ref="O19:O87" si="1">SUM(E19:L19)</f>
        <v>0</v>
      </c>
      <c r="P19" s="30">
        <f t="shared" si="0"/>
        <v>0</v>
      </c>
    </row>
    <row r="20" spans="1:16" ht="87" customHeight="1">
      <c r="B20" s="26" t="s">
        <v>37</v>
      </c>
      <c r="C20" s="1" t="s">
        <v>31</v>
      </c>
      <c r="D20" s="13" t="s">
        <v>38</v>
      </c>
      <c r="E20" s="84"/>
      <c r="F20" s="143"/>
      <c r="G20" s="62"/>
      <c r="H20" s="62"/>
      <c r="I20" s="62"/>
      <c r="J20" s="150"/>
      <c r="K20" s="145"/>
      <c r="L20" s="145"/>
      <c r="M20" s="95">
        <v>35</v>
      </c>
      <c r="N20" s="95">
        <v>69.989999999999995</v>
      </c>
      <c r="O20" s="151">
        <f t="shared" si="1"/>
        <v>0</v>
      </c>
      <c r="P20" s="30">
        <f t="shared" si="0"/>
        <v>0</v>
      </c>
    </row>
    <row r="21" spans="1:16" ht="87" customHeight="1">
      <c r="B21" s="26" t="s">
        <v>39</v>
      </c>
      <c r="C21" s="1" t="s">
        <v>31</v>
      </c>
      <c r="D21" s="13" t="s">
        <v>40</v>
      </c>
      <c r="E21" s="83"/>
      <c r="F21" s="143"/>
      <c r="G21" s="62"/>
      <c r="H21" s="62"/>
      <c r="I21" s="62"/>
      <c r="J21" s="150"/>
      <c r="K21" s="145"/>
      <c r="L21" s="145"/>
      <c r="M21" s="95">
        <v>35</v>
      </c>
      <c r="N21" s="95">
        <v>69.989999999999995</v>
      </c>
      <c r="O21" s="151">
        <f t="shared" si="1"/>
        <v>0</v>
      </c>
      <c r="P21" s="30">
        <f t="shared" si="0"/>
        <v>0</v>
      </c>
    </row>
    <row r="22" spans="1:16" ht="87" customHeight="1">
      <c r="B22" s="26" t="s">
        <v>41</v>
      </c>
      <c r="C22" s="1" t="s">
        <v>31</v>
      </c>
      <c r="D22" s="13" t="s">
        <v>42</v>
      </c>
      <c r="E22" s="84"/>
      <c r="F22" s="143"/>
      <c r="G22" s="62"/>
      <c r="H22" s="62"/>
      <c r="I22" s="62"/>
      <c r="J22" s="150"/>
      <c r="K22" s="145"/>
      <c r="L22" s="158"/>
      <c r="M22" s="95">
        <v>35</v>
      </c>
      <c r="N22" s="95">
        <v>69.989999999999995</v>
      </c>
      <c r="O22" s="151">
        <f t="shared" si="1"/>
        <v>0</v>
      </c>
      <c r="P22" s="30">
        <f t="shared" si="0"/>
        <v>0</v>
      </c>
    </row>
    <row r="23" spans="1:16" ht="87" customHeight="1">
      <c r="B23" s="26" t="s">
        <v>43</v>
      </c>
      <c r="C23" s="1" t="s">
        <v>31</v>
      </c>
      <c r="D23" s="13" t="s">
        <v>44</v>
      </c>
      <c r="E23" s="188"/>
      <c r="F23" s="143"/>
      <c r="G23" s="62"/>
      <c r="H23" s="62"/>
      <c r="I23" s="62"/>
      <c r="J23" s="150"/>
      <c r="K23" s="183"/>
      <c r="L23" s="83"/>
      <c r="M23" s="95">
        <v>35</v>
      </c>
      <c r="N23" s="95">
        <v>69.989999999999995</v>
      </c>
      <c r="O23" s="151">
        <f t="shared" si="1"/>
        <v>0</v>
      </c>
      <c r="P23" s="30">
        <f t="shared" si="0"/>
        <v>0</v>
      </c>
    </row>
    <row r="24" spans="1:16" ht="87" customHeight="1">
      <c r="B24" s="26" t="s">
        <v>45</v>
      </c>
      <c r="C24" s="1" t="s">
        <v>31</v>
      </c>
      <c r="D24" s="13" t="s">
        <v>46</v>
      </c>
      <c r="E24" s="144"/>
      <c r="F24" s="143"/>
      <c r="G24" s="143"/>
      <c r="H24" s="62"/>
      <c r="I24" s="62"/>
      <c r="J24" s="150"/>
      <c r="K24" s="183"/>
      <c r="L24" s="83"/>
      <c r="M24" s="95">
        <v>35</v>
      </c>
      <c r="N24" s="95">
        <v>69.989999999999995</v>
      </c>
      <c r="O24" s="151">
        <f t="shared" si="1"/>
        <v>0</v>
      </c>
      <c r="P24" s="30">
        <f t="shared" si="0"/>
        <v>0</v>
      </c>
    </row>
    <row r="25" spans="1:16" ht="87" customHeight="1">
      <c r="A25" s="43"/>
      <c r="B25" s="26" t="s">
        <v>47</v>
      </c>
      <c r="C25" s="1" t="s">
        <v>31</v>
      </c>
      <c r="D25" s="13" t="s">
        <v>48</v>
      </c>
      <c r="E25" s="144"/>
      <c r="F25" s="143"/>
      <c r="G25" s="62"/>
      <c r="H25" s="62"/>
      <c r="I25" s="62"/>
      <c r="J25" s="150"/>
      <c r="K25" s="183"/>
      <c r="L25" s="83"/>
      <c r="M25" s="95">
        <v>35</v>
      </c>
      <c r="N25" s="95">
        <v>69.989999999999995</v>
      </c>
      <c r="O25" s="151">
        <f t="shared" si="1"/>
        <v>0</v>
      </c>
      <c r="P25" s="30">
        <f t="shared" si="0"/>
        <v>0</v>
      </c>
    </row>
    <row r="26" spans="1:16" ht="87" customHeight="1">
      <c r="A26" s="43"/>
      <c r="B26" s="26" t="s">
        <v>49</v>
      </c>
      <c r="C26" s="1" t="s">
        <v>31</v>
      </c>
      <c r="D26" s="13" t="s">
        <v>50</v>
      </c>
      <c r="E26" s="188"/>
      <c r="F26" s="143"/>
      <c r="G26" s="62"/>
      <c r="H26" s="62"/>
      <c r="I26" s="62"/>
      <c r="J26" s="150"/>
      <c r="K26" s="183"/>
      <c r="L26" s="83"/>
      <c r="M26" s="95">
        <v>35</v>
      </c>
      <c r="N26" s="95">
        <v>69.989999999999995</v>
      </c>
      <c r="O26" s="151">
        <f t="shared" si="1"/>
        <v>0</v>
      </c>
      <c r="P26" s="30">
        <f t="shared" si="0"/>
        <v>0</v>
      </c>
    </row>
    <row r="27" spans="1:16" ht="87" customHeight="1">
      <c r="A27" s="43"/>
      <c r="B27" s="26" t="s">
        <v>51</v>
      </c>
      <c r="C27" s="1" t="s">
        <v>52</v>
      </c>
      <c r="D27" s="13" t="s">
        <v>53</v>
      </c>
      <c r="E27" s="206"/>
      <c r="F27" s="143"/>
      <c r="G27" s="62"/>
      <c r="H27" s="62"/>
      <c r="I27" s="62"/>
      <c r="J27" s="150"/>
      <c r="K27" s="183"/>
      <c r="L27" s="83"/>
      <c r="M27" s="95">
        <v>35</v>
      </c>
      <c r="N27" s="95">
        <v>69.989999999999995</v>
      </c>
      <c r="O27" s="151">
        <f t="shared" si="1"/>
        <v>0</v>
      </c>
      <c r="P27" s="30">
        <f t="shared" si="0"/>
        <v>0</v>
      </c>
    </row>
    <row r="28" spans="1:16" ht="87" customHeight="1">
      <c r="A28" s="43"/>
      <c r="B28" s="26"/>
      <c r="C28" s="1" t="s">
        <v>31</v>
      </c>
      <c r="D28" s="13" t="s">
        <v>54</v>
      </c>
      <c r="E28" s="206"/>
      <c r="F28" s="143"/>
      <c r="G28" s="62"/>
      <c r="H28" s="62"/>
      <c r="I28" s="62"/>
      <c r="J28" s="150"/>
      <c r="K28" s="183"/>
      <c r="L28" s="83"/>
      <c r="M28" s="95">
        <v>35</v>
      </c>
      <c r="N28" s="95">
        <v>69.989999999999995</v>
      </c>
      <c r="O28" s="151">
        <f t="shared" si="1"/>
        <v>0</v>
      </c>
      <c r="P28" s="30">
        <f t="shared" si="0"/>
        <v>0</v>
      </c>
    </row>
    <row r="29" spans="1:16" ht="87" customHeight="1">
      <c r="A29" s="43"/>
      <c r="B29" s="26"/>
      <c r="C29" s="1" t="s">
        <v>31</v>
      </c>
      <c r="D29" s="13" t="s">
        <v>55</v>
      </c>
      <c r="E29" s="206"/>
      <c r="F29" s="206"/>
      <c r="G29" s="62"/>
      <c r="H29" s="62"/>
      <c r="I29" s="62"/>
      <c r="J29" s="150"/>
      <c r="K29" s="183"/>
      <c r="L29" s="184"/>
      <c r="M29" s="95">
        <v>35</v>
      </c>
      <c r="N29" s="95">
        <v>69.989999999999995</v>
      </c>
      <c r="O29" s="151">
        <f t="shared" si="1"/>
        <v>0</v>
      </c>
      <c r="P29" s="30">
        <f t="shared" si="0"/>
        <v>0</v>
      </c>
    </row>
    <row r="30" spans="1:16" ht="87" customHeight="1">
      <c r="A30" s="43"/>
      <c r="B30" s="26"/>
      <c r="C30" s="1" t="s">
        <v>31</v>
      </c>
      <c r="D30" s="13" t="s">
        <v>56</v>
      </c>
      <c r="E30" s="206"/>
      <c r="F30" s="206"/>
      <c r="G30" s="62"/>
      <c r="H30" s="62"/>
      <c r="I30" s="62"/>
      <c r="J30" s="150"/>
      <c r="K30" s="183"/>
      <c r="L30" s="184"/>
      <c r="M30" s="95">
        <v>35</v>
      </c>
      <c r="N30" s="95">
        <v>69.989999999999995</v>
      </c>
      <c r="O30" s="151">
        <f t="shared" si="1"/>
        <v>0</v>
      </c>
      <c r="P30" s="30">
        <f t="shared" si="0"/>
        <v>0</v>
      </c>
    </row>
    <row r="31" spans="1:16" ht="87" customHeight="1">
      <c r="A31" s="43"/>
      <c r="B31" s="26"/>
      <c r="C31" s="1" t="s">
        <v>31</v>
      </c>
      <c r="D31" s="13" t="s">
        <v>57</v>
      </c>
      <c r="E31" s="206"/>
      <c r="F31" s="206"/>
      <c r="G31" s="62"/>
      <c r="H31" s="62"/>
      <c r="I31" s="62"/>
      <c r="J31" s="150"/>
      <c r="K31" s="183"/>
      <c r="L31" s="184"/>
      <c r="M31" s="95">
        <v>35</v>
      </c>
      <c r="N31" s="95">
        <v>69.989999999999995</v>
      </c>
      <c r="O31" s="151">
        <f t="shared" si="1"/>
        <v>0</v>
      </c>
      <c r="P31" s="30">
        <f t="shared" si="0"/>
        <v>0</v>
      </c>
    </row>
    <row r="32" spans="1:16" ht="87" customHeight="1">
      <c r="A32" s="43"/>
      <c r="B32" s="26" t="s">
        <v>58</v>
      </c>
      <c r="C32" s="1" t="s">
        <v>52</v>
      </c>
      <c r="D32" s="13" t="s">
        <v>59</v>
      </c>
      <c r="E32" s="206"/>
      <c r="F32" s="143"/>
      <c r="G32" s="62"/>
      <c r="H32" s="62"/>
      <c r="I32" s="62"/>
      <c r="J32" s="150"/>
      <c r="K32" s="183"/>
      <c r="L32" s="83"/>
      <c r="M32" s="95">
        <v>35</v>
      </c>
      <c r="N32" s="95">
        <v>69.989999999999995</v>
      </c>
      <c r="O32" s="151">
        <f t="shared" si="1"/>
        <v>0</v>
      </c>
      <c r="P32" s="30">
        <f t="shared" si="0"/>
        <v>0</v>
      </c>
    </row>
    <row r="33" spans="1:16" ht="87" customHeight="1">
      <c r="B33" s="26" t="s">
        <v>60</v>
      </c>
      <c r="C33" s="1" t="s">
        <v>61</v>
      </c>
      <c r="D33" s="13" t="s">
        <v>62</v>
      </c>
      <c r="E33" s="244"/>
      <c r="F33" s="143"/>
      <c r="G33" s="62"/>
      <c r="H33" s="62"/>
      <c r="I33" s="62"/>
      <c r="J33" s="150"/>
      <c r="K33" s="145"/>
      <c r="L33" s="156"/>
      <c r="M33" s="95">
        <v>35</v>
      </c>
      <c r="N33" s="95">
        <v>69.989999999999995</v>
      </c>
      <c r="O33" s="151">
        <f t="shared" si="1"/>
        <v>0</v>
      </c>
      <c r="P33" s="30">
        <f t="shared" si="0"/>
        <v>0</v>
      </c>
    </row>
    <row r="34" spans="1:16" ht="87" customHeight="1">
      <c r="B34" s="26" t="s">
        <v>63</v>
      </c>
      <c r="C34" s="1" t="s">
        <v>61</v>
      </c>
      <c r="D34" s="13" t="s">
        <v>64</v>
      </c>
      <c r="E34" s="244"/>
      <c r="F34" s="143"/>
      <c r="G34" s="62"/>
      <c r="H34" s="62"/>
      <c r="I34" s="62"/>
      <c r="J34" s="150"/>
      <c r="K34" s="145"/>
      <c r="L34" s="145"/>
      <c r="M34" s="95">
        <v>35</v>
      </c>
      <c r="N34" s="95">
        <v>69.989999999999995</v>
      </c>
      <c r="O34" s="151">
        <f t="shared" si="1"/>
        <v>0</v>
      </c>
      <c r="P34" s="30">
        <f t="shared" si="0"/>
        <v>0</v>
      </c>
    </row>
    <row r="35" spans="1:16" ht="87" customHeight="1">
      <c r="B35" s="26" t="s">
        <v>65</v>
      </c>
      <c r="C35" s="1" t="s">
        <v>61</v>
      </c>
      <c r="D35" s="13" t="s">
        <v>66</v>
      </c>
      <c r="E35" s="245"/>
      <c r="F35" s="143"/>
      <c r="G35" s="62"/>
      <c r="H35" s="62"/>
      <c r="I35" s="62"/>
      <c r="J35" s="150"/>
      <c r="K35" s="145"/>
      <c r="L35" s="145"/>
      <c r="M35" s="95">
        <v>35</v>
      </c>
      <c r="N35" s="95">
        <v>69.989999999999995</v>
      </c>
      <c r="O35" s="151">
        <f t="shared" si="1"/>
        <v>0</v>
      </c>
      <c r="P35" s="30">
        <f t="shared" si="0"/>
        <v>0</v>
      </c>
    </row>
    <row r="36" spans="1:16" ht="87" customHeight="1">
      <c r="B36" s="26" t="s">
        <v>67</v>
      </c>
      <c r="C36" s="1" t="s">
        <v>61</v>
      </c>
      <c r="D36" s="13" t="s">
        <v>68</v>
      </c>
      <c r="E36" s="157"/>
      <c r="F36" s="143"/>
      <c r="G36" s="62"/>
      <c r="H36" s="62"/>
      <c r="I36" s="62"/>
      <c r="J36" s="150"/>
      <c r="K36" s="158"/>
      <c r="L36" s="158"/>
      <c r="M36" s="95">
        <v>35</v>
      </c>
      <c r="N36" s="95">
        <v>69.989999999999995</v>
      </c>
      <c r="O36" s="151">
        <f t="shared" si="1"/>
        <v>0</v>
      </c>
      <c r="P36" s="30">
        <f t="shared" si="0"/>
        <v>0</v>
      </c>
    </row>
    <row r="37" spans="1:16" ht="87" customHeight="1">
      <c r="B37" s="26" t="s">
        <v>69</v>
      </c>
      <c r="C37" s="1" t="s">
        <v>70</v>
      </c>
      <c r="D37" s="13" t="s">
        <v>71</v>
      </c>
      <c r="E37" s="157"/>
      <c r="F37" s="143"/>
      <c r="G37" s="62"/>
      <c r="H37" s="62"/>
      <c r="I37" s="62"/>
      <c r="J37" s="150"/>
      <c r="K37" s="145"/>
      <c r="L37" s="181"/>
      <c r="M37" s="95">
        <v>35</v>
      </c>
      <c r="N37" s="95">
        <v>69.989999999999995</v>
      </c>
      <c r="O37" s="151">
        <f t="shared" si="1"/>
        <v>0</v>
      </c>
      <c r="P37" s="30">
        <f t="shared" si="0"/>
        <v>0</v>
      </c>
    </row>
    <row r="38" spans="1:16" ht="87" customHeight="1">
      <c r="B38" s="26" t="s">
        <v>69</v>
      </c>
      <c r="C38" s="1" t="s">
        <v>61</v>
      </c>
      <c r="D38" s="13" t="s">
        <v>72</v>
      </c>
      <c r="E38" s="206"/>
      <c r="F38" s="143"/>
      <c r="G38" s="62"/>
      <c r="H38" s="62"/>
      <c r="I38" s="62"/>
      <c r="J38" s="150"/>
      <c r="K38" s="143"/>
      <c r="L38" s="181"/>
      <c r="M38" s="95">
        <v>35</v>
      </c>
      <c r="N38" s="95">
        <v>69.989999999999995</v>
      </c>
      <c r="O38" s="151">
        <f t="shared" ref="O38" si="2">SUM(E38:L38)</f>
        <v>0</v>
      </c>
      <c r="P38" s="30">
        <f t="shared" ref="P38" si="3">O38*M38</f>
        <v>0</v>
      </c>
    </row>
    <row r="39" spans="1:16" ht="87" customHeight="1">
      <c r="B39" s="26"/>
      <c r="C39" s="1" t="s">
        <v>73</v>
      </c>
      <c r="D39" s="70" t="s">
        <v>32</v>
      </c>
      <c r="E39" s="160"/>
      <c r="F39" s="161"/>
      <c r="G39" s="81"/>
      <c r="H39" s="81"/>
      <c r="I39" s="81"/>
      <c r="J39" s="162"/>
      <c r="K39" s="143"/>
      <c r="L39" s="160"/>
      <c r="M39" s="95">
        <v>35</v>
      </c>
      <c r="N39" s="95">
        <v>69.989999999999995</v>
      </c>
      <c r="O39" s="151">
        <f t="shared" si="1"/>
        <v>0</v>
      </c>
      <c r="P39" s="30">
        <f t="shared" si="0"/>
        <v>0</v>
      </c>
    </row>
    <row r="40" spans="1:16" ht="87" customHeight="1">
      <c r="A40" s="43"/>
      <c r="B40" s="26" t="s">
        <v>74</v>
      </c>
      <c r="C40" s="13" t="s">
        <v>73</v>
      </c>
      <c r="D40" s="199" t="s">
        <v>75</v>
      </c>
      <c r="E40" s="145"/>
      <c r="F40" s="145"/>
      <c r="G40" s="198"/>
      <c r="H40" s="145"/>
      <c r="I40" s="145"/>
      <c r="J40" s="145"/>
      <c r="K40" s="145"/>
      <c r="L40" s="145"/>
      <c r="M40" s="95">
        <v>35</v>
      </c>
      <c r="N40" s="95">
        <v>69.989999999999995</v>
      </c>
      <c r="O40" s="151">
        <f t="shared" si="1"/>
        <v>0</v>
      </c>
      <c r="P40" s="30">
        <f t="shared" si="0"/>
        <v>0</v>
      </c>
    </row>
    <row r="41" spans="1:16" ht="87" customHeight="1">
      <c r="A41" s="43"/>
      <c r="B41" s="26" t="s">
        <v>76</v>
      </c>
      <c r="C41" s="13" t="s">
        <v>73</v>
      </c>
      <c r="D41" s="199" t="s">
        <v>46</v>
      </c>
      <c r="E41" s="143"/>
      <c r="F41" s="145"/>
      <c r="G41" s="145"/>
      <c r="H41" s="145"/>
      <c r="I41" s="145"/>
      <c r="J41" s="145"/>
      <c r="K41" s="145"/>
      <c r="L41" s="181"/>
      <c r="M41" s="95">
        <v>35</v>
      </c>
      <c r="N41" s="95">
        <v>69.989999999999995</v>
      </c>
      <c r="O41" s="151">
        <f t="shared" si="1"/>
        <v>0</v>
      </c>
      <c r="P41" s="30">
        <f t="shared" si="0"/>
        <v>0</v>
      </c>
    </row>
    <row r="42" spans="1:16" ht="87" customHeight="1">
      <c r="A42" s="43"/>
      <c r="B42" s="26" t="s">
        <v>77</v>
      </c>
      <c r="C42" s="13" t="s">
        <v>73</v>
      </c>
      <c r="D42" s="199" t="s">
        <v>78</v>
      </c>
      <c r="E42" s="206"/>
      <c r="F42" s="198"/>
      <c r="G42" s="145"/>
      <c r="H42" s="145"/>
      <c r="I42" s="145"/>
      <c r="J42" s="145"/>
      <c r="K42" s="145"/>
      <c r="L42" s="181"/>
      <c r="M42" s="95">
        <v>35</v>
      </c>
      <c r="N42" s="95">
        <v>69.989999999999995</v>
      </c>
      <c r="O42" s="151">
        <f t="shared" si="1"/>
        <v>0</v>
      </c>
      <c r="P42" s="30">
        <f t="shared" si="0"/>
        <v>0</v>
      </c>
    </row>
    <row r="43" spans="1:16" ht="87" customHeight="1">
      <c r="A43" s="43"/>
      <c r="B43" s="26" t="s">
        <v>79</v>
      </c>
      <c r="C43" s="13" t="s">
        <v>73</v>
      </c>
      <c r="D43" s="199" t="s">
        <v>80</v>
      </c>
      <c r="E43" s="180"/>
      <c r="F43" s="180"/>
      <c r="G43" s="145"/>
      <c r="H43" s="145"/>
      <c r="I43" s="145"/>
      <c r="J43" s="145"/>
      <c r="K43" s="145"/>
      <c r="L43" s="145"/>
      <c r="M43" s="95">
        <v>35</v>
      </c>
      <c r="N43" s="95">
        <v>69.989999999999995</v>
      </c>
      <c r="O43" s="151">
        <f t="shared" si="1"/>
        <v>0</v>
      </c>
      <c r="P43" s="30">
        <f t="shared" si="0"/>
        <v>0</v>
      </c>
    </row>
    <row r="44" spans="1:16" ht="87" customHeight="1">
      <c r="A44" s="43"/>
      <c r="B44" s="26"/>
      <c r="C44" s="13" t="s">
        <v>73</v>
      </c>
      <c r="D44" s="199" t="s">
        <v>81</v>
      </c>
      <c r="E44" s="206"/>
      <c r="F44" s="145"/>
      <c r="G44" s="145"/>
      <c r="H44" s="145"/>
      <c r="I44" s="145"/>
      <c r="J44" s="145"/>
      <c r="K44" s="145"/>
      <c r="L44" s="145"/>
      <c r="M44" s="95">
        <v>35</v>
      </c>
      <c r="N44" s="95">
        <v>69.989999999999995</v>
      </c>
      <c r="O44" s="151">
        <f t="shared" si="1"/>
        <v>0</v>
      </c>
      <c r="P44" s="30">
        <f t="shared" si="0"/>
        <v>0</v>
      </c>
    </row>
    <row r="45" spans="1:16" ht="87" customHeight="1">
      <c r="A45" s="43"/>
      <c r="B45" s="26"/>
      <c r="C45" s="13" t="s">
        <v>73</v>
      </c>
      <c r="D45" s="199" t="s">
        <v>82</v>
      </c>
      <c r="E45" s="206"/>
      <c r="F45" s="206"/>
      <c r="G45" s="145"/>
      <c r="H45" s="145"/>
      <c r="I45" s="145"/>
      <c r="J45" s="145"/>
      <c r="K45" s="145"/>
      <c r="L45" s="145"/>
      <c r="M45" s="95"/>
      <c r="N45" s="95"/>
      <c r="O45" s="151"/>
      <c r="P45" s="30"/>
    </row>
    <row r="46" spans="1:16" ht="87" customHeight="1">
      <c r="A46" s="43"/>
      <c r="B46" s="26"/>
      <c r="C46" s="13" t="s">
        <v>73</v>
      </c>
      <c r="D46" s="199" t="s">
        <v>83</v>
      </c>
      <c r="E46" s="206"/>
      <c r="F46" s="206"/>
      <c r="G46" s="145"/>
      <c r="H46" s="145"/>
      <c r="I46" s="145"/>
      <c r="J46" s="145"/>
      <c r="K46" s="145"/>
      <c r="L46" s="145"/>
      <c r="M46" s="95"/>
      <c r="N46" s="95"/>
      <c r="O46" s="151"/>
      <c r="P46" s="30"/>
    </row>
    <row r="47" spans="1:16" ht="87" customHeight="1">
      <c r="A47" s="43"/>
      <c r="B47" s="26"/>
      <c r="C47" s="13" t="s">
        <v>84</v>
      </c>
      <c r="D47" s="199" t="s">
        <v>85</v>
      </c>
      <c r="E47" s="206"/>
      <c r="F47" s="206"/>
      <c r="G47" s="145"/>
      <c r="H47" s="145"/>
      <c r="I47" s="145"/>
      <c r="J47" s="145"/>
      <c r="K47" s="145"/>
      <c r="L47" s="206"/>
      <c r="M47" s="95">
        <v>49.5</v>
      </c>
      <c r="N47" s="95">
        <v>99</v>
      </c>
      <c r="O47" s="151">
        <f t="shared" si="1"/>
        <v>0</v>
      </c>
      <c r="P47" s="30">
        <f t="shared" si="0"/>
        <v>0</v>
      </c>
    </row>
    <row r="48" spans="1:16" ht="87" customHeight="1">
      <c r="A48" s="43"/>
      <c r="B48" s="26"/>
      <c r="C48" s="13" t="s">
        <v>84</v>
      </c>
      <c r="D48" s="199" t="s">
        <v>86</v>
      </c>
      <c r="E48" s="206"/>
      <c r="F48" s="206"/>
      <c r="G48" s="145"/>
      <c r="H48" s="145"/>
      <c r="I48" s="145"/>
      <c r="J48" s="145"/>
      <c r="K48" s="145"/>
      <c r="L48" s="206"/>
      <c r="M48" s="95">
        <v>49.5</v>
      </c>
      <c r="N48" s="95">
        <v>99</v>
      </c>
      <c r="O48" s="151">
        <f t="shared" si="1"/>
        <v>0</v>
      </c>
      <c r="P48" s="30">
        <f t="shared" si="0"/>
        <v>0</v>
      </c>
    </row>
    <row r="49" spans="1:16" ht="87" customHeight="1">
      <c r="A49" s="43"/>
      <c r="B49" s="26"/>
      <c r="C49" s="13" t="s">
        <v>84</v>
      </c>
      <c r="D49" s="199" t="s">
        <v>87</v>
      </c>
      <c r="E49" s="206"/>
      <c r="F49" s="206"/>
      <c r="G49" s="145"/>
      <c r="H49" s="145"/>
      <c r="I49" s="145"/>
      <c r="J49" s="145"/>
      <c r="K49" s="145"/>
      <c r="L49" s="206"/>
      <c r="M49" s="95">
        <v>49.5</v>
      </c>
      <c r="N49" s="95">
        <v>99</v>
      </c>
      <c r="O49" s="151">
        <f t="shared" si="1"/>
        <v>0</v>
      </c>
      <c r="P49" s="30">
        <f t="shared" si="0"/>
        <v>0</v>
      </c>
    </row>
    <row r="50" spans="1:16" ht="87" customHeight="1">
      <c r="A50" s="43"/>
      <c r="B50" s="26"/>
      <c r="C50" s="13" t="s">
        <v>84</v>
      </c>
      <c r="D50" s="199" t="s">
        <v>88</v>
      </c>
      <c r="E50" s="206"/>
      <c r="F50" s="206"/>
      <c r="G50" s="145"/>
      <c r="H50" s="145"/>
      <c r="I50" s="145"/>
      <c r="J50" s="145"/>
      <c r="K50" s="145"/>
      <c r="L50" s="206"/>
      <c r="M50" s="95">
        <v>49.5</v>
      </c>
      <c r="N50" s="95">
        <v>99</v>
      </c>
      <c r="O50" s="151">
        <f t="shared" si="1"/>
        <v>0</v>
      </c>
      <c r="P50" s="30">
        <f t="shared" si="0"/>
        <v>0</v>
      </c>
    </row>
    <row r="51" spans="1:16" ht="87" customHeight="1">
      <c r="B51" s="31" t="s">
        <v>89</v>
      </c>
      <c r="C51" s="1" t="s">
        <v>90</v>
      </c>
      <c r="D51" s="13" t="s">
        <v>64</v>
      </c>
      <c r="E51" s="211"/>
      <c r="F51" s="211"/>
      <c r="G51" s="211"/>
      <c r="H51" s="211"/>
      <c r="I51" s="211"/>
      <c r="J51" s="211"/>
      <c r="K51" s="211"/>
      <c r="L51" s="211"/>
      <c r="M51" s="14">
        <v>35</v>
      </c>
      <c r="N51" s="6">
        <v>69.989999999999995</v>
      </c>
      <c r="O51" s="40">
        <f>E51</f>
        <v>0</v>
      </c>
      <c r="P51" s="27">
        <f>O51*M51</f>
        <v>0</v>
      </c>
    </row>
    <row r="52" spans="1:16" ht="87" customHeight="1">
      <c r="B52" s="31" t="s">
        <v>91</v>
      </c>
      <c r="C52" s="1" t="s">
        <v>90</v>
      </c>
      <c r="D52" s="13" t="s">
        <v>66</v>
      </c>
      <c r="E52" s="211"/>
      <c r="F52" s="211"/>
      <c r="G52" s="211"/>
      <c r="H52" s="211"/>
      <c r="I52" s="211"/>
      <c r="J52" s="211"/>
      <c r="K52" s="211"/>
      <c r="L52" s="211"/>
      <c r="M52" s="14">
        <v>35</v>
      </c>
      <c r="N52" s="6">
        <v>69.989999999999995</v>
      </c>
      <c r="O52" s="40">
        <f t="shared" ref="O52:O58" si="4">E52</f>
        <v>0</v>
      </c>
      <c r="P52" s="27">
        <f t="shared" ref="P52:P58" si="5">O52*M52</f>
        <v>0</v>
      </c>
    </row>
    <row r="53" spans="1:16" ht="87" customHeight="1">
      <c r="B53" s="31" t="s">
        <v>92</v>
      </c>
      <c r="C53" s="1" t="s">
        <v>90</v>
      </c>
      <c r="D53" s="13" t="s">
        <v>68</v>
      </c>
      <c r="E53" s="211"/>
      <c r="F53" s="211"/>
      <c r="G53" s="211"/>
      <c r="H53" s="211"/>
      <c r="I53" s="211"/>
      <c r="J53" s="211"/>
      <c r="K53" s="211"/>
      <c r="L53" s="211"/>
      <c r="M53" s="14">
        <v>35</v>
      </c>
      <c r="N53" s="6">
        <v>69.989999999999995</v>
      </c>
      <c r="O53" s="40">
        <f t="shared" si="4"/>
        <v>0</v>
      </c>
      <c r="P53" s="27">
        <f t="shared" si="5"/>
        <v>0</v>
      </c>
    </row>
    <row r="54" spans="1:16" ht="87" customHeight="1">
      <c r="B54" s="31" t="s">
        <v>93</v>
      </c>
      <c r="C54" s="1" t="s">
        <v>90</v>
      </c>
      <c r="D54" s="13" t="s">
        <v>62</v>
      </c>
      <c r="E54" s="211"/>
      <c r="F54" s="211"/>
      <c r="G54" s="211"/>
      <c r="H54" s="211"/>
      <c r="I54" s="211"/>
      <c r="J54" s="211"/>
      <c r="K54" s="211"/>
      <c r="L54" s="211"/>
      <c r="M54" s="14">
        <v>35</v>
      </c>
      <c r="N54" s="6">
        <v>69.989999999999995</v>
      </c>
      <c r="O54" s="40">
        <f t="shared" si="4"/>
        <v>0</v>
      </c>
      <c r="P54" s="27">
        <f t="shared" si="5"/>
        <v>0</v>
      </c>
    </row>
    <row r="55" spans="1:16" ht="87" customHeight="1">
      <c r="B55" s="168" t="s">
        <v>94</v>
      </c>
      <c r="C55" s="91" t="s">
        <v>90</v>
      </c>
      <c r="D55" s="70" t="s">
        <v>32</v>
      </c>
      <c r="E55" s="212"/>
      <c r="F55" s="212"/>
      <c r="G55" s="212"/>
      <c r="H55" s="212"/>
      <c r="I55" s="212"/>
      <c r="J55" s="212"/>
      <c r="K55" s="212"/>
      <c r="L55" s="212"/>
      <c r="M55" s="14">
        <v>35</v>
      </c>
      <c r="N55" s="6">
        <v>69.989999999999995</v>
      </c>
      <c r="O55" s="68">
        <f t="shared" si="4"/>
        <v>0</v>
      </c>
      <c r="P55" s="69">
        <f t="shared" si="5"/>
        <v>0</v>
      </c>
    </row>
    <row r="56" spans="1:16" ht="87" customHeight="1">
      <c r="B56" s="168" t="s">
        <v>94</v>
      </c>
      <c r="C56" s="91" t="s">
        <v>90</v>
      </c>
      <c r="D56" s="70" t="s">
        <v>95</v>
      </c>
      <c r="E56" s="212"/>
      <c r="F56" s="212"/>
      <c r="G56" s="212"/>
      <c r="H56" s="212"/>
      <c r="I56" s="212"/>
      <c r="J56" s="212"/>
      <c r="K56" s="212"/>
      <c r="L56" s="212"/>
      <c r="M56" s="14">
        <v>35</v>
      </c>
      <c r="N56" s="6">
        <v>69.989999999999995</v>
      </c>
      <c r="O56" s="68">
        <f t="shared" si="4"/>
        <v>0</v>
      </c>
      <c r="P56" s="69">
        <f t="shared" si="5"/>
        <v>0</v>
      </c>
    </row>
    <row r="57" spans="1:16" ht="87" customHeight="1">
      <c r="B57" s="168" t="s">
        <v>94</v>
      </c>
      <c r="C57" s="91" t="s">
        <v>90</v>
      </c>
      <c r="D57" s="70" t="s">
        <v>36</v>
      </c>
      <c r="E57" s="212"/>
      <c r="F57" s="212"/>
      <c r="G57" s="212"/>
      <c r="H57" s="212"/>
      <c r="I57" s="212"/>
      <c r="J57" s="212"/>
      <c r="K57" s="212"/>
      <c r="L57" s="212"/>
      <c r="M57" s="14">
        <v>35</v>
      </c>
      <c r="N57" s="6">
        <v>69.989999999999995</v>
      </c>
      <c r="O57" s="68">
        <f t="shared" si="4"/>
        <v>0</v>
      </c>
      <c r="P57" s="69">
        <f t="shared" si="5"/>
        <v>0</v>
      </c>
    </row>
    <row r="58" spans="1:16" ht="87" customHeight="1">
      <c r="B58" s="167" t="s">
        <v>96</v>
      </c>
      <c r="C58" s="100" t="s">
        <v>90</v>
      </c>
      <c r="D58" s="101" t="s">
        <v>34</v>
      </c>
      <c r="E58" s="213"/>
      <c r="F58" s="213"/>
      <c r="G58" s="213"/>
      <c r="H58" s="213"/>
      <c r="I58" s="213"/>
      <c r="J58" s="213"/>
      <c r="K58" s="213"/>
      <c r="L58" s="213"/>
      <c r="M58" s="185">
        <v>35</v>
      </c>
      <c r="N58" s="186">
        <v>69.989999999999995</v>
      </c>
      <c r="O58" s="103">
        <f t="shared" si="4"/>
        <v>0</v>
      </c>
      <c r="P58" s="104">
        <f t="shared" si="5"/>
        <v>0</v>
      </c>
    </row>
    <row r="59" spans="1:16" ht="87" customHeight="1">
      <c r="A59" s="43"/>
      <c r="B59" s="26" t="s">
        <v>97</v>
      </c>
      <c r="C59" s="13" t="s">
        <v>98</v>
      </c>
      <c r="D59" s="199" t="s">
        <v>32</v>
      </c>
      <c r="E59" s="206"/>
      <c r="F59" s="206"/>
      <c r="G59" s="145"/>
      <c r="H59" s="145"/>
      <c r="I59" s="145"/>
      <c r="J59" s="145"/>
      <c r="K59" s="145"/>
      <c r="L59" s="145"/>
      <c r="M59" s="95">
        <v>27.5</v>
      </c>
      <c r="N59" s="95">
        <v>54.99</v>
      </c>
      <c r="O59" s="151">
        <f t="shared" si="1"/>
        <v>0</v>
      </c>
      <c r="P59" s="30">
        <f t="shared" si="0"/>
        <v>0</v>
      </c>
    </row>
    <row r="60" spans="1:16" ht="87" customHeight="1">
      <c r="A60" s="43"/>
      <c r="B60" s="26" t="s">
        <v>99</v>
      </c>
      <c r="C60" s="13" t="s">
        <v>98</v>
      </c>
      <c r="D60" s="199" t="s">
        <v>66</v>
      </c>
      <c r="E60" s="206"/>
      <c r="F60" s="145"/>
      <c r="G60" s="145"/>
      <c r="H60" s="145"/>
      <c r="I60" s="145"/>
      <c r="J60" s="145"/>
      <c r="K60" s="145"/>
      <c r="L60" s="145"/>
      <c r="M60" s="95">
        <v>27.5</v>
      </c>
      <c r="N60" s="95">
        <v>54.99</v>
      </c>
      <c r="O60" s="151">
        <f t="shared" si="1"/>
        <v>0</v>
      </c>
      <c r="P60" s="30">
        <f t="shared" si="0"/>
        <v>0</v>
      </c>
    </row>
    <row r="61" spans="1:16" ht="87" customHeight="1">
      <c r="A61" s="43"/>
      <c r="B61" s="26"/>
      <c r="C61" s="13" t="s">
        <v>98</v>
      </c>
      <c r="D61" s="199" t="s">
        <v>64</v>
      </c>
      <c r="E61" s="206"/>
      <c r="F61" s="145"/>
      <c r="G61" s="145"/>
      <c r="H61" s="145"/>
      <c r="I61" s="145"/>
      <c r="J61" s="145"/>
      <c r="K61" s="145"/>
      <c r="L61" s="145"/>
      <c r="M61" s="95">
        <v>27.5</v>
      </c>
      <c r="N61" s="95">
        <v>54.99</v>
      </c>
      <c r="O61" s="151">
        <f t="shared" si="1"/>
        <v>0</v>
      </c>
      <c r="P61" s="30">
        <f t="shared" si="0"/>
        <v>0</v>
      </c>
    </row>
    <row r="62" spans="1:16" ht="87" customHeight="1">
      <c r="A62" s="43"/>
      <c r="B62" s="26" t="s">
        <v>100</v>
      </c>
      <c r="C62" s="13" t="s">
        <v>101</v>
      </c>
      <c r="D62" s="199" t="s">
        <v>32</v>
      </c>
      <c r="E62" s="206"/>
      <c r="F62" s="206"/>
      <c r="G62" s="145"/>
      <c r="H62" s="145"/>
      <c r="I62" s="145"/>
      <c r="J62" s="145"/>
      <c r="K62" s="145"/>
      <c r="L62" s="145"/>
      <c r="M62" s="95">
        <v>20</v>
      </c>
      <c r="N62" s="95">
        <v>39.99</v>
      </c>
      <c r="O62" s="151">
        <f t="shared" si="1"/>
        <v>0</v>
      </c>
      <c r="P62" s="30">
        <f t="shared" si="0"/>
        <v>0</v>
      </c>
    </row>
    <row r="63" spans="1:16" ht="87" customHeight="1">
      <c r="A63" s="43"/>
      <c r="B63" s="26" t="s">
        <v>102</v>
      </c>
      <c r="C63" s="13" t="s">
        <v>101</v>
      </c>
      <c r="D63" s="199" t="s">
        <v>36</v>
      </c>
      <c r="E63" s="206"/>
      <c r="F63" s="145"/>
      <c r="G63" s="145"/>
      <c r="H63" s="145"/>
      <c r="I63" s="145"/>
      <c r="J63" s="145"/>
      <c r="K63" s="145"/>
      <c r="L63" s="145"/>
      <c r="M63" s="95">
        <v>20</v>
      </c>
      <c r="N63" s="95">
        <v>39.99</v>
      </c>
      <c r="O63" s="151">
        <f t="shared" si="1"/>
        <v>0</v>
      </c>
      <c r="P63" s="30">
        <f t="shared" si="0"/>
        <v>0</v>
      </c>
    </row>
    <row r="64" spans="1:16" ht="87" customHeight="1">
      <c r="A64" s="43"/>
      <c r="B64" s="26" t="s">
        <v>103</v>
      </c>
      <c r="C64" s="13" t="s">
        <v>101</v>
      </c>
      <c r="D64" s="199" t="s">
        <v>34</v>
      </c>
      <c r="E64" s="206"/>
      <c r="F64" s="145"/>
      <c r="G64" s="145"/>
      <c r="H64" s="145"/>
      <c r="I64" s="145"/>
      <c r="J64" s="145"/>
      <c r="K64" s="145"/>
      <c r="L64" s="145"/>
      <c r="M64" s="95">
        <v>20</v>
      </c>
      <c r="N64" s="95">
        <v>39.99</v>
      </c>
      <c r="O64" s="151">
        <f t="shared" si="1"/>
        <v>0</v>
      </c>
      <c r="P64" s="30">
        <f t="shared" si="0"/>
        <v>0</v>
      </c>
    </row>
    <row r="65" spans="1:16" ht="87" customHeight="1">
      <c r="A65" s="64"/>
      <c r="B65" s="26" t="s">
        <v>104</v>
      </c>
      <c r="C65" s="1" t="s">
        <v>105</v>
      </c>
      <c r="D65" s="149" t="s">
        <v>106</v>
      </c>
      <c r="E65" s="163"/>
      <c r="F65" s="206"/>
      <c r="G65" s="164"/>
      <c r="H65" s="99"/>
      <c r="I65" s="99"/>
      <c r="J65" s="99"/>
      <c r="K65" s="165"/>
      <c r="L65" s="98"/>
      <c r="M65" s="166">
        <v>50</v>
      </c>
      <c r="N65" s="153">
        <v>99.99</v>
      </c>
      <c r="O65" s="39">
        <f t="shared" si="1"/>
        <v>0</v>
      </c>
      <c r="P65" s="30">
        <f t="shared" si="0"/>
        <v>0</v>
      </c>
    </row>
    <row r="66" spans="1:16" ht="87" customHeight="1">
      <c r="A66" s="64"/>
      <c r="B66" s="26" t="s">
        <v>107</v>
      </c>
      <c r="C66" s="1" t="s">
        <v>105</v>
      </c>
      <c r="D66" s="13" t="s">
        <v>108</v>
      </c>
      <c r="E66" s="83"/>
      <c r="F66" s="83"/>
      <c r="G66" s="210"/>
      <c r="H66" s="82"/>
      <c r="I66" s="82"/>
      <c r="J66" s="82"/>
      <c r="K66" s="209"/>
      <c r="L66" s="84"/>
      <c r="M66" s="166">
        <v>50</v>
      </c>
      <c r="N66" s="153">
        <v>99.99</v>
      </c>
      <c r="O66" s="39">
        <f t="shared" si="1"/>
        <v>0</v>
      </c>
      <c r="P66" s="30">
        <f t="shared" si="0"/>
        <v>0</v>
      </c>
    </row>
    <row r="67" spans="1:16" ht="87" customHeight="1">
      <c r="A67" s="64"/>
      <c r="B67" s="26"/>
      <c r="C67" s="1" t="s">
        <v>109</v>
      </c>
      <c r="D67" s="13" t="s">
        <v>110</v>
      </c>
      <c r="E67" s="83"/>
      <c r="F67" s="210"/>
      <c r="G67" s="210"/>
      <c r="H67" s="82"/>
      <c r="I67" s="82"/>
      <c r="J67" s="82"/>
      <c r="K67" s="209"/>
      <c r="L67" s="82"/>
      <c r="M67" s="166">
        <v>50</v>
      </c>
      <c r="N67" s="153">
        <v>99.99</v>
      </c>
      <c r="O67" s="39">
        <f>SUM(E67:L67)</f>
        <v>0</v>
      </c>
      <c r="P67" s="30">
        <f t="shared" si="0"/>
        <v>0</v>
      </c>
    </row>
    <row r="68" spans="1:16" ht="87" customHeight="1">
      <c r="A68" s="64"/>
      <c r="B68" s="26" t="s">
        <v>111</v>
      </c>
      <c r="C68" s="1" t="s">
        <v>105</v>
      </c>
      <c r="D68" s="13" t="s">
        <v>112</v>
      </c>
      <c r="E68" s="84"/>
      <c r="F68" s="84"/>
      <c r="G68" s="210"/>
      <c r="H68" s="82"/>
      <c r="I68" s="82"/>
      <c r="J68" s="82"/>
      <c r="K68" s="209"/>
      <c r="L68" s="84"/>
      <c r="M68" s="166">
        <v>50</v>
      </c>
      <c r="N68" s="153">
        <v>99.99</v>
      </c>
      <c r="O68" s="39">
        <f t="shared" si="1"/>
        <v>0</v>
      </c>
      <c r="P68" s="30">
        <f t="shared" si="0"/>
        <v>0</v>
      </c>
    </row>
    <row r="69" spans="1:16" ht="87" customHeight="1">
      <c r="A69" s="64"/>
      <c r="B69" s="26"/>
      <c r="C69" s="1" t="s">
        <v>105</v>
      </c>
      <c r="D69" s="13" t="s">
        <v>113</v>
      </c>
      <c r="E69" s="83"/>
      <c r="F69" s="106"/>
      <c r="G69" s="141"/>
      <c r="H69" s="105"/>
      <c r="I69" s="105"/>
      <c r="J69" s="105"/>
      <c r="K69" s="142"/>
      <c r="L69" s="105"/>
      <c r="M69" s="166">
        <v>50</v>
      </c>
      <c r="N69" s="153">
        <v>99.99</v>
      </c>
      <c r="O69" s="39">
        <f>SUM(E69:L69)</f>
        <v>0</v>
      </c>
      <c r="P69" s="30">
        <f t="shared" si="0"/>
        <v>0</v>
      </c>
    </row>
    <row r="70" spans="1:16" ht="87" customHeight="1">
      <c r="A70" s="64"/>
      <c r="B70" s="26"/>
      <c r="C70" s="1" t="s">
        <v>105</v>
      </c>
      <c r="D70" s="13" t="s">
        <v>114</v>
      </c>
      <c r="E70" s="137"/>
      <c r="F70" s="137"/>
      <c r="G70" s="82"/>
      <c r="H70" s="82"/>
      <c r="I70" s="82"/>
      <c r="J70" s="82"/>
      <c r="K70" s="82"/>
      <c r="L70" s="84"/>
      <c r="M70" s="166">
        <v>50</v>
      </c>
      <c r="N70" s="153">
        <v>99.99</v>
      </c>
      <c r="O70" s="39">
        <f>SUM(E70:L70)</f>
        <v>0</v>
      </c>
      <c r="P70" s="30">
        <f t="shared" si="0"/>
        <v>0</v>
      </c>
    </row>
    <row r="71" spans="1:16" ht="87" customHeight="1">
      <c r="A71" s="64"/>
      <c r="B71" s="26"/>
      <c r="C71" s="1" t="s">
        <v>115</v>
      </c>
      <c r="D71" s="13" t="s">
        <v>116</v>
      </c>
      <c r="E71" s="86"/>
      <c r="F71" s="86"/>
      <c r="G71" s="86"/>
      <c r="H71" s="82"/>
      <c r="I71" s="82"/>
      <c r="J71" s="82"/>
      <c r="K71" s="82"/>
      <c r="L71" s="84"/>
      <c r="M71" s="166">
        <v>50</v>
      </c>
      <c r="N71" s="153">
        <v>99.99</v>
      </c>
      <c r="O71" s="39">
        <f>SUM(E71:L71)</f>
        <v>0</v>
      </c>
      <c r="P71" s="30">
        <f t="shared" si="0"/>
        <v>0</v>
      </c>
    </row>
    <row r="72" spans="1:16" ht="87" customHeight="1">
      <c r="A72" s="64"/>
      <c r="B72" s="26" t="s">
        <v>117</v>
      </c>
      <c r="C72" s="1" t="s">
        <v>115</v>
      </c>
      <c r="D72" s="13" t="s">
        <v>118</v>
      </c>
      <c r="E72" s="98"/>
      <c r="F72" s="107"/>
      <c r="G72" s="63"/>
      <c r="H72" s="63"/>
      <c r="I72" s="63"/>
      <c r="J72" s="63"/>
      <c r="K72" s="90"/>
      <c r="L72" s="84"/>
      <c r="M72" s="166">
        <v>50</v>
      </c>
      <c r="N72" s="153">
        <v>99.99</v>
      </c>
      <c r="O72" s="39">
        <f t="shared" si="1"/>
        <v>0</v>
      </c>
      <c r="P72" s="30">
        <f t="shared" si="0"/>
        <v>0</v>
      </c>
    </row>
    <row r="73" spans="1:16" ht="87" customHeight="1">
      <c r="A73" s="64"/>
      <c r="B73" s="26" t="s">
        <v>119</v>
      </c>
      <c r="C73" s="1" t="s">
        <v>115</v>
      </c>
      <c r="D73" s="13" t="s">
        <v>120</v>
      </c>
      <c r="E73" s="84"/>
      <c r="F73" s="108"/>
      <c r="G73" s="63"/>
      <c r="H73" s="63"/>
      <c r="I73" s="63"/>
      <c r="J73" s="63"/>
      <c r="K73" s="90"/>
      <c r="L73" s="84"/>
      <c r="M73" s="166">
        <v>50</v>
      </c>
      <c r="N73" s="153">
        <v>99.99</v>
      </c>
      <c r="O73" s="39">
        <f t="shared" si="1"/>
        <v>0</v>
      </c>
      <c r="P73" s="30">
        <f t="shared" si="0"/>
        <v>0</v>
      </c>
    </row>
    <row r="74" spans="1:16" ht="87" customHeight="1">
      <c r="A74" s="64"/>
      <c r="B74" s="26"/>
      <c r="C74" s="1" t="s">
        <v>121</v>
      </c>
      <c r="D74" s="13" t="s">
        <v>122</v>
      </c>
      <c r="E74" s="86"/>
      <c r="F74" s="77"/>
      <c r="G74" s="78"/>
      <c r="H74" s="63"/>
      <c r="I74" s="63"/>
      <c r="J74" s="63"/>
      <c r="K74" s="90"/>
      <c r="L74" s="63"/>
      <c r="M74" s="166">
        <v>50</v>
      </c>
      <c r="N74" s="153">
        <v>99.99</v>
      </c>
      <c r="O74" s="39">
        <f>SUM(E74:L74)</f>
        <v>0</v>
      </c>
      <c r="P74" s="30">
        <f t="shared" si="0"/>
        <v>0</v>
      </c>
    </row>
    <row r="75" spans="1:16" ht="87" customHeight="1">
      <c r="A75" s="64"/>
      <c r="B75" s="26" t="s">
        <v>123</v>
      </c>
      <c r="C75" s="1" t="s">
        <v>115</v>
      </c>
      <c r="D75" s="13" t="s">
        <v>124</v>
      </c>
      <c r="E75" s="84"/>
      <c r="F75" s="108"/>
      <c r="G75" s="63"/>
      <c r="H75" s="63"/>
      <c r="I75" s="63"/>
      <c r="J75" s="63"/>
      <c r="K75" s="90"/>
      <c r="L75" s="84"/>
      <c r="M75" s="166">
        <v>50</v>
      </c>
      <c r="N75" s="153">
        <v>99.99</v>
      </c>
      <c r="O75" s="39">
        <f t="shared" si="1"/>
        <v>0</v>
      </c>
      <c r="P75" s="30">
        <f t="shared" si="0"/>
        <v>0</v>
      </c>
    </row>
    <row r="76" spans="1:16" ht="87" customHeight="1">
      <c r="A76" s="64"/>
      <c r="B76" s="26"/>
      <c r="C76" s="1" t="s">
        <v>125</v>
      </c>
      <c r="D76" s="13" t="s">
        <v>126</v>
      </c>
      <c r="E76" s="84"/>
      <c r="F76" s="202"/>
      <c r="G76" s="78"/>
      <c r="H76" s="63"/>
      <c r="I76" s="63"/>
      <c r="J76" s="63"/>
      <c r="K76" s="90"/>
      <c r="L76" s="84"/>
      <c r="M76" s="14">
        <v>45</v>
      </c>
      <c r="N76" s="6">
        <v>89.99</v>
      </c>
      <c r="O76" s="39">
        <f t="shared" si="1"/>
        <v>0</v>
      </c>
      <c r="P76" s="30">
        <f t="shared" si="0"/>
        <v>0</v>
      </c>
    </row>
    <row r="77" spans="1:16" ht="87" customHeight="1">
      <c r="A77" s="64"/>
      <c r="B77" s="26"/>
      <c r="C77" s="1" t="s">
        <v>125</v>
      </c>
      <c r="D77" s="13" t="s">
        <v>36</v>
      </c>
      <c r="E77" s="84"/>
      <c r="F77" s="202"/>
      <c r="G77" s="78"/>
      <c r="H77" s="63"/>
      <c r="I77" s="63"/>
      <c r="J77" s="63"/>
      <c r="K77" s="90"/>
      <c r="L77" s="84"/>
      <c r="M77" s="14">
        <v>45</v>
      </c>
      <c r="N77" s="6">
        <v>89.99</v>
      </c>
      <c r="O77" s="39">
        <f t="shared" si="1"/>
        <v>0</v>
      </c>
      <c r="P77" s="30">
        <f t="shared" si="0"/>
        <v>0</v>
      </c>
    </row>
    <row r="78" spans="1:16" ht="87" customHeight="1">
      <c r="A78" s="64"/>
      <c r="B78" s="26"/>
      <c r="C78" s="1" t="s">
        <v>125</v>
      </c>
      <c r="D78" s="13" t="s">
        <v>127</v>
      </c>
      <c r="E78" s="84"/>
      <c r="F78" s="202"/>
      <c r="G78" s="78"/>
      <c r="H78" s="63"/>
      <c r="I78" s="63"/>
      <c r="J78" s="63"/>
      <c r="K78" s="90"/>
      <c r="L78" s="84"/>
      <c r="M78" s="14">
        <v>45</v>
      </c>
      <c r="N78" s="6">
        <v>89.99</v>
      </c>
      <c r="O78" s="39">
        <f t="shared" si="1"/>
        <v>0</v>
      </c>
      <c r="P78" s="30">
        <f t="shared" si="0"/>
        <v>0</v>
      </c>
    </row>
    <row r="79" spans="1:16" ht="87" customHeight="1">
      <c r="A79" s="64"/>
      <c r="B79" s="26"/>
      <c r="C79" s="1" t="s">
        <v>125</v>
      </c>
      <c r="D79" s="13" t="s">
        <v>128</v>
      </c>
      <c r="E79" s="84"/>
      <c r="F79" s="89"/>
      <c r="G79" s="78"/>
      <c r="H79" s="63"/>
      <c r="I79" s="63"/>
      <c r="J79" s="63"/>
      <c r="K79" s="90"/>
      <c r="L79" s="84"/>
      <c r="M79" s="14">
        <v>45</v>
      </c>
      <c r="N79" s="6">
        <v>89.99</v>
      </c>
      <c r="O79" s="39">
        <f t="shared" si="1"/>
        <v>0</v>
      </c>
      <c r="P79" s="30">
        <f t="shared" si="0"/>
        <v>0</v>
      </c>
    </row>
    <row r="80" spans="1:16" ht="87" customHeight="1">
      <c r="A80" s="64"/>
      <c r="B80" s="26"/>
      <c r="C80" s="1" t="s">
        <v>129</v>
      </c>
      <c r="D80" s="13" t="s">
        <v>48</v>
      </c>
      <c r="E80" s="84"/>
      <c r="F80" s="85"/>
      <c r="G80" s="78"/>
      <c r="H80" s="63"/>
      <c r="I80" s="63"/>
      <c r="J80" s="63"/>
      <c r="K80" s="90"/>
      <c r="L80" s="84"/>
      <c r="M80" s="14">
        <v>45</v>
      </c>
      <c r="N80" s="6">
        <v>89.99</v>
      </c>
      <c r="O80" s="39">
        <f t="shared" si="1"/>
        <v>0</v>
      </c>
      <c r="P80" s="30">
        <f t="shared" si="0"/>
        <v>0</v>
      </c>
    </row>
    <row r="81" spans="1:16" ht="87" customHeight="1">
      <c r="A81" s="64"/>
      <c r="B81" s="26"/>
      <c r="C81" s="1" t="s">
        <v>129</v>
      </c>
      <c r="D81" s="13" t="s">
        <v>130</v>
      </c>
      <c r="E81" s="84"/>
      <c r="F81" s="85"/>
      <c r="G81" s="78"/>
      <c r="H81" s="63"/>
      <c r="I81" s="63"/>
      <c r="J81" s="63"/>
      <c r="K81" s="84"/>
      <c r="L81" s="84"/>
      <c r="M81" s="14">
        <v>45</v>
      </c>
      <c r="N81" s="6">
        <v>89.99</v>
      </c>
      <c r="O81" s="39">
        <f t="shared" si="1"/>
        <v>0</v>
      </c>
      <c r="P81" s="30">
        <f t="shared" si="0"/>
        <v>0</v>
      </c>
    </row>
    <row r="82" spans="1:16" ht="87" customHeight="1">
      <c r="A82" s="64"/>
      <c r="B82" s="26"/>
      <c r="C82" s="1" t="s">
        <v>129</v>
      </c>
      <c r="D82" s="13" t="s">
        <v>78</v>
      </c>
      <c r="E82" s="84"/>
      <c r="F82" s="85"/>
      <c r="G82" s="78"/>
      <c r="H82" s="63"/>
      <c r="I82" s="63"/>
      <c r="J82" s="63"/>
      <c r="K82" s="84"/>
      <c r="L82" s="84"/>
      <c r="M82" s="14">
        <v>45</v>
      </c>
      <c r="N82" s="6">
        <v>89.99</v>
      </c>
      <c r="O82" s="39">
        <f t="shared" si="1"/>
        <v>0</v>
      </c>
      <c r="P82" s="30">
        <f t="shared" si="0"/>
        <v>0</v>
      </c>
    </row>
    <row r="83" spans="1:16" ht="87" customHeight="1">
      <c r="A83" s="64"/>
      <c r="B83" s="26"/>
      <c r="C83" s="1" t="s">
        <v>131</v>
      </c>
      <c r="D83" s="13" t="s">
        <v>126</v>
      </c>
      <c r="E83" s="84"/>
      <c r="F83" s="87"/>
      <c r="G83" s="88"/>
      <c r="H83" s="63"/>
      <c r="I83" s="63"/>
      <c r="J83" s="63"/>
      <c r="K83" s="202"/>
      <c r="L83" s="84"/>
      <c r="M83" s="14">
        <v>45</v>
      </c>
      <c r="N83" s="6">
        <v>89.99</v>
      </c>
      <c r="O83" s="39">
        <f t="shared" si="1"/>
        <v>0</v>
      </c>
      <c r="P83" s="30">
        <f t="shared" si="0"/>
        <v>0</v>
      </c>
    </row>
    <row r="84" spans="1:16" ht="87" customHeight="1">
      <c r="A84" s="64"/>
      <c r="B84" s="26" t="s">
        <v>132</v>
      </c>
      <c r="C84" s="1" t="s">
        <v>133</v>
      </c>
      <c r="D84" s="13" t="s">
        <v>32</v>
      </c>
      <c r="E84" s="86"/>
      <c r="F84" s="84"/>
      <c r="G84" s="82"/>
      <c r="H84" s="78"/>
      <c r="I84" s="63"/>
      <c r="J84" s="63"/>
      <c r="K84" s="136"/>
      <c r="L84" s="84"/>
      <c r="M84" s="14">
        <v>35</v>
      </c>
      <c r="N84" s="6">
        <v>69.989999999999995</v>
      </c>
      <c r="O84" s="39">
        <f t="shared" si="1"/>
        <v>0</v>
      </c>
      <c r="P84" s="30">
        <f t="shared" si="0"/>
        <v>0</v>
      </c>
    </row>
    <row r="85" spans="1:16" ht="87" customHeight="1">
      <c r="A85" s="64"/>
      <c r="B85" s="26" t="s">
        <v>134</v>
      </c>
      <c r="C85" s="1" t="s">
        <v>133</v>
      </c>
      <c r="D85" s="13" t="s">
        <v>34</v>
      </c>
      <c r="E85" s="86"/>
      <c r="F85" s="84"/>
      <c r="G85" s="82"/>
      <c r="H85" s="78"/>
      <c r="I85" s="63"/>
      <c r="J85" s="63"/>
      <c r="K85" s="90"/>
      <c r="L85" s="84"/>
      <c r="M85" s="14">
        <v>35</v>
      </c>
      <c r="N85" s="6">
        <v>69.989999999999995</v>
      </c>
      <c r="O85" s="39">
        <f t="shared" si="1"/>
        <v>0</v>
      </c>
      <c r="P85" s="30">
        <f t="shared" si="0"/>
        <v>0</v>
      </c>
    </row>
    <row r="86" spans="1:16" ht="87" customHeight="1">
      <c r="A86" s="64"/>
      <c r="B86" s="26" t="s">
        <v>135</v>
      </c>
      <c r="C86" s="1" t="s">
        <v>133</v>
      </c>
      <c r="D86" s="13" t="s">
        <v>127</v>
      </c>
      <c r="E86" s="86"/>
      <c r="F86" s="84"/>
      <c r="G86" s="82"/>
      <c r="H86" s="78"/>
      <c r="I86" s="63"/>
      <c r="J86" s="63"/>
      <c r="K86" s="90"/>
      <c r="L86" s="84"/>
      <c r="M86" s="14">
        <v>35</v>
      </c>
      <c r="N86" s="6">
        <v>69.989999999999995</v>
      </c>
      <c r="O86" s="39">
        <f t="shared" si="1"/>
        <v>0</v>
      </c>
      <c r="P86" s="30">
        <f t="shared" si="0"/>
        <v>0</v>
      </c>
    </row>
    <row r="87" spans="1:16" ht="87" customHeight="1">
      <c r="A87" s="64"/>
      <c r="B87" s="26" t="s">
        <v>136</v>
      </c>
      <c r="C87" s="1" t="s">
        <v>137</v>
      </c>
      <c r="D87" s="13" t="s">
        <v>32</v>
      </c>
      <c r="E87" s="84"/>
      <c r="F87" s="78"/>
      <c r="G87" s="63"/>
      <c r="H87" s="63"/>
      <c r="I87" s="63"/>
      <c r="J87" s="63"/>
      <c r="K87" s="90"/>
      <c r="L87" s="84"/>
      <c r="M87" s="14">
        <v>35</v>
      </c>
      <c r="N87" s="6">
        <v>69.989999999999995</v>
      </c>
      <c r="O87" s="39">
        <f t="shared" si="1"/>
        <v>0</v>
      </c>
      <c r="P87" s="30">
        <f t="shared" si="0"/>
        <v>0</v>
      </c>
    </row>
    <row r="88" spans="1:16" ht="87" customHeight="1">
      <c r="A88" s="64"/>
      <c r="B88" s="67" t="s">
        <v>138</v>
      </c>
      <c r="C88" s="91" t="s">
        <v>137</v>
      </c>
      <c r="D88" s="70" t="s">
        <v>139</v>
      </c>
      <c r="E88" s="83"/>
      <c r="F88" s="88"/>
      <c r="G88" s="92"/>
      <c r="H88" s="92"/>
      <c r="I88" s="92"/>
      <c r="J88" s="92"/>
      <c r="K88" s="93"/>
      <c r="L88" s="83"/>
      <c r="M88" s="14">
        <v>35</v>
      </c>
      <c r="N88" s="6">
        <v>69.989999999999995</v>
      </c>
      <c r="O88" s="94">
        <f t="shared" ref="O88:O103" si="6">SUM(E88:L88)</f>
        <v>0</v>
      </c>
      <c r="P88" s="30">
        <f>O88*M88</f>
        <v>0</v>
      </c>
    </row>
    <row r="89" spans="1:16" ht="87" customHeight="1">
      <c r="A89" s="64"/>
      <c r="B89" s="117"/>
      <c r="C89" s="199" t="s">
        <v>137</v>
      </c>
      <c r="D89" s="79" t="s">
        <v>34</v>
      </c>
      <c r="E89" s="84"/>
      <c r="F89" s="84"/>
      <c r="G89" s="82"/>
      <c r="H89" s="82"/>
      <c r="I89" s="82"/>
      <c r="J89" s="82"/>
      <c r="K89" s="82"/>
      <c r="L89" s="84"/>
      <c r="M89" s="14">
        <v>35</v>
      </c>
      <c r="N89" s="6">
        <v>69.989999999999995</v>
      </c>
      <c r="O89" s="71">
        <f t="shared" si="6"/>
        <v>0</v>
      </c>
      <c r="P89" s="30">
        <f>O89*M89</f>
        <v>0</v>
      </c>
    </row>
    <row r="90" spans="1:16" ht="87" customHeight="1">
      <c r="A90" s="64"/>
      <c r="B90" s="67"/>
      <c r="C90" s="138" t="s">
        <v>137</v>
      </c>
      <c r="D90" s="139" t="s">
        <v>48</v>
      </c>
      <c r="E90" s="98"/>
      <c r="F90" s="99"/>
      <c r="G90" s="99"/>
      <c r="H90" s="99"/>
      <c r="I90" s="99"/>
      <c r="J90" s="99"/>
      <c r="K90" s="99"/>
      <c r="L90" s="136"/>
      <c r="M90" s="14">
        <v>35</v>
      </c>
      <c r="N90" s="6">
        <v>69.989999999999995</v>
      </c>
      <c r="O90" s="140">
        <f t="shared" si="6"/>
        <v>0</v>
      </c>
      <c r="P90" s="30">
        <f t="shared" si="0"/>
        <v>0</v>
      </c>
    </row>
    <row r="91" spans="1:16" ht="87" customHeight="1">
      <c r="A91" s="64"/>
      <c r="B91" s="67"/>
      <c r="C91" s="1" t="s">
        <v>140</v>
      </c>
      <c r="D91" s="97" t="s">
        <v>32</v>
      </c>
      <c r="E91" s="98"/>
      <c r="F91" s="98"/>
      <c r="G91" s="99"/>
      <c r="H91" s="99"/>
      <c r="I91" s="99"/>
      <c r="J91" s="99"/>
      <c r="K91" s="99"/>
      <c r="L91" s="136"/>
      <c r="M91" s="14">
        <v>35</v>
      </c>
      <c r="N91" s="6">
        <v>69.989999999999995</v>
      </c>
      <c r="O91" s="71">
        <f t="shared" si="6"/>
        <v>0</v>
      </c>
      <c r="P91" s="30">
        <f t="shared" si="0"/>
        <v>0</v>
      </c>
    </row>
    <row r="92" spans="1:16" ht="87" customHeight="1">
      <c r="A92" s="64"/>
      <c r="B92" s="67"/>
      <c r="C92" s="1" t="s">
        <v>140</v>
      </c>
      <c r="D92" s="70" t="s">
        <v>128</v>
      </c>
      <c r="E92" s="84"/>
      <c r="F92" s="98"/>
      <c r="G92" s="82"/>
      <c r="H92" s="82"/>
      <c r="I92" s="82"/>
      <c r="J92" s="82"/>
      <c r="K92" s="82"/>
      <c r="L92" s="86"/>
      <c r="M92" s="14">
        <v>35</v>
      </c>
      <c r="N92" s="6">
        <v>69.989999999999995</v>
      </c>
      <c r="O92" s="71">
        <f t="shared" si="6"/>
        <v>0</v>
      </c>
      <c r="P92" s="30">
        <f t="shared" si="0"/>
        <v>0</v>
      </c>
    </row>
    <row r="93" spans="1:16" ht="87" customHeight="1">
      <c r="A93" s="64"/>
      <c r="B93" s="67"/>
      <c r="C93" s="1" t="s">
        <v>140</v>
      </c>
      <c r="D93" s="70" t="s">
        <v>36</v>
      </c>
      <c r="E93" s="84"/>
      <c r="F93" s="98"/>
      <c r="G93" s="82"/>
      <c r="H93" s="82"/>
      <c r="I93" s="82"/>
      <c r="J93" s="82"/>
      <c r="K93" s="82"/>
      <c r="L93" s="86"/>
      <c r="M93" s="14">
        <v>35</v>
      </c>
      <c r="N93" s="6">
        <v>69.989999999999995</v>
      </c>
      <c r="O93" s="71">
        <f t="shared" si="6"/>
        <v>0</v>
      </c>
      <c r="P93" s="30">
        <f t="shared" si="0"/>
        <v>0</v>
      </c>
    </row>
    <row r="94" spans="1:16" ht="87" customHeight="1">
      <c r="A94" s="64"/>
      <c r="B94" s="67"/>
      <c r="C94" s="1" t="s">
        <v>140</v>
      </c>
      <c r="D94" s="70" t="s">
        <v>127</v>
      </c>
      <c r="E94" s="84"/>
      <c r="F94" s="98"/>
      <c r="G94" s="82"/>
      <c r="H94" s="82"/>
      <c r="I94" s="82"/>
      <c r="J94" s="82"/>
      <c r="K94" s="82"/>
      <c r="L94" s="86"/>
      <c r="M94" s="14">
        <v>35</v>
      </c>
      <c r="N94" s="6">
        <v>69.989999999999995</v>
      </c>
      <c r="O94" s="71">
        <f t="shared" si="6"/>
        <v>0</v>
      </c>
      <c r="P94" s="30">
        <f t="shared" si="0"/>
        <v>0</v>
      </c>
    </row>
    <row r="95" spans="1:16" ht="87" customHeight="1">
      <c r="A95" s="64"/>
      <c r="B95" s="67"/>
      <c r="C95" s="1" t="s">
        <v>141</v>
      </c>
      <c r="D95" s="70" t="s">
        <v>34</v>
      </c>
      <c r="E95" s="84"/>
      <c r="F95" s="84"/>
      <c r="G95" s="82"/>
      <c r="H95" s="82"/>
      <c r="I95" s="82"/>
      <c r="J95" s="82"/>
      <c r="K95" s="82"/>
      <c r="L95" s="86"/>
      <c r="M95" s="14">
        <v>35</v>
      </c>
      <c r="N95" s="6">
        <v>69.989999999999995</v>
      </c>
      <c r="O95" s="71">
        <f t="shared" si="6"/>
        <v>0</v>
      </c>
      <c r="P95" s="30">
        <f t="shared" si="0"/>
        <v>0</v>
      </c>
    </row>
    <row r="96" spans="1:16" ht="87" customHeight="1">
      <c r="A96" s="64"/>
      <c r="B96" s="67"/>
      <c r="C96" s="1" t="s">
        <v>141</v>
      </c>
      <c r="D96" s="70" t="s">
        <v>48</v>
      </c>
      <c r="E96" s="83"/>
      <c r="F96" s="84"/>
      <c r="G96" s="105"/>
      <c r="H96" s="105"/>
      <c r="I96" s="105"/>
      <c r="J96" s="105"/>
      <c r="K96" s="105"/>
      <c r="L96" s="137"/>
      <c r="M96" s="14">
        <v>35</v>
      </c>
      <c r="N96" s="6">
        <v>69.989999999999995</v>
      </c>
      <c r="O96" s="71">
        <f t="shared" si="6"/>
        <v>0</v>
      </c>
      <c r="P96" s="30">
        <f t="shared" si="0"/>
        <v>0</v>
      </c>
    </row>
    <row r="97" spans="1:16" ht="87" customHeight="1">
      <c r="A97" s="64"/>
      <c r="B97" s="135"/>
      <c r="C97" s="91" t="s">
        <v>141</v>
      </c>
      <c r="D97" s="70" t="s">
        <v>142</v>
      </c>
      <c r="E97" s="83"/>
      <c r="F97" s="84"/>
      <c r="G97" s="105"/>
      <c r="H97" s="105"/>
      <c r="I97" s="105"/>
      <c r="J97" s="171"/>
      <c r="K97" s="105"/>
      <c r="L97" s="137"/>
      <c r="M97" s="14">
        <v>35</v>
      </c>
      <c r="N97" s="6">
        <v>69.989999999999995</v>
      </c>
      <c r="O97" s="71">
        <f t="shared" si="6"/>
        <v>0</v>
      </c>
      <c r="P97" s="30">
        <f t="shared" si="0"/>
        <v>0</v>
      </c>
    </row>
    <row r="98" spans="1:16" ht="87" customHeight="1">
      <c r="A98" s="64"/>
      <c r="B98" s="96"/>
      <c r="C98" s="201" t="s">
        <v>141</v>
      </c>
      <c r="D98" s="201" t="s">
        <v>130</v>
      </c>
      <c r="E98" s="134"/>
      <c r="F98" s="84"/>
      <c r="G98" s="105"/>
      <c r="H98" s="105"/>
      <c r="I98" s="105"/>
      <c r="J98" s="105"/>
      <c r="K98" s="105"/>
      <c r="L98" s="137"/>
      <c r="M98" s="14">
        <v>35</v>
      </c>
      <c r="N98" s="6">
        <v>69.989999999999995</v>
      </c>
      <c r="O98" s="71">
        <f t="shared" si="6"/>
        <v>0</v>
      </c>
      <c r="P98" s="30">
        <f t="shared" si="0"/>
        <v>0</v>
      </c>
    </row>
    <row r="99" spans="1:16" ht="87" customHeight="1">
      <c r="A99" s="64"/>
      <c r="B99" s="67"/>
      <c r="C99" s="1" t="s">
        <v>143</v>
      </c>
      <c r="D99" s="70" t="s">
        <v>126</v>
      </c>
      <c r="E99" s="84"/>
      <c r="F99" s="84"/>
      <c r="G99" s="82"/>
      <c r="H99" s="82"/>
      <c r="I99" s="82"/>
      <c r="J99" s="82"/>
      <c r="K99" s="82"/>
      <c r="L99" s="82"/>
      <c r="M99" s="95">
        <v>50</v>
      </c>
      <c r="N99" s="95">
        <v>99.99</v>
      </c>
      <c r="O99" s="71">
        <f t="shared" si="6"/>
        <v>0</v>
      </c>
      <c r="P99" s="30">
        <f t="shared" si="0"/>
        <v>0</v>
      </c>
    </row>
    <row r="100" spans="1:16" ht="87" customHeight="1">
      <c r="A100" s="64"/>
      <c r="B100" s="67"/>
      <c r="C100" s="1" t="s">
        <v>143</v>
      </c>
      <c r="D100" s="70" t="s">
        <v>75</v>
      </c>
      <c r="E100" s="84"/>
      <c r="F100" s="84"/>
      <c r="G100" s="82"/>
      <c r="H100" s="82"/>
      <c r="I100" s="82"/>
      <c r="J100" s="82"/>
      <c r="K100" s="82"/>
      <c r="L100" s="82"/>
      <c r="M100" s="95">
        <v>50</v>
      </c>
      <c r="N100" s="95">
        <v>99.99</v>
      </c>
      <c r="O100" s="71">
        <f t="shared" si="6"/>
        <v>0</v>
      </c>
      <c r="P100" s="30">
        <f t="shared" si="0"/>
        <v>0</v>
      </c>
    </row>
    <row r="101" spans="1:16" ht="87" customHeight="1">
      <c r="A101" s="64"/>
      <c r="B101" s="67"/>
      <c r="C101" s="1" t="s">
        <v>143</v>
      </c>
      <c r="D101" s="70" t="s">
        <v>34</v>
      </c>
      <c r="E101" s="84"/>
      <c r="F101" s="84"/>
      <c r="G101" s="82"/>
      <c r="H101" s="82"/>
      <c r="I101" s="82"/>
      <c r="J101" s="82"/>
      <c r="K101" s="82"/>
      <c r="L101" s="82"/>
      <c r="M101" s="95">
        <v>50</v>
      </c>
      <c r="N101" s="95">
        <v>99.99</v>
      </c>
      <c r="O101" s="71">
        <f t="shared" si="6"/>
        <v>0</v>
      </c>
      <c r="P101" s="30">
        <f t="shared" ref="P101:P103" si="7">O101*M101</f>
        <v>0</v>
      </c>
    </row>
    <row r="102" spans="1:16" ht="87" customHeight="1">
      <c r="A102" s="64"/>
      <c r="B102" s="67"/>
      <c r="C102" s="1" t="s">
        <v>143</v>
      </c>
      <c r="D102" s="70" t="s">
        <v>62</v>
      </c>
      <c r="E102" s="84"/>
      <c r="F102" s="84"/>
      <c r="G102" s="82"/>
      <c r="H102" s="82"/>
      <c r="I102" s="82"/>
      <c r="J102" s="82"/>
      <c r="K102" s="82"/>
      <c r="L102" s="82"/>
      <c r="M102" s="95">
        <v>50</v>
      </c>
      <c r="N102" s="95">
        <v>99.99</v>
      </c>
      <c r="O102" s="71">
        <f t="shared" si="6"/>
        <v>0</v>
      </c>
      <c r="P102" s="30">
        <f t="shared" si="7"/>
        <v>0</v>
      </c>
    </row>
    <row r="103" spans="1:16" ht="87" customHeight="1">
      <c r="A103" s="64"/>
      <c r="B103" s="67"/>
      <c r="C103" s="1" t="s">
        <v>143</v>
      </c>
      <c r="D103" s="70" t="s">
        <v>66</v>
      </c>
      <c r="E103" s="84"/>
      <c r="F103" s="84"/>
      <c r="G103" s="82"/>
      <c r="H103" s="82"/>
      <c r="I103" s="82"/>
      <c r="J103" s="82"/>
      <c r="K103" s="82"/>
      <c r="L103" s="209"/>
      <c r="M103" s="95">
        <v>50</v>
      </c>
      <c r="N103" s="95">
        <v>99.99</v>
      </c>
      <c r="O103" s="71">
        <f t="shared" si="6"/>
        <v>0</v>
      </c>
      <c r="P103" s="30">
        <f t="shared" si="7"/>
        <v>0</v>
      </c>
    </row>
    <row r="104" spans="1:16" ht="87" customHeight="1">
      <c r="A104" s="64"/>
      <c r="B104" s="67"/>
      <c r="C104" s="1" t="s">
        <v>144</v>
      </c>
      <c r="D104" s="70" t="s">
        <v>32</v>
      </c>
      <c r="E104" s="84"/>
      <c r="F104" s="84"/>
      <c r="G104" s="82"/>
      <c r="H104" s="82"/>
      <c r="I104" s="82"/>
      <c r="J104" s="82"/>
      <c r="K104" s="82"/>
      <c r="L104" s="84"/>
      <c r="M104" s="95"/>
      <c r="N104" s="95"/>
      <c r="O104" s="71"/>
      <c r="P104" s="30"/>
    </row>
    <row r="105" spans="1:16" ht="87" customHeight="1">
      <c r="A105" s="64"/>
      <c r="B105" s="67"/>
      <c r="C105" s="1" t="s">
        <v>145</v>
      </c>
      <c r="D105" s="70" t="s">
        <v>34</v>
      </c>
      <c r="E105" s="82"/>
      <c r="F105" s="82"/>
      <c r="G105" s="82"/>
      <c r="H105" s="82"/>
      <c r="I105" s="82"/>
      <c r="J105" s="82"/>
      <c r="K105" s="82"/>
      <c r="L105" s="86"/>
      <c r="M105" s="95">
        <v>50</v>
      </c>
      <c r="N105" s="95">
        <v>99.99</v>
      </c>
      <c r="O105" s="71">
        <f t="shared" ref="O100:O113" si="8">SUM(E105:L105)</f>
        <v>0</v>
      </c>
      <c r="P105" s="30">
        <f t="shared" ref="P100:P121" si="9">O105*M105</f>
        <v>0</v>
      </c>
    </row>
    <row r="106" spans="1:16" ht="87" customHeight="1">
      <c r="A106" s="64"/>
      <c r="B106" s="135"/>
      <c r="C106" s="1" t="s">
        <v>145</v>
      </c>
      <c r="D106" s="70" t="s">
        <v>80</v>
      </c>
      <c r="E106" s="82"/>
      <c r="F106" s="82"/>
      <c r="G106" s="105"/>
      <c r="H106" s="105"/>
      <c r="I106" s="105"/>
      <c r="J106" s="105"/>
      <c r="K106" s="105"/>
      <c r="L106" s="137"/>
      <c r="M106" s="95">
        <v>50</v>
      </c>
      <c r="N106" s="95">
        <v>99.99</v>
      </c>
      <c r="O106" s="71">
        <f t="shared" si="8"/>
        <v>0</v>
      </c>
      <c r="P106" s="30">
        <f t="shared" si="9"/>
        <v>0</v>
      </c>
    </row>
    <row r="107" spans="1:16" ht="87" customHeight="1">
      <c r="A107" s="64"/>
      <c r="B107" s="135"/>
      <c r="C107" s="1" t="s">
        <v>145</v>
      </c>
      <c r="D107" s="70" t="s">
        <v>72</v>
      </c>
      <c r="E107" s="82"/>
      <c r="F107" s="82"/>
      <c r="G107" s="105"/>
      <c r="H107" s="105"/>
      <c r="I107" s="105"/>
      <c r="J107" s="105"/>
      <c r="K107" s="82"/>
      <c r="L107" s="137"/>
      <c r="M107" s="95">
        <v>50</v>
      </c>
      <c r="N107" s="95">
        <v>99.99</v>
      </c>
      <c r="O107" s="71">
        <f t="shared" si="8"/>
        <v>0</v>
      </c>
      <c r="P107" s="30">
        <f t="shared" ref="P107:P108" si="10">O107*M107</f>
        <v>0</v>
      </c>
    </row>
    <row r="108" spans="1:16" ht="87" customHeight="1">
      <c r="A108" s="64"/>
      <c r="B108" s="135"/>
      <c r="C108" s="1" t="s">
        <v>145</v>
      </c>
      <c r="D108" s="70" t="s">
        <v>66</v>
      </c>
      <c r="E108" s="84"/>
      <c r="F108" s="84"/>
      <c r="G108" s="105"/>
      <c r="H108" s="105"/>
      <c r="I108" s="105"/>
      <c r="J108" s="105"/>
      <c r="K108" s="82"/>
      <c r="L108" s="137"/>
      <c r="M108" s="95">
        <v>50</v>
      </c>
      <c r="N108" s="95">
        <v>99.99</v>
      </c>
      <c r="O108" s="71">
        <f t="shared" si="8"/>
        <v>0</v>
      </c>
      <c r="P108" s="30">
        <f t="shared" si="10"/>
        <v>0</v>
      </c>
    </row>
    <row r="109" spans="1:16" ht="87" customHeight="1">
      <c r="A109" s="64"/>
      <c r="B109" s="135"/>
      <c r="C109" s="1" t="s">
        <v>146</v>
      </c>
      <c r="D109" s="70" t="s">
        <v>32</v>
      </c>
      <c r="E109" s="83"/>
      <c r="F109" s="83"/>
      <c r="G109" s="83"/>
      <c r="H109" s="105"/>
      <c r="I109" s="105"/>
      <c r="J109" s="105"/>
      <c r="K109" s="105"/>
      <c r="L109" s="137"/>
      <c r="M109" s="159">
        <v>70</v>
      </c>
      <c r="N109" s="95">
        <v>139.99</v>
      </c>
      <c r="O109" s="71">
        <f t="shared" si="8"/>
        <v>0</v>
      </c>
      <c r="P109" s="30">
        <f t="shared" ref="P109" si="11">O109*M109</f>
        <v>0</v>
      </c>
    </row>
    <row r="110" spans="1:16" ht="87" customHeight="1">
      <c r="A110" s="64"/>
      <c r="B110" s="135"/>
      <c r="C110" s="1" t="s">
        <v>146</v>
      </c>
      <c r="D110" s="70" t="s">
        <v>147</v>
      </c>
      <c r="E110" s="83"/>
      <c r="F110" s="83"/>
      <c r="G110" s="83"/>
      <c r="H110" s="105"/>
      <c r="I110" s="105"/>
      <c r="J110" s="105"/>
      <c r="K110" s="105"/>
      <c r="L110" s="137"/>
      <c r="M110" s="159">
        <v>70</v>
      </c>
      <c r="N110" s="95">
        <v>139.99</v>
      </c>
      <c r="O110" s="71">
        <f t="shared" si="8"/>
        <v>0</v>
      </c>
      <c r="P110" s="30">
        <f t="shared" ref="P110:P117" si="12">O110*M110</f>
        <v>0</v>
      </c>
    </row>
    <row r="111" spans="1:16" ht="87" customHeight="1">
      <c r="A111" s="64"/>
      <c r="B111" s="135"/>
      <c r="C111" s="1" t="s">
        <v>146</v>
      </c>
      <c r="D111" s="70" t="s">
        <v>40</v>
      </c>
      <c r="E111" s="83"/>
      <c r="F111" s="83"/>
      <c r="G111" s="83"/>
      <c r="H111" s="105"/>
      <c r="I111" s="105"/>
      <c r="J111" s="105"/>
      <c r="K111" s="105"/>
      <c r="L111" s="137"/>
      <c r="M111" s="159">
        <v>70</v>
      </c>
      <c r="N111" s="95">
        <v>139.99</v>
      </c>
      <c r="O111" s="71">
        <f t="shared" si="8"/>
        <v>0</v>
      </c>
      <c r="P111" s="30">
        <f t="shared" si="12"/>
        <v>0</v>
      </c>
    </row>
    <row r="112" spans="1:16" ht="87" customHeight="1">
      <c r="A112" s="64"/>
      <c r="B112" s="135"/>
      <c r="C112" s="1" t="s">
        <v>148</v>
      </c>
      <c r="D112" s="70" t="s">
        <v>32</v>
      </c>
      <c r="E112" s="83"/>
      <c r="F112" s="83"/>
      <c r="G112" s="105"/>
      <c r="H112" s="105"/>
      <c r="I112" s="105"/>
      <c r="J112" s="105"/>
      <c r="K112" s="82"/>
      <c r="L112" s="137"/>
      <c r="M112" s="159">
        <v>70</v>
      </c>
      <c r="N112" s="95">
        <v>139.99</v>
      </c>
      <c r="O112" s="71">
        <f t="shared" si="8"/>
        <v>0</v>
      </c>
      <c r="P112" s="30">
        <f t="shared" si="12"/>
        <v>0</v>
      </c>
    </row>
    <row r="113" spans="1:16" ht="87" customHeight="1">
      <c r="A113" s="64"/>
      <c r="B113" s="135"/>
      <c r="C113" s="1" t="s">
        <v>148</v>
      </c>
      <c r="D113" s="70" t="s">
        <v>46</v>
      </c>
      <c r="E113" s="83"/>
      <c r="F113" s="83"/>
      <c r="G113" s="105"/>
      <c r="H113" s="105"/>
      <c r="I113" s="105"/>
      <c r="J113" s="105"/>
      <c r="K113" s="82"/>
      <c r="L113" s="137"/>
      <c r="M113" s="159">
        <v>70</v>
      </c>
      <c r="N113" s="95">
        <v>139.99</v>
      </c>
      <c r="O113" s="71">
        <f t="shared" si="8"/>
        <v>0</v>
      </c>
      <c r="P113" s="30">
        <f t="shared" si="12"/>
        <v>0</v>
      </c>
    </row>
    <row r="114" spans="1:16" ht="87" customHeight="1">
      <c r="A114" s="64"/>
      <c r="B114" s="135"/>
      <c r="C114" s="1" t="s">
        <v>148</v>
      </c>
      <c r="D114" s="70" t="s">
        <v>149</v>
      </c>
      <c r="E114" s="83"/>
      <c r="F114" s="83"/>
      <c r="G114" s="105"/>
      <c r="H114" s="105"/>
      <c r="I114" s="105"/>
      <c r="J114" s="105"/>
      <c r="K114" s="82"/>
      <c r="L114" s="137"/>
      <c r="M114" s="159">
        <v>70</v>
      </c>
      <c r="N114" s="95">
        <v>139.99</v>
      </c>
      <c r="O114" s="71"/>
      <c r="P114" s="30">
        <f t="shared" si="12"/>
        <v>0</v>
      </c>
    </row>
    <row r="115" spans="1:16" ht="87" customHeight="1">
      <c r="A115" s="64"/>
      <c r="B115" s="135"/>
      <c r="C115" s="1" t="s">
        <v>150</v>
      </c>
      <c r="D115" s="70" t="s">
        <v>32</v>
      </c>
      <c r="E115" s="83"/>
      <c r="F115" s="83"/>
      <c r="G115" s="105"/>
      <c r="H115" s="105"/>
      <c r="I115" s="105"/>
      <c r="J115" s="105"/>
      <c r="K115" s="82"/>
      <c r="L115" s="82"/>
      <c r="M115" s="159">
        <v>45</v>
      </c>
      <c r="N115" s="95">
        <v>89.99</v>
      </c>
      <c r="O115" s="71"/>
      <c r="P115" s="30">
        <f t="shared" si="12"/>
        <v>0</v>
      </c>
    </row>
    <row r="116" spans="1:16" ht="87" customHeight="1">
      <c r="A116" s="64"/>
      <c r="B116" s="135"/>
      <c r="C116" s="1" t="s">
        <v>151</v>
      </c>
      <c r="D116" s="70" t="s">
        <v>32</v>
      </c>
      <c r="E116" s="83"/>
      <c r="F116" s="83"/>
      <c r="G116" s="105"/>
      <c r="H116" s="105"/>
      <c r="I116" s="105"/>
      <c r="J116" s="105"/>
      <c r="K116" s="82"/>
      <c r="L116" s="137"/>
      <c r="M116" s="159">
        <v>45</v>
      </c>
      <c r="N116" s="95">
        <v>89.99</v>
      </c>
      <c r="O116" s="71">
        <f t="shared" ref="O116:O122" si="13">SUM(E116:L116)</f>
        <v>0</v>
      </c>
      <c r="P116" s="30">
        <f>O116*M116</f>
        <v>0</v>
      </c>
    </row>
    <row r="117" spans="1:16" ht="87" customHeight="1">
      <c r="A117" s="64"/>
      <c r="B117" s="182"/>
      <c r="C117" s="173" t="s">
        <v>152</v>
      </c>
      <c r="D117" s="175" t="s">
        <v>32</v>
      </c>
      <c r="E117" s="225"/>
      <c r="F117" s="226"/>
      <c r="G117" s="226"/>
      <c r="H117" s="226"/>
      <c r="I117" s="226"/>
      <c r="J117" s="226"/>
      <c r="K117" s="226"/>
      <c r="L117" s="227"/>
      <c r="M117" s="174">
        <v>34.5</v>
      </c>
      <c r="N117" s="174">
        <v>68.989999999999995</v>
      </c>
      <c r="O117" s="71">
        <f t="shared" si="13"/>
        <v>0</v>
      </c>
      <c r="P117" s="30">
        <f t="shared" si="12"/>
        <v>0</v>
      </c>
    </row>
    <row r="118" spans="1:16" ht="87" customHeight="1">
      <c r="A118" s="64"/>
      <c r="B118" s="182"/>
      <c r="C118" s="173" t="s">
        <v>152</v>
      </c>
      <c r="D118" s="175" t="s">
        <v>36</v>
      </c>
      <c r="E118" s="142"/>
      <c r="F118" s="176"/>
      <c r="G118" s="176"/>
      <c r="H118" s="176"/>
      <c r="I118" s="176"/>
      <c r="J118" s="176"/>
      <c r="K118" s="176"/>
      <c r="L118" s="141"/>
      <c r="M118" s="174">
        <v>34.5</v>
      </c>
      <c r="N118" s="174">
        <v>68.989999999999995</v>
      </c>
      <c r="O118" s="71">
        <f t="shared" si="13"/>
        <v>0</v>
      </c>
      <c r="P118" s="30">
        <f t="shared" ref="P118:P120" si="14">O118*M118</f>
        <v>0</v>
      </c>
    </row>
    <row r="119" spans="1:16" ht="87" customHeight="1">
      <c r="A119" s="64"/>
      <c r="B119" s="182"/>
      <c r="C119" s="173" t="s">
        <v>152</v>
      </c>
      <c r="D119" s="175" t="s">
        <v>127</v>
      </c>
      <c r="E119" s="142"/>
      <c r="F119" s="176"/>
      <c r="G119" s="176"/>
      <c r="H119" s="176"/>
      <c r="I119" s="176"/>
      <c r="J119" s="176"/>
      <c r="K119" s="176"/>
      <c r="L119" s="141"/>
      <c r="M119" s="174">
        <v>34.5</v>
      </c>
      <c r="N119" s="174">
        <v>68.989999999999995</v>
      </c>
      <c r="O119" s="71">
        <f t="shared" si="13"/>
        <v>0</v>
      </c>
      <c r="P119" s="30">
        <f t="shared" si="14"/>
        <v>0</v>
      </c>
    </row>
    <row r="120" spans="1:16" ht="87" customHeight="1">
      <c r="A120" s="64"/>
      <c r="B120" s="182"/>
      <c r="C120" s="173" t="s">
        <v>153</v>
      </c>
      <c r="D120" s="175" t="s">
        <v>32</v>
      </c>
      <c r="E120" s="142"/>
      <c r="F120" s="176"/>
      <c r="G120" s="176"/>
      <c r="H120" s="176"/>
      <c r="I120" s="176"/>
      <c r="J120" s="176"/>
      <c r="K120" s="176"/>
      <c r="L120" s="141"/>
      <c r="M120" s="174">
        <v>49.5</v>
      </c>
      <c r="N120" s="174">
        <v>98.99</v>
      </c>
      <c r="O120" s="71">
        <f t="shared" si="13"/>
        <v>0</v>
      </c>
      <c r="P120" s="30">
        <f t="shared" si="14"/>
        <v>0</v>
      </c>
    </row>
    <row r="121" spans="1:16" ht="87" customHeight="1">
      <c r="A121" s="64"/>
      <c r="B121" s="96"/>
      <c r="C121" s="173" t="s">
        <v>154</v>
      </c>
      <c r="D121" s="175" t="s">
        <v>32</v>
      </c>
      <c r="E121" s="142"/>
      <c r="F121" s="176"/>
      <c r="G121" s="176"/>
      <c r="H121" s="176"/>
      <c r="I121" s="176"/>
      <c r="J121" s="176"/>
      <c r="K121" s="176"/>
      <c r="L121" s="141"/>
      <c r="M121" s="174">
        <v>10</v>
      </c>
      <c r="N121" s="174">
        <v>19.989999999999998</v>
      </c>
      <c r="O121" s="71">
        <f t="shared" si="13"/>
        <v>0</v>
      </c>
      <c r="P121" s="30">
        <f t="shared" si="9"/>
        <v>0</v>
      </c>
    </row>
    <row r="122" spans="1:16" ht="87" customHeight="1">
      <c r="A122" s="64"/>
      <c r="B122" s="189"/>
      <c r="C122" s="190" t="s">
        <v>154</v>
      </c>
      <c r="D122" s="191" t="s">
        <v>34</v>
      </c>
      <c r="E122" s="177"/>
      <c r="F122" s="178"/>
      <c r="G122" s="178"/>
      <c r="H122" s="178"/>
      <c r="I122" s="178"/>
      <c r="J122" s="178"/>
      <c r="K122" s="178"/>
      <c r="L122" s="179"/>
      <c r="M122" s="187">
        <v>10</v>
      </c>
      <c r="N122" s="187">
        <v>19.989999999999998</v>
      </c>
      <c r="O122" s="112">
        <f t="shared" si="13"/>
        <v>0</v>
      </c>
      <c r="P122" s="192">
        <f t="shared" ref="P122" si="15">O122*M122</f>
        <v>0</v>
      </c>
    </row>
    <row r="123" spans="1:16" ht="22.9" customHeight="1">
      <c r="B123" s="15"/>
      <c r="E123" s="5"/>
      <c r="G123" s="19"/>
      <c r="H123" s="19"/>
      <c r="I123" s="19"/>
      <c r="J123" s="19"/>
      <c r="K123" s="19"/>
      <c r="L123" s="19"/>
      <c r="M123" s="16"/>
      <c r="N123" s="16"/>
      <c r="P123" s="17"/>
    </row>
    <row r="124" spans="1:16" ht="23.1" customHeight="1">
      <c r="B124" s="267" t="s">
        <v>155</v>
      </c>
      <c r="C124" s="268"/>
      <c r="D124" s="268"/>
      <c r="E124" s="234"/>
      <c r="F124" s="234"/>
      <c r="G124" s="234"/>
      <c r="H124" s="234"/>
      <c r="I124" s="234"/>
      <c r="J124" s="234"/>
      <c r="K124" s="234"/>
      <c r="L124" s="234"/>
      <c r="M124" s="268"/>
      <c r="N124" s="268"/>
      <c r="O124" s="268"/>
      <c r="P124" s="269"/>
    </row>
    <row r="125" spans="1:16" s="4" customFormat="1" ht="14.25">
      <c r="A125" s="3"/>
      <c r="B125" s="20"/>
      <c r="C125" s="21"/>
      <c r="D125" s="28"/>
      <c r="E125" s="255" t="s">
        <v>14</v>
      </c>
      <c r="F125" s="256"/>
      <c r="G125" s="256"/>
      <c r="H125" s="256"/>
      <c r="I125" s="256"/>
      <c r="J125" s="256"/>
      <c r="K125" s="256"/>
      <c r="L125" s="257"/>
      <c r="M125" s="29"/>
      <c r="N125" s="22"/>
      <c r="O125" s="23"/>
      <c r="P125" s="24"/>
    </row>
    <row r="126" spans="1:16" ht="14.25">
      <c r="B126" s="32" t="s">
        <v>15</v>
      </c>
      <c r="C126" s="33" t="s">
        <v>16</v>
      </c>
      <c r="D126" s="34" t="s">
        <v>17</v>
      </c>
      <c r="E126" s="258" t="s">
        <v>156</v>
      </c>
      <c r="F126" s="229"/>
      <c r="G126" s="228" t="s">
        <v>157</v>
      </c>
      <c r="H126" s="229"/>
      <c r="I126" s="228" t="s">
        <v>158</v>
      </c>
      <c r="J126" s="229"/>
      <c r="K126" s="262" t="s">
        <v>159</v>
      </c>
      <c r="L126" s="263"/>
      <c r="M126" s="35" t="s">
        <v>26</v>
      </c>
      <c r="N126" s="36" t="s">
        <v>27</v>
      </c>
      <c r="O126" s="37" t="s">
        <v>28</v>
      </c>
      <c r="P126" s="38" t="s">
        <v>29</v>
      </c>
    </row>
    <row r="127" spans="1:16" ht="87" customHeight="1">
      <c r="A127" s="43"/>
      <c r="B127" s="26" t="s">
        <v>160</v>
      </c>
      <c r="C127" s="1" t="s">
        <v>161</v>
      </c>
      <c r="D127" s="41" t="s">
        <v>34</v>
      </c>
      <c r="E127" s="221"/>
      <c r="F127" s="221"/>
      <c r="G127" s="211"/>
      <c r="H127" s="211"/>
      <c r="I127" s="211"/>
      <c r="J127" s="211"/>
      <c r="K127" s="211"/>
      <c r="L127" s="211"/>
      <c r="M127" s="14">
        <v>30</v>
      </c>
      <c r="N127" s="6">
        <v>59.99</v>
      </c>
      <c r="O127" s="39">
        <f>SUM(E127:L127)</f>
        <v>0</v>
      </c>
      <c r="P127" s="27">
        <f>O127*M127</f>
        <v>0</v>
      </c>
    </row>
    <row r="128" spans="1:16" ht="87" customHeight="1">
      <c r="A128" s="43"/>
      <c r="B128" s="26" t="s">
        <v>162</v>
      </c>
      <c r="C128" s="1" t="s">
        <v>161</v>
      </c>
      <c r="D128" s="41" t="s">
        <v>40</v>
      </c>
      <c r="E128" s="221"/>
      <c r="F128" s="221"/>
      <c r="G128" s="211"/>
      <c r="H128" s="211"/>
      <c r="I128" s="211"/>
      <c r="J128" s="211"/>
      <c r="K128" s="211"/>
      <c r="L128" s="211"/>
      <c r="M128" s="14">
        <v>30</v>
      </c>
      <c r="N128" s="6">
        <v>59.99</v>
      </c>
      <c r="O128" s="39">
        <f t="shared" ref="O128:O139" si="16">SUM(E128:L128)</f>
        <v>0</v>
      </c>
      <c r="P128" s="27">
        <f>O128*M128</f>
        <v>0</v>
      </c>
    </row>
    <row r="129" spans="1:16" ht="87" customHeight="1">
      <c r="A129" s="43"/>
      <c r="B129" s="26" t="s">
        <v>163</v>
      </c>
      <c r="C129" s="1" t="s">
        <v>161</v>
      </c>
      <c r="D129" s="41" t="s">
        <v>42</v>
      </c>
      <c r="E129" s="221"/>
      <c r="F129" s="221"/>
      <c r="G129" s="211"/>
      <c r="H129" s="211"/>
      <c r="I129" s="211"/>
      <c r="J129" s="211"/>
      <c r="K129" s="211"/>
      <c r="L129" s="211"/>
      <c r="M129" s="14">
        <v>30</v>
      </c>
      <c r="N129" s="6">
        <v>59.99</v>
      </c>
      <c r="O129" s="39">
        <f t="shared" si="16"/>
        <v>0</v>
      </c>
      <c r="P129" s="27">
        <f t="shared" ref="P129:P143" si="17">O129*M129</f>
        <v>0</v>
      </c>
    </row>
    <row r="130" spans="1:16" ht="87" customHeight="1">
      <c r="A130" s="43"/>
      <c r="B130" s="26" t="s">
        <v>163</v>
      </c>
      <c r="C130" s="1" t="s">
        <v>164</v>
      </c>
      <c r="D130" s="41" t="s">
        <v>165</v>
      </c>
      <c r="E130" s="221"/>
      <c r="F130" s="221"/>
      <c r="G130" s="211"/>
      <c r="H130" s="211"/>
      <c r="I130" s="211"/>
      <c r="J130" s="211"/>
      <c r="K130" s="211"/>
      <c r="L130" s="211"/>
      <c r="M130" s="14">
        <v>30</v>
      </c>
      <c r="N130" s="6">
        <v>59.99</v>
      </c>
      <c r="O130" s="39">
        <f t="shared" ref="O130:O132" si="18">SUM(E130:L130)</f>
        <v>0</v>
      </c>
      <c r="P130" s="27">
        <f t="shared" ref="P130:P132" si="19">O130*M130</f>
        <v>0</v>
      </c>
    </row>
    <row r="131" spans="1:16" ht="87" customHeight="1">
      <c r="A131" s="43"/>
      <c r="B131" s="26" t="s">
        <v>163</v>
      </c>
      <c r="C131" s="1" t="s">
        <v>161</v>
      </c>
      <c r="D131" s="41" t="s">
        <v>166</v>
      </c>
      <c r="E131" s="221"/>
      <c r="F131" s="221"/>
      <c r="G131" s="211"/>
      <c r="H131" s="211"/>
      <c r="I131" s="211"/>
      <c r="J131" s="211"/>
      <c r="K131" s="211"/>
      <c r="L131" s="211"/>
      <c r="M131" s="14">
        <v>30</v>
      </c>
      <c r="N131" s="6">
        <v>59.99</v>
      </c>
      <c r="O131" s="39">
        <f t="shared" si="18"/>
        <v>0</v>
      </c>
      <c r="P131" s="27">
        <f t="shared" si="19"/>
        <v>0</v>
      </c>
    </row>
    <row r="132" spans="1:16" ht="87" customHeight="1">
      <c r="A132" s="43"/>
      <c r="B132" s="26" t="s">
        <v>163</v>
      </c>
      <c r="C132" s="1" t="s">
        <v>161</v>
      </c>
      <c r="D132" s="41" t="s">
        <v>32</v>
      </c>
      <c r="E132" s="221"/>
      <c r="F132" s="221"/>
      <c r="G132" s="211"/>
      <c r="H132" s="211"/>
      <c r="I132" s="211"/>
      <c r="J132" s="211"/>
      <c r="K132" s="211"/>
      <c r="L132" s="211"/>
      <c r="M132" s="14">
        <v>30</v>
      </c>
      <c r="N132" s="6">
        <v>59.99</v>
      </c>
      <c r="O132" s="39">
        <f t="shared" si="18"/>
        <v>0</v>
      </c>
      <c r="P132" s="27">
        <f t="shared" si="19"/>
        <v>0</v>
      </c>
    </row>
    <row r="133" spans="1:16" ht="87" customHeight="1">
      <c r="A133" s="43"/>
      <c r="B133" s="26" t="s">
        <v>167</v>
      </c>
      <c r="C133" s="1" t="s">
        <v>161</v>
      </c>
      <c r="D133" s="41" t="s">
        <v>168</v>
      </c>
      <c r="E133" s="221"/>
      <c r="F133" s="221"/>
      <c r="G133" s="211"/>
      <c r="H133" s="211"/>
      <c r="I133" s="211"/>
      <c r="J133" s="211"/>
      <c r="K133" s="211"/>
      <c r="L133" s="211"/>
      <c r="M133" s="14">
        <v>30</v>
      </c>
      <c r="N133" s="6">
        <v>59.99</v>
      </c>
      <c r="O133" s="94">
        <f t="shared" si="16"/>
        <v>0</v>
      </c>
      <c r="P133" s="27">
        <f t="shared" si="17"/>
        <v>0</v>
      </c>
    </row>
    <row r="134" spans="1:16" ht="87" customHeight="1">
      <c r="A134" s="43"/>
      <c r="B134" s="67" t="s">
        <v>169</v>
      </c>
      <c r="C134" s="91" t="s">
        <v>161</v>
      </c>
      <c r="D134" s="109" t="s">
        <v>59</v>
      </c>
      <c r="E134" s="224"/>
      <c r="F134" s="224"/>
      <c r="G134" s="211"/>
      <c r="H134" s="211"/>
      <c r="I134" s="212"/>
      <c r="J134" s="212"/>
      <c r="K134" s="212"/>
      <c r="L134" s="212"/>
      <c r="M134" s="14">
        <v>30</v>
      </c>
      <c r="N134" s="6">
        <v>59.99</v>
      </c>
      <c r="O134" s="71">
        <f t="shared" si="16"/>
        <v>0</v>
      </c>
      <c r="P134" s="172">
        <f t="shared" si="17"/>
        <v>0</v>
      </c>
    </row>
    <row r="135" spans="1:16" ht="87" customHeight="1">
      <c r="A135" s="43"/>
      <c r="B135" s="67" t="s">
        <v>169</v>
      </c>
      <c r="C135" s="91" t="s">
        <v>170</v>
      </c>
      <c r="D135" s="109" t="s">
        <v>71</v>
      </c>
      <c r="E135" s="224"/>
      <c r="F135" s="224"/>
      <c r="G135" s="224"/>
      <c r="H135" s="224"/>
      <c r="I135" s="224"/>
      <c r="J135" s="224"/>
      <c r="K135" s="212"/>
      <c r="L135" s="212"/>
      <c r="M135" s="14">
        <v>30</v>
      </c>
      <c r="N135" s="6">
        <v>59.99</v>
      </c>
      <c r="O135" s="71">
        <f t="shared" ref="O135" si="20">SUM(E135:L135)</f>
        <v>0</v>
      </c>
      <c r="P135" s="172">
        <f t="shared" ref="P135" si="21">O135*M135</f>
        <v>0</v>
      </c>
    </row>
    <row r="136" spans="1:16" ht="87" customHeight="1">
      <c r="A136" s="43"/>
      <c r="B136" s="67" t="s">
        <v>169</v>
      </c>
      <c r="C136" s="91" t="s">
        <v>171</v>
      </c>
      <c r="D136" s="109" t="s">
        <v>66</v>
      </c>
      <c r="E136" s="224"/>
      <c r="F136" s="224"/>
      <c r="G136" s="211"/>
      <c r="H136" s="211"/>
      <c r="I136" s="212"/>
      <c r="J136" s="212"/>
      <c r="K136" s="212"/>
      <c r="L136" s="212"/>
      <c r="M136" s="14">
        <v>30</v>
      </c>
      <c r="N136" s="6">
        <v>59.99</v>
      </c>
      <c r="O136" s="71">
        <f t="shared" ref="O136" si="22">SUM(E136:L136)</f>
        <v>0</v>
      </c>
      <c r="P136" s="172">
        <f t="shared" ref="P136" si="23">O136*M136</f>
        <v>0</v>
      </c>
    </row>
    <row r="137" spans="1:16" ht="87" customHeight="1">
      <c r="A137" s="43"/>
      <c r="B137" s="67" t="s">
        <v>169</v>
      </c>
      <c r="C137" s="91" t="s">
        <v>171</v>
      </c>
      <c r="D137" s="109" t="s">
        <v>68</v>
      </c>
      <c r="E137" s="224"/>
      <c r="F137" s="224"/>
      <c r="G137" s="211"/>
      <c r="H137" s="211"/>
      <c r="I137" s="212"/>
      <c r="J137" s="212"/>
      <c r="K137" s="260"/>
      <c r="L137" s="261"/>
      <c r="M137" s="14">
        <v>30</v>
      </c>
      <c r="N137" s="6">
        <v>59.99</v>
      </c>
      <c r="O137" s="71">
        <f t="shared" si="16"/>
        <v>0</v>
      </c>
      <c r="P137" s="172">
        <f t="shared" si="17"/>
        <v>0</v>
      </c>
    </row>
    <row r="138" spans="1:16" ht="87" customHeight="1">
      <c r="A138" s="43"/>
      <c r="B138" s="67" t="s">
        <v>169</v>
      </c>
      <c r="C138" s="91" t="s">
        <v>171</v>
      </c>
      <c r="D138" s="109" t="s">
        <v>64</v>
      </c>
      <c r="E138" s="224"/>
      <c r="F138" s="224"/>
      <c r="G138" s="211"/>
      <c r="H138" s="211"/>
      <c r="I138" s="212"/>
      <c r="J138" s="212"/>
      <c r="K138" s="212"/>
      <c r="L138" s="212"/>
      <c r="M138" s="14">
        <v>30</v>
      </c>
      <c r="N138" s="6">
        <v>59.99</v>
      </c>
      <c r="O138" s="94">
        <f t="shared" ref="O138" si="24">SUM(E138:L138)</f>
        <v>0</v>
      </c>
      <c r="P138" s="69">
        <f t="shared" ref="P138" si="25">O138*M138</f>
        <v>0</v>
      </c>
    </row>
    <row r="139" spans="1:16" ht="87" customHeight="1">
      <c r="B139" s="67"/>
      <c r="C139" s="79" t="s">
        <v>171</v>
      </c>
      <c r="D139" s="199" t="s">
        <v>62</v>
      </c>
      <c r="E139" s="221"/>
      <c r="F139" s="221"/>
      <c r="G139" s="222"/>
      <c r="H139" s="223"/>
      <c r="I139" s="211"/>
      <c r="J139" s="211"/>
      <c r="K139" s="211"/>
      <c r="L139" s="211"/>
      <c r="M139" s="14">
        <v>30</v>
      </c>
      <c r="N139" s="6">
        <v>59.99</v>
      </c>
      <c r="O139" s="71">
        <f t="shared" si="16"/>
        <v>0</v>
      </c>
      <c r="P139" s="72">
        <f t="shared" si="17"/>
        <v>0</v>
      </c>
    </row>
    <row r="140" spans="1:16" ht="87" customHeight="1">
      <c r="B140" s="67"/>
      <c r="C140" s="79" t="s">
        <v>172</v>
      </c>
      <c r="D140" s="199" t="s">
        <v>173</v>
      </c>
      <c r="E140" s="221"/>
      <c r="F140" s="221"/>
      <c r="G140" s="222"/>
      <c r="H140" s="223"/>
      <c r="I140" s="211"/>
      <c r="J140" s="211"/>
      <c r="K140" s="211"/>
      <c r="L140" s="211"/>
      <c r="M140" s="14">
        <v>30</v>
      </c>
      <c r="N140" s="6">
        <v>59.99</v>
      </c>
      <c r="O140" s="71">
        <f t="shared" ref="O140:O141" si="26">SUM(E140:L140)</f>
        <v>0</v>
      </c>
      <c r="P140" s="72">
        <f t="shared" ref="P140:P141" si="27">O140*M140</f>
        <v>0</v>
      </c>
    </row>
    <row r="141" spans="1:16" ht="87" customHeight="1">
      <c r="B141" s="67"/>
      <c r="C141" s="197" t="s">
        <v>172</v>
      </c>
      <c r="D141" s="199" t="s">
        <v>174</v>
      </c>
      <c r="E141" s="221"/>
      <c r="F141" s="221"/>
      <c r="G141" s="222"/>
      <c r="H141" s="223"/>
      <c r="I141" s="211"/>
      <c r="J141" s="211"/>
      <c r="K141" s="211"/>
      <c r="L141" s="211"/>
      <c r="M141" s="14">
        <v>30</v>
      </c>
      <c r="N141" s="6">
        <v>59.99</v>
      </c>
      <c r="O141" s="71">
        <f t="shared" si="26"/>
        <v>0</v>
      </c>
      <c r="P141" s="72">
        <f t="shared" si="27"/>
        <v>0</v>
      </c>
    </row>
    <row r="142" spans="1:16" ht="87" customHeight="1">
      <c r="B142" s="117"/>
      <c r="C142" s="201" t="s">
        <v>175</v>
      </c>
      <c r="D142" s="195" t="s">
        <v>32</v>
      </c>
      <c r="E142" s="219"/>
      <c r="F142" s="219"/>
      <c r="G142" s="212"/>
      <c r="H142" s="220"/>
      <c r="I142" s="212"/>
      <c r="J142" s="212"/>
      <c r="K142" s="212"/>
      <c r="L142" s="212"/>
      <c r="M142" s="169">
        <v>17.5</v>
      </c>
      <c r="N142" s="169">
        <v>34.99</v>
      </c>
      <c r="O142" s="170">
        <f>SUM(E142:I142)</f>
        <v>0</v>
      </c>
      <c r="P142" s="72">
        <f t="shared" si="17"/>
        <v>0</v>
      </c>
    </row>
    <row r="143" spans="1:16" ht="102.2" customHeight="1">
      <c r="A143" s="64"/>
      <c r="B143" s="194"/>
      <c r="C143" s="207" t="s">
        <v>175</v>
      </c>
      <c r="D143" s="196" t="s">
        <v>34</v>
      </c>
      <c r="E143" s="246"/>
      <c r="F143" s="246"/>
      <c r="G143" s="213"/>
      <c r="H143" s="213"/>
      <c r="I143" s="213"/>
      <c r="J143" s="213"/>
      <c r="K143" s="213"/>
      <c r="L143" s="213"/>
      <c r="M143" s="110">
        <v>17.5</v>
      </c>
      <c r="N143" s="111">
        <v>34.99</v>
      </c>
      <c r="O143" s="112">
        <f>SUM(E143:I143)</f>
        <v>0</v>
      </c>
      <c r="P143" s="113">
        <f t="shared" si="17"/>
        <v>0</v>
      </c>
    </row>
    <row r="144" spans="1:16" ht="30.75" customHeight="1">
      <c r="A144" s="64"/>
      <c r="B144" s="15"/>
      <c r="E144" s="65"/>
      <c r="F144" s="66"/>
      <c r="G144" s="66"/>
      <c r="H144" s="66"/>
      <c r="I144" s="66"/>
      <c r="J144" s="80"/>
      <c r="K144" s="80"/>
      <c r="L144" s="80"/>
      <c r="M144" s="45"/>
      <c r="N144" s="45"/>
      <c r="O144" s="46"/>
      <c r="P144" s="17"/>
    </row>
    <row r="145" spans="1:16" s="4" customFormat="1" ht="14.25">
      <c r="A145" s="3"/>
      <c r="B145" s="121"/>
      <c r="C145" s="122"/>
      <c r="D145" s="123"/>
      <c r="E145" s="249" t="s">
        <v>14</v>
      </c>
      <c r="F145" s="250"/>
      <c r="G145" s="250"/>
      <c r="H145" s="250"/>
      <c r="I145" s="251"/>
      <c r="J145" s="252"/>
      <c r="K145" s="252"/>
      <c r="L145" s="252"/>
      <c r="M145" s="124"/>
      <c r="N145" s="125"/>
      <c r="O145" s="126"/>
      <c r="P145" s="127"/>
    </row>
    <row r="146" spans="1:16" ht="14.25">
      <c r="B146" s="32" t="s">
        <v>15</v>
      </c>
      <c r="C146" s="118" t="s">
        <v>16</v>
      </c>
      <c r="D146" s="119" t="s">
        <v>17</v>
      </c>
      <c r="E146" s="203" t="s">
        <v>176</v>
      </c>
      <c r="F146" s="204" t="s">
        <v>177</v>
      </c>
      <c r="G146" s="204" t="s">
        <v>178</v>
      </c>
      <c r="H146" s="204" t="s">
        <v>179</v>
      </c>
      <c r="I146" s="205" t="s">
        <v>180</v>
      </c>
      <c r="J146" s="253"/>
      <c r="K146" s="253"/>
      <c r="L146" s="253"/>
      <c r="M146" s="58" t="s">
        <v>26</v>
      </c>
      <c r="N146" s="54" t="s">
        <v>27</v>
      </c>
      <c r="O146" s="55" t="s">
        <v>28</v>
      </c>
      <c r="P146" s="56" t="s">
        <v>29</v>
      </c>
    </row>
    <row r="147" spans="1:16" ht="87" customHeight="1">
      <c r="A147" s="64"/>
      <c r="B147" s="115"/>
      <c r="C147" s="199" t="s">
        <v>181</v>
      </c>
      <c r="D147" s="199" t="s">
        <v>182</v>
      </c>
      <c r="E147" s="114"/>
      <c r="F147" s="82"/>
      <c r="G147" s="82"/>
      <c r="H147" s="82"/>
      <c r="I147" s="82"/>
      <c r="J147" s="253"/>
      <c r="K147" s="253"/>
      <c r="L147" s="253"/>
      <c r="M147" s="59">
        <v>40</v>
      </c>
      <c r="N147" s="60">
        <v>79.989999999999995</v>
      </c>
      <c r="O147" s="40">
        <f t="shared" ref="O147:O151" si="28">SUM(E147:I147)</f>
        <v>0</v>
      </c>
      <c r="P147" s="27">
        <f>O147*M147</f>
        <v>0</v>
      </c>
    </row>
    <row r="148" spans="1:16" ht="87" customHeight="1">
      <c r="A148" s="64"/>
      <c r="B148" s="116"/>
      <c r="C148" s="199" t="s">
        <v>181</v>
      </c>
      <c r="D148" s="199" t="s">
        <v>183</v>
      </c>
      <c r="E148" s="114"/>
      <c r="F148" s="82"/>
      <c r="G148" s="82"/>
      <c r="H148" s="82"/>
      <c r="I148" s="82"/>
      <c r="J148" s="253"/>
      <c r="K148" s="253"/>
      <c r="L148" s="253"/>
      <c r="M148" s="59">
        <v>40</v>
      </c>
      <c r="N148" s="60">
        <v>79.989999999999995</v>
      </c>
      <c r="O148" s="40">
        <f t="shared" si="28"/>
        <v>0</v>
      </c>
      <c r="P148" s="27">
        <f t="shared" ref="P148:P151" si="29">O148*M148</f>
        <v>0</v>
      </c>
    </row>
    <row r="149" spans="1:16" ht="87" customHeight="1">
      <c r="A149" s="64"/>
      <c r="B149" s="116"/>
      <c r="C149" s="199" t="s">
        <v>181</v>
      </c>
      <c r="D149" s="199" t="s">
        <v>184</v>
      </c>
      <c r="E149" s="114"/>
      <c r="F149" s="82"/>
      <c r="G149" s="82"/>
      <c r="H149" s="82"/>
      <c r="I149" s="82"/>
      <c r="J149" s="253"/>
      <c r="K149" s="253"/>
      <c r="L149" s="253"/>
      <c r="M149" s="59">
        <v>40</v>
      </c>
      <c r="N149" s="60">
        <v>79.989999999999995</v>
      </c>
      <c r="O149" s="40">
        <f t="shared" si="28"/>
        <v>0</v>
      </c>
      <c r="P149" s="27">
        <f t="shared" si="29"/>
        <v>0</v>
      </c>
    </row>
    <row r="150" spans="1:16" ht="87" customHeight="1">
      <c r="A150" s="64"/>
      <c r="B150" s="116"/>
      <c r="C150" s="199" t="s">
        <v>181</v>
      </c>
      <c r="D150" s="199" t="s">
        <v>185</v>
      </c>
      <c r="E150" s="114"/>
      <c r="F150" s="82"/>
      <c r="G150" s="82"/>
      <c r="H150" s="82"/>
      <c r="I150" s="82"/>
      <c r="J150" s="253"/>
      <c r="K150" s="253"/>
      <c r="L150" s="253"/>
      <c r="M150" s="59">
        <v>40</v>
      </c>
      <c r="N150" s="60">
        <v>79.989999999999995</v>
      </c>
      <c r="O150" s="40">
        <f t="shared" si="28"/>
        <v>0</v>
      </c>
      <c r="P150" s="27">
        <f t="shared" si="29"/>
        <v>0</v>
      </c>
    </row>
    <row r="151" spans="1:16" ht="87" customHeight="1">
      <c r="A151" s="64"/>
      <c r="B151" s="128"/>
      <c r="C151" s="207" t="s">
        <v>181</v>
      </c>
      <c r="D151" s="207" t="s">
        <v>186</v>
      </c>
      <c r="E151" s="129"/>
      <c r="F151" s="102"/>
      <c r="G151" s="102"/>
      <c r="H151" s="102"/>
      <c r="I151" s="102"/>
      <c r="J151" s="254"/>
      <c r="K151" s="254"/>
      <c r="L151" s="254"/>
      <c r="M151" s="130">
        <v>40</v>
      </c>
      <c r="N151" s="131">
        <v>79.989999999999995</v>
      </c>
      <c r="O151" s="132">
        <f t="shared" si="28"/>
        <v>0</v>
      </c>
      <c r="P151" s="133">
        <f t="shared" si="29"/>
        <v>0</v>
      </c>
    </row>
    <row r="152" spans="1:16" ht="22.9" customHeight="1">
      <c r="A152" s="43"/>
      <c r="B152" s="15"/>
      <c r="I152" s="44"/>
      <c r="J152" s="44"/>
      <c r="K152" s="44"/>
      <c r="L152" s="44"/>
      <c r="M152" s="45"/>
      <c r="N152" s="45"/>
      <c r="O152" s="46"/>
      <c r="P152" s="47"/>
    </row>
    <row r="153" spans="1:16" s="18" customFormat="1" ht="22.7" customHeight="1">
      <c r="A153" s="3"/>
      <c r="B153" s="233" t="s">
        <v>187</v>
      </c>
      <c r="C153" s="234"/>
      <c r="D153" s="234"/>
      <c r="E153" s="234"/>
      <c r="F153" s="234"/>
      <c r="G153" s="234"/>
      <c r="H153" s="234"/>
      <c r="I153" s="234"/>
      <c r="J153" s="234"/>
      <c r="K153" s="234"/>
      <c r="L153" s="234"/>
      <c r="M153" s="234"/>
      <c r="N153" s="234"/>
      <c r="O153" s="234"/>
      <c r="P153" s="235"/>
    </row>
    <row r="154" spans="1:16" ht="14.25">
      <c r="B154" s="50" t="s">
        <v>188</v>
      </c>
      <c r="C154" s="12" t="s">
        <v>16</v>
      </c>
      <c r="D154" s="12" t="s">
        <v>189</v>
      </c>
      <c r="E154" s="236" t="s">
        <v>190</v>
      </c>
      <c r="F154" s="236"/>
      <c r="G154" s="236"/>
      <c r="H154" s="236"/>
      <c r="I154" s="236"/>
      <c r="J154" s="236"/>
      <c r="K154" s="236"/>
      <c r="L154" s="236"/>
      <c r="M154" s="236"/>
      <c r="N154" s="236"/>
      <c r="O154" s="236"/>
      <c r="P154" s="25" t="s">
        <v>191</v>
      </c>
    </row>
    <row r="155" spans="1:16" ht="87" customHeight="1">
      <c r="A155" s="43"/>
      <c r="B155" s="51" t="s">
        <v>192</v>
      </c>
      <c r="C155" s="1" t="s">
        <v>193</v>
      </c>
      <c r="D155" s="1" t="s">
        <v>194</v>
      </c>
      <c r="E155" s="231"/>
      <c r="F155" s="231"/>
      <c r="G155" s="231"/>
      <c r="H155" s="231"/>
      <c r="I155" s="231"/>
      <c r="J155" s="231"/>
      <c r="K155" s="231"/>
      <c r="L155" s="231"/>
      <c r="M155" s="231"/>
      <c r="N155" s="231"/>
      <c r="O155" s="231"/>
      <c r="P155" s="48"/>
    </row>
    <row r="156" spans="1:16" ht="87" customHeight="1">
      <c r="A156" s="43"/>
      <c r="B156" s="1" t="s">
        <v>195</v>
      </c>
      <c r="C156" s="1" t="s">
        <v>196</v>
      </c>
      <c r="D156" s="1" t="s">
        <v>194</v>
      </c>
      <c r="E156" s="231"/>
      <c r="F156" s="231"/>
      <c r="G156" s="231"/>
      <c r="H156" s="231"/>
      <c r="I156" s="231"/>
      <c r="J156" s="231"/>
      <c r="K156" s="231"/>
      <c r="L156" s="231"/>
      <c r="M156" s="231"/>
      <c r="N156" s="231"/>
      <c r="O156" s="231"/>
      <c r="P156" s="48"/>
    </row>
    <row r="157" spans="1:16" ht="87" customHeight="1">
      <c r="A157" s="43"/>
      <c r="B157" s="91" t="s">
        <v>197</v>
      </c>
      <c r="C157" s="91" t="s">
        <v>198</v>
      </c>
      <c r="D157" s="1" t="s">
        <v>194</v>
      </c>
      <c r="E157" s="231"/>
      <c r="F157" s="231"/>
      <c r="G157" s="231"/>
      <c r="H157" s="231"/>
      <c r="I157" s="231"/>
      <c r="J157" s="231"/>
      <c r="K157" s="231"/>
      <c r="L157" s="231"/>
      <c r="M157" s="231"/>
      <c r="N157" s="231"/>
      <c r="O157" s="231"/>
      <c r="P157" s="48"/>
    </row>
    <row r="158" spans="1:16" ht="87" customHeight="1">
      <c r="A158" s="43"/>
      <c r="B158" s="100" t="s">
        <v>199</v>
      </c>
      <c r="C158" s="100" t="s">
        <v>200</v>
      </c>
      <c r="D158" s="1" t="s">
        <v>194</v>
      </c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49"/>
    </row>
    <row r="159" spans="1:16" ht="28.5" customHeight="1"/>
    <row r="160" spans="1:16" ht="28.5" customHeight="1">
      <c r="M160" s="230" t="s">
        <v>201</v>
      </c>
      <c r="N160" s="230"/>
      <c r="O160" s="52" t="e">
        <f>SUM(O17:O122,#REF!,O127:O143,O147:O151,P155:P158)</f>
        <v>#REF!</v>
      </c>
      <c r="P160" s="42" t="e">
        <f>SUM(P17:P122,#REF!,P127:P143,P147:P151)</f>
        <v>#REF!</v>
      </c>
    </row>
    <row r="161" ht="28.5" customHeight="1"/>
    <row r="162" ht="28.5" customHeight="1"/>
    <row r="163" ht="28.5" customHeight="1"/>
    <row r="164" ht="28.5" customHeight="1"/>
    <row r="165" ht="28.5" customHeight="1"/>
    <row r="166" ht="28.5" customHeight="1"/>
    <row r="167" ht="28.5" customHeight="1"/>
    <row r="168" ht="28.5" customHeight="1"/>
    <row r="169" ht="28.5" customHeight="1"/>
    <row r="170" ht="28.5" customHeight="1"/>
    <row r="171" ht="28.5" customHeight="1"/>
    <row r="172" ht="28.5" customHeight="1"/>
    <row r="173" ht="28.5" customHeight="1"/>
    <row r="174" ht="28.5" customHeight="1"/>
    <row r="175" ht="28.5" customHeight="1"/>
    <row r="176" ht="28.5" customHeight="1"/>
    <row r="177" ht="28.5" customHeight="1"/>
    <row r="178" ht="28.5" customHeight="1"/>
    <row r="179" ht="28.5" customHeight="1"/>
    <row r="180" ht="28.5" customHeight="1"/>
    <row r="181" ht="28.5" customHeight="1"/>
    <row r="182" ht="28.5" customHeight="1"/>
    <row r="183" ht="28.5" customHeight="1"/>
    <row r="184" ht="28.5" customHeight="1"/>
    <row r="185" ht="28.5" customHeight="1"/>
    <row r="186" ht="28.5" customHeight="1"/>
    <row r="187" ht="28.5" customHeight="1"/>
    <row r="188" ht="28.5" customHeight="1"/>
    <row r="189" ht="28.5" customHeight="1"/>
    <row r="190" ht="28.5" customHeight="1"/>
    <row r="191" ht="28.5" customHeight="1"/>
    <row r="192" ht="28.5" customHeight="1"/>
    <row r="193" ht="28.5" customHeight="1"/>
    <row r="194" ht="28.5" customHeight="1"/>
    <row r="195" ht="28.5" customHeight="1"/>
    <row r="196" ht="28.5" customHeight="1"/>
  </sheetData>
  <mergeCells count="117">
    <mergeCell ref="K130:L130"/>
    <mergeCell ref="E131:F131"/>
    <mergeCell ref="G131:H131"/>
    <mergeCell ref="I131:J131"/>
    <mergeCell ref="K131:L131"/>
    <mergeCell ref="K140:L140"/>
    <mergeCell ref="E141:F141"/>
    <mergeCell ref="G141:H141"/>
    <mergeCell ref="I141:J141"/>
    <mergeCell ref="K141:L141"/>
    <mergeCell ref="E134:F134"/>
    <mergeCell ref="I140:J140"/>
    <mergeCell ref="F7:M7"/>
    <mergeCell ref="F2:M2"/>
    <mergeCell ref="F3:M3"/>
    <mergeCell ref="F4:M4"/>
    <mergeCell ref="F5:M5"/>
    <mergeCell ref="F6:M6"/>
    <mergeCell ref="E133:F133"/>
    <mergeCell ref="G133:H133"/>
    <mergeCell ref="I133:J133"/>
    <mergeCell ref="K133:L133"/>
    <mergeCell ref="B124:P124"/>
    <mergeCell ref="E132:F132"/>
    <mergeCell ref="G132:H132"/>
    <mergeCell ref="I132:J132"/>
    <mergeCell ref="K132:L132"/>
    <mergeCell ref="E130:F130"/>
    <mergeCell ref="G130:H130"/>
    <mergeCell ref="I130:J130"/>
    <mergeCell ref="B13:D13"/>
    <mergeCell ref="B12:D12"/>
    <mergeCell ref="B8:D8"/>
    <mergeCell ref="B9:D9"/>
    <mergeCell ref="B3:D3"/>
    <mergeCell ref="B4:D4"/>
    <mergeCell ref="B5:D5"/>
    <mergeCell ref="B6:D6"/>
    <mergeCell ref="B7:D7"/>
    <mergeCell ref="B10:D10"/>
    <mergeCell ref="B11:D11"/>
    <mergeCell ref="E138:F138"/>
    <mergeCell ref="G137:H137"/>
    <mergeCell ref="I137:J137"/>
    <mergeCell ref="K137:L137"/>
    <mergeCell ref="G135:H135"/>
    <mergeCell ref="I135:J135"/>
    <mergeCell ref="K135:L135"/>
    <mergeCell ref="G136:H136"/>
    <mergeCell ref="I136:J136"/>
    <mergeCell ref="I126:J126"/>
    <mergeCell ref="K126:L126"/>
    <mergeCell ref="E127:F127"/>
    <mergeCell ref="G127:H127"/>
    <mergeCell ref="I127:J127"/>
    <mergeCell ref="K127:L127"/>
    <mergeCell ref="E128:F128"/>
    <mergeCell ref="G128:H128"/>
    <mergeCell ref="I128:J128"/>
    <mergeCell ref="K128:L128"/>
    <mergeCell ref="M160:N160"/>
    <mergeCell ref="E155:O158"/>
    <mergeCell ref="B153:P153"/>
    <mergeCell ref="E154:O154"/>
    <mergeCell ref="C1:N1"/>
    <mergeCell ref="B14:P14"/>
    <mergeCell ref="E15:L15"/>
    <mergeCell ref="E33:E35"/>
    <mergeCell ref="E143:F143"/>
    <mergeCell ref="G143:H143"/>
    <mergeCell ref="E129:F129"/>
    <mergeCell ref="B2:D2"/>
    <mergeCell ref="I143:J143"/>
    <mergeCell ref="K143:L143"/>
    <mergeCell ref="G129:H129"/>
    <mergeCell ref="I129:J129"/>
    <mergeCell ref="K129:L129"/>
    <mergeCell ref="G138:H138"/>
    <mergeCell ref="I138:J138"/>
    <mergeCell ref="K138:L138"/>
    <mergeCell ref="E145:I145"/>
    <mergeCell ref="J145:L151"/>
    <mergeCell ref="E125:L125"/>
    <mergeCell ref="E126:F126"/>
    <mergeCell ref="F8:M8"/>
    <mergeCell ref="F9:M9"/>
    <mergeCell ref="F10:M10"/>
    <mergeCell ref="F11:M11"/>
    <mergeCell ref="F12:M12"/>
    <mergeCell ref="E142:F142"/>
    <mergeCell ref="G142:H142"/>
    <mergeCell ref="I142:J142"/>
    <mergeCell ref="K142:L142"/>
    <mergeCell ref="G134:H134"/>
    <mergeCell ref="I134:J134"/>
    <mergeCell ref="K134:L134"/>
    <mergeCell ref="E139:F139"/>
    <mergeCell ref="G139:H139"/>
    <mergeCell ref="I139:J139"/>
    <mergeCell ref="K139:L139"/>
    <mergeCell ref="E137:F137"/>
    <mergeCell ref="E135:F135"/>
    <mergeCell ref="E136:F136"/>
    <mergeCell ref="K136:L136"/>
    <mergeCell ref="E140:F140"/>
    <mergeCell ref="G140:H140"/>
    <mergeCell ref="E117:L117"/>
    <mergeCell ref="G126:H126"/>
    <mergeCell ref="E51:L51"/>
    <mergeCell ref="E52:L52"/>
    <mergeCell ref="E53:L53"/>
    <mergeCell ref="E54:L54"/>
    <mergeCell ref="E55:L55"/>
    <mergeCell ref="E56:L56"/>
    <mergeCell ref="E57:L57"/>
    <mergeCell ref="E58:L58"/>
    <mergeCell ref="F13:M13"/>
  </mergeCells>
  <conditionalFormatting sqref="E117:E122 O123:P123">
    <cfRule type="cellIs" dxfId="27" priority="30" operator="greaterThan">
      <formula>0</formula>
    </cfRule>
  </conditionalFormatting>
  <conditionalFormatting sqref="E2:F8 B2:B13">
    <cfRule type="containsText" dxfId="26" priority="77" operator="containsText" text="#N/A">
      <formula>NOT(ISERROR(SEARCH("#N/A",B2)))</formula>
    </cfRule>
  </conditionalFormatting>
  <conditionalFormatting sqref="E152:H152 E155">
    <cfRule type="cellIs" dxfId="25" priority="67" operator="greaterThan">
      <formula>0</formula>
    </cfRule>
  </conditionalFormatting>
  <conditionalFormatting sqref="E144:I144">
    <cfRule type="cellIs" dxfId="24" priority="36" operator="greaterThan">
      <formula>0</formula>
    </cfRule>
  </conditionalFormatting>
  <conditionalFormatting sqref="E147:I151">
    <cfRule type="cellIs" dxfId="23" priority="38" operator="greaterThan">
      <formula>0</formula>
    </cfRule>
  </conditionalFormatting>
  <conditionalFormatting sqref="E105:J107 G108:J108">
    <cfRule type="cellIs" dxfId="22" priority="16" operator="greaterThan">
      <formula>0</formula>
    </cfRule>
  </conditionalFormatting>
  <conditionalFormatting sqref="F65">
    <cfRule type="cellIs" dxfId="21" priority="28" operator="greaterThan">
      <formula>0</formula>
    </cfRule>
  </conditionalFormatting>
  <conditionalFormatting sqref="F67">
    <cfRule type="cellIs" dxfId="20" priority="27" operator="greaterThan">
      <formula>0</formula>
    </cfRule>
  </conditionalFormatting>
  <conditionalFormatting sqref="F17:L22 E23:K28 E29:L31 E32:K32 G65:K70 F72:K80 F81:J82 F83:K83 G84:J84 G85:K86 H71:K71 E59:L64 E33:L50">
    <cfRule type="cellIs" dxfId="19" priority="41" operator="greaterThan">
      <formula>0</formula>
    </cfRule>
  </conditionalFormatting>
  <conditionalFormatting sqref="F118:L122">
    <cfRule type="cellIs" dxfId="18" priority="29" operator="greaterThan">
      <formula>0</formula>
    </cfRule>
  </conditionalFormatting>
  <conditionalFormatting sqref="G112:K116">
    <cfRule type="cellIs" dxfId="17" priority="10" operator="greaterThan">
      <formula>0</formula>
    </cfRule>
  </conditionalFormatting>
  <conditionalFormatting sqref="L67">
    <cfRule type="cellIs" dxfId="16" priority="26" operator="greaterThan">
      <formula>0</formula>
    </cfRule>
  </conditionalFormatting>
  <conditionalFormatting sqref="L69">
    <cfRule type="cellIs" dxfId="15" priority="25" operator="greaterThan">
      <formula>0</formula>
    </cfRule>
  </conditionalFormatting>
  <conditionalFormatting sqref="L74">
    <cfRule type="cellIs" dxfId="14" priority="24" operator="greaterThan">
      <formula>0</formula>
    </cfRule>
  </conditionalFormatting>
  <conditionalFormatting sqref="L99">
    <cfRule type="cellIs" dxfId="13" priority="22" operator="greaterThan">
      <formula>0</formula>
    </cfRule>
  </conditionalFormatting>
  <conditionalFormatting sqref="L102:L103">
    <cfRule type="cellIs" dxfId="12" priority="8" operator="greaterThan">
      <formula>0</formula>
    </cfRule>
  </conditionalFormatting>
  <conditionalFormatting sqref="L115">
    <cfRule type="cellIs" dxfId="11" priority="9" operator="greaterThan">
      <formula>0</formula>
    </cfRule>
  </conditionalFormatting>
  <conditionalFormatting sqref="F87:K88 G89:K89 F90:K90 G91:K104 H109:K111 E123 E127:L143 O127:P144 O147:P152 O17:P50 O59:P122">
    <cfRule type="cellIs" dxfId="10" priority="73" operator="greaterThan">
      <formula>0</formula>
    </cfRule>
  </conditionalFormatting>
  <conditionalFormatting sqref="O160:P160">
    <cfRule type="cellIs" dxfId="9" priority="65" operator="greaterThan">
      <formula>0</formula>
    </cfRule>
  </conditionalFormatting>
  <conditionalFormatting sqref="P155:P158">
    <cfRule type="cellIs" dxfId="8" priority="64" operator="greaterThan">
      <formula>0</formula>
    </cfRule>
  </conditionalFormatting>
  <conditionalFormatting sqref="E51:L58">
    <cfRule type="cellIs" dxfId="7" priority="6" operator="greaterThan">
      <formula>0</formula>
    </cfRule>
  </conditionalFormatting>
  <conditionalFormatting sqref="O51:P58">
    <cfRule type="cellIs" dxfId="6" priority="7" operator="greaterThan">
      <formula>0</formula>
    </cfRule>
  </conditionalFormatting>
  <conditionalFormatting sqref="L100">
    <cfRule type="cellIs" dxfId="5" priority="5" operator="greaterThan">
      <formula>0</formula>
    </cfRule>
  </conditionalFormatting>
  <conditionalFormatting sqref="L101">
    <cfRule type="cellIs" dxfId="4" priority="4" operator="greaterThan">
      <formula>0</formula>
    </cfRule>
  </conditionalFormatting>
  <conditionalFormatting sqref="K105">
    <cfRule type="cellIs" dxfId="3" priority="3" operator="greaterThan">
      <formula>0</formula>
    </cfRule>
  </conditionalFormatting>
  <conditionalFormatting sqref="K107:K108">
    <cfRule type="cellIs" dxfId="2" priority="2" operator="greaterThan">
      <formula>0</formula>
    </cfRule>
  </conditionalFormatting>
  <conditionalFormatting sqref="K106">
    <cfRule type="cellIs" dxfId="1" priority="1" operator="greaterThan">
      <formula>0</formula>
    </cfRule>
  </conditionalFormatting>
  <hyperlinks>
    <hyperlink ref="P6" r:id="rId1" xr:uid="{56F32A56-3D72-4666-B37E-9BCA1B81AC93}"/>
  </hyperlinks>
  <pageMargins left="0.23622047244094491" right="0.23622047244094491" top="0.23622047244094491" bottom="0.23622047244094491" header="0.31496062992125984" footer="0.31496062992125984"/>
  <pageSetup scale="69" fitToHeight="6" orientation="portrait" r:id="rId2"/>
  <headerFooter>
    <oddFooter>Page &amp;P of &amp;N</oddFooter>
  </headerFooter>
  <ignoredErrors>
    <ignoredError sqref="O139 O39:O43 O17 O75 O84:O87 O59:O66 O72:O73 O32:O37 O68 O133:O134 O127:O129 O19:O27" formulaRange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</dc:creator>
  <cp:keywords/>
  <dc:description/>
  <cp:lastModifiedBy/>
  <cp:revision/>
  <dcterms:created xsi:type="dcterms:W3CDTF">2021-12-16T14:34:20Z</dcterms:created>
  <dcterms:modified xsi:type="dcterms:W3CDTF">2026-01-16T20:01:26Z</dcterms:modified>
  <cp:category/>
  <cp:contentStatus/>
</cp:coreProperties>
</file>