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eorg\Documents\CTBR\Peoples Choice\"/>
    </mc:Choice>
  </mc:AlternateContent>
  <xr:revisionPtr revIDLastSave="0" documentId="13_ncr:1_{BA431384-4235-496B-A9E7-01CEED9AC52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fficial Results" sheetId="1" r:id="rId1"/>
    <sheet name="Team Results" sheetId="2" r:id="rId2"/>
    <sheet name="Raw Data" sheetId="3" r:id="rId3"/>
  </sheets>
  <definedNames>
    <definedName name="_xlnm._FilterDatabase" localSheetId="2" hidden="1">'Raw Data'!$A$1:$F$270</definedName>
    <definedName name="_xlnm._FilterDatabase" localSheetId="1" hidden="1">'Team Results'!$A$1:$N$25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0" i="3" l="1"/>
  <c r="E270" i="3"/>
  <c r="F269" i="3"/>
  <c r="E269" i="3"/>
  <c r="F268" i="3"/>
  <c r="E268" i="3"/>
  <c r="F267" i="3"/>
  <c r="E267" i="3"/>
  <c r="F266" i="3"/>
  <c r="E266" i="3"/>
  <c r="F265" i="3"/>
  <c r="E265" i="3"/>
  <c r="F264" i="3"/>
  <c r="E264" i="3"/>
  <c r="F263" i="3"/>
  <c r="E263" i="3"/>
  <c r="F262" i="3"/>
  <c r="E262" i="3"/>
  <c r="F261" i="3"/>
  <c r="E261" i="3"/>
  <c r="F260" i="3"/>
  <c r="E260" i="3"/>
  <c r="F259" i="3"/>
  <c r="E259" i="3"/>
  <c r="F258" i="3"/>
  <c r="E258" i="3"/>
  <c r="F257" i="3"/>
  <c r="E257" i="3"/>
  <c r="F256" i="3"/>
  <c r="E256" i="3"/>
  <c r="F255" i="3"/>
  <c r="E255" i="3"/>
  <c r="F254" i="3"/>
  <c r="E254" i="3"/>
  <c r="F253" i="3"/>
  <c r="E253" i="3"/>
  <c r="F252" i="3"/>
  <c r="E252" i="3"/>
  <c r="F251" i="3"/>
  <c r="E251" i="3"/>
  <c r="F250" i="3"/>
  <c r="E250" i="3"/>
  <c r="F249" i="3"/>
  <c r="E249" i="3"/>
  <c r="F248" i="3"/>
  <c r="E248" i="3"/>
  <c r="F247" i="3"/>
  <c r="E247" i="3"/>
  <c r="F246" i="3"/>
  <c r="E246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F167" i="3"/>
  <c r="E167" i="3"/>
  <c r="F166" i="3"/>
  <c r="E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F154" i="3"/>
  <c r="E154" i="3"/>
  <c r="F153" i="3"/>
  <c r="E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F141" i="3"/>
  <c r="E141" i="3"/>
  <c r="F140" i="3"/>
  <c r="E140" i="3"/>
  <c r="F139" i="3"/>
  <c r="E139" i="3"/>
  <c r="F138" i="3"/>
  <c r="E138" i="3"/>
  <c r="F137" i="3"/>
  <c r="E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F125" i="3"/>
  <c r="E125" i="3"/>
  <c r="F124" i="3"/>
  <c r="E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F112" i="3"/>
  <c r="E112" i="3"/>
  <c r="F111" i="3"/>
  <c r="E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9" i="3"/>
  <c r="E99" i="3"/>
  <c r="F98" i="3"/>
  <c r="E98" i="3"/>
  <c r="F97" i="3"/>
  <c r="E97" i="3"/>
  <c r="F96" i="3"/>
  <c r="E96" i="3"/>
  <c r="F95" i="3"/>
  <c r="E95" i="3"/>
  <c r="F94" i="3"/>
  <c r="E94" i="3"/>
  <c r="F93" i="3"/>
  <c r="E93" i="3"/>
  <c r="F92" i="3"/>
  <c r="E92" i="3"/>
  <c r="F91" i="3"/>
  <c r="E91" i="3"/>
  <c r="F90" i="3"/>
  <c r="E90" i="3"/>
  <c r="F89" i="3"/>
  <c r="E89" i="3"/>
  <c r="F88" i="3"/>
  <c r="E88" i="3"/>
  <c r="F87" i="3"/>
  <c r="E87" i="3"/>
  <c r="F86" i="3"/>
  <c r="E86" i="3"/>
  <c r="F85" i="3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N25" i="2"/>
  <c r="M25" i="2"/>
  <c r="L25" i="2"/>
  <c r="G25" i="2"/>
  <c r="D25" i="2"/>
  <c r="B25" i="2"/>
  <c r="F25" i="2" s="1"/>
  <c r="N24" i="2"/>
  <c r="M24" i="2"/>
  <c r="L24" i="2"/>
  <c r="I24" i="2"/>
  <c r="K24" i="2" s="1"/>
  <c r="G24" i="2"/>
  <c r="F24" i="2"/>
  <c r="E24" i="2"/>
  <c r="C24" i="2"/>
  <c r="B24" i="2"/>
  <c r="D24" i="2" s="1"/>
  <c r="N23" i="2"/>
  <c r="M23" i="2"/>
  <c r="L23" i="2"/>
  <c r="G23" i="2"/>
  <c r="D23" i="2"/>
  <c r="C23" i="2"/>
  <c r="B23" i="2"/>
  <c r="F23" i="2" s="1"/>
  <c r="N22" i="2"/>
  <c r="M22" i="2"/>
  <c r="L22" i="2"/>
  <c r="I22" i="2"/>
  <c r="K22" i="2" s="1"/>
  <c r="G22" i="2"/>
  <c r="F22" i="2"/>
  <c r="E22" i="2"/>
  <c r="D22" i="2"/>
  <c r="C22" i="2"/>
  <c r="B22" i="2"/>
  <c r="N21" i="2"/>
  <c r="M21" i="2"/>
  <c r="L21" i="2"/>
  <c r="G21" i="2"/>
  <c r="D21" i="2"/>
  <c r="C21" i="2"/>
  <c r="B21" i="2"/>
  <c r="F21" i="2" s="1"/>
  <c r="N20" i="2"/>
  <c r="M20" i="2"/>
  <c r="L20" i="2"/>
  <c r="I20" i="2"/>
  <c r="K20" i="2" s="1"/>
  <c r="G20" i="2"/>
  <c r="F20" i="2"/>
  <c r="E20" i="2"/>
  <c r="D20" i="2"/>
  <c r="C20" i="2"/>
  <c r="B20" i="2"/>
  <c r="N19" i="2"/>
  <c r="M19" i="2"/>
  <c r="L19" i="2"/>
  <c r="G19" i="2"/>
  <c r="D19" i="2"/>
  <c r="C19" i="2"/>
  <c r="B19" i="2"/>
  <c r="F19" i="2" s="1"/>
  <c r="N18" i="2"/>
  <c r="M18" i="2"/>
  <c r="L18" i="2"/>
  <c r="I18" i="2"/>
  <c r="K18" i="2" s="1"/>
  <c r="G18" i="2"/>
  <c r="F18" i="2"/>
  <c r="E18" i="2"/>
  <c r="D18" i="2"/>
  <c r="C18" i="2"/>
  <c r="B18" i="2"/>
  <c r="N17" i="2"/>
  <c r="M17" i="2"/>
  <c r="L17" i="2"/>
  <c r="G17" i="2"/>
  <c r="D17" i="2"/>
  <c r="C17" i="2"/>
  <c r="B17" i="2"/>
  <c r="F17" i="2" s="1"/>
  <c r="N16" i="2"/>
  <c r="M16" i="2"/>
  <c r="L16" i="2"/>
  <c r="I16" i="2"/>
  <c r="G16" i="2"/>
  <c r="F16" i="2"/>
  <c r="E16" i="2"/>
  <c r="D16" i="2"/>
  <c r="C16" i="2"/>
  <c r="B16" i="2"/>
  <c r="N15" i="2"/>
  <c r="M15" i="2"/>
  <c r="L15" i="2"/>
  <c r="G15" i="2"/>
  <c r="D15" i="2"/>
  <c r="C15" i="2"/>
  <c r="B15" i="2"/>
  <c r="F15" i="2" s="1"/>
  <c r="N14" i="2"/>
  <c r="M14" i="2"/>
  <c r="L14" i="2"/>
  <c r="I14" i="2"/>
  <c r="K14" i="2" s="1"/>
  <c r="G14" i="2"/>
  <c r="F14" i="2"/>
  <c r="E14" i="2"/>
  <c r="D14" i="2"/>
  <c r="C14" i="2"/>
  <c r="B14" i="2"/>
  <c r="N13" i="2"/>
  <c r="M13" i="2"/>
  <c r="L13" i="2"/>
  <c r="G13" i="2"/>
  <c r="D13" i="2"/>
  <c r="C13" i="2"/>
  <c r="B13" i="2"/>
  <c r="F13" i="2" s="1"/>
  <c r="N12" i="2"/>
  <c r="M12" i="2"/>
  <c r="L12" i="2"/>
  <c r="I12" i="2"/>
  <c r="G12" i="2"/>
  <c r="F12" i="2"/>
  <c r="E12" i="2"/>
  <c r="D12" i="2"/>
  <c r="C12" i="2"/>
  <c r="B12" i="2"/>
  <c r="N11" i="2"/>
  <c r="M11" i="2"/>
  <c r="L11" i="2"/>
  <c r="G11" i="2"/>
  <c r="D11" i="2"/>
  <c r="C11" i="2"/>
  <c r="B11" i="2"/>
  <c r="F11" i="2" s="1"/>
  <c r="N10" i="2"/>
  <c r="M10" i="2"/>
  <c r="L10" i="2"/>
  <c r="I10" i="2"/>
  <c r="G10" i="2"/>
  <c r="F10" i="2"/>
  <c r="E10" i="2"/>
  <c r="D10" i="2"/>
  <c r="C10" i="2"/>
  <c r="B10" i="2"/>
  <c r="N9" i="2"/>
  <c r="M9" i="2"/>
  <c r="L9" i="2"/>
  <c r="G9" i="2"/>
  <c r="D9" i="2"/>
  <c r="C9" i="2"/>
  <c r="B9" i="2"/>
  <c r="F9" i="2" s="1"/>
  <c r="N8" i="2"/>
  <c r="M8" i="2"/>
  <c r="L8" i="2"/>
  <c r="I8" i="2"/>
  <c r="K8" i="2" s="1"/>
  <c r="G8" i="2"/>
  <c r="F8" i="2"/>
  <c r="E8" i="2"/>
  <c r="D8" i="2"/>
  <c r="C8" i="2"/>
  <c r="B8" i="2"/>
  <c r="N7" i="2"/>
  <c r="M7" i="2"/>
  <c r="L7" i="2"/>
  <c r="G7" i="2"/>
  <c r="D7" i="2"/>
  <c r="C7" i="2"/>
  <c r="B7" i="2"/>
  <c r="F7" i="2" s="1"/>
  <c r="N6" i="2"/>
  <c r="M6" i="2"/>
  <c r="L6" i="2"/>
  <c r="I6" i="2"/>
  <c r="K6" i="2" s="1"/>
  <c r="G6" i="2"/>
  <c r="F6" i="2"/>
  <c r="E6" i="2"/>
  <c r="D6" i="2"/>
  <c r="C6" i="2"/>
  <c r="B6" i="2"/>
  <c r="N5" i="2"/>
  <c r="M5" i="2"/>
  <c r="L5" i="2"/>
  <c r="G5" i="2"/>
  <c r="D5" i="2"/>
  <c r="C5" i="2"/>
  <c r="B5" i="2"/>
  <c r="F5" i="2" s="1"/>
  <c r="N4" i="2"/>
  <c r="M4" i="2"/>
  <c r="L4" i="2"/>
  <c r="I4" i="2"/>
  <c r="K4" i="2" s="1"/>
  <c r="G4" i="2"/>
  <c r="F4" i="2"/>
  <c r="E4" i="2"/>
  <c r="D4" i="2"/>
  <c r="C4" i="2"/>
  <c r="B4" i="2"/>
  <c r="N3" i="2"/>
  <c r="M3" i="2"/>
  <c r="L3" i="2"/>
  <c r="G3" i="2"/>
  <c r="D3" i="2"/>
  <c r="C3" i="2"/>
  <c r="B3" i="2"/>
  <c r="F3" i="2" s="1"/>
  <c r="N2" i="2"/>
  <c r="M2" i="2"/>
  <c r="L2" i="2"/>
  <c r="I2" i="2"/>
  <c r="K2" i="2" s="1"/>
  <c r="G2" i="2"/>
  <c r="F2" i="2"/>
  <c r="E2" i="2"/>
  <c r="D2" i="2"/>
  <c r="C2" i="2"/>
  <c r="B2" i="2"/>
  <c r="I3" i="2" l="1"/>
  <c r="I5" i="2"/>
  <c r="I7" i="2"/>
  <c r="I9" i="2"/>
  <c r="I11" i="2"/>
  <c r="I13" i="2"/>
  <c r="I15" i="2"/>
  <c r="I17" i="2"/>
  <c r="I19" i="2"/>
  <c r="I21" i="2"/>
  <c r="I23" i="2"/>
  <c r="I25" i="2"/>
  <c r="C25" i="2"/>
  <c r="J6" i="2"/>
  <c r="E7" i="2"/>
  <c r="J8" i="2"/>
  <c r="E9" i="2"/>
  <c r="J10" i="2"/>
  <c r="E11" i="2"/>
  <c r="J12" i="2"/>
  <c r="E13" i="2"/>
  <c r="J14" i="2"/>
  <c r="E15" i="2"/>
  <c r="J16" i="2"/>
  <c r="E17" i="2"/>
  <c r="J18" i="2"/>
  <c r="E19" i="2"/>
  <c r="J20" i="2"/>
  <c r="E21" i="2"/>
  <c r="J22" i="2"/>
  <c r="E23" i="2"/>
  <c r="J24" i="2"/>
  <c r="E25" i="2"/>
  <c r="J2" i="2"/>
  <c r="E3" i="2"/>
  <c r="J4" i="2"/>
  <c r="E5" i="2"/>
  <c r="K19" i="2" l="1"/>
  <c r="J19" i="2"/>
  <c r="K3" i="2"/>
  <c r="J3" i="2"/>
  <c r="K17" i="2"/>
  <c r="J17" i="2"/>
  <c r="K12" i="2"/>
  <c r="K10" i="2"/>
  <c r="K15" i="2"/>
  <c r="J15" i="2"/>
  <c r="K13" i="2"/>
  <c r="J13" i="2"/>
  <c r="K11" i="2"/>
  <c r="J11" i="2"/>
  <c r="K25" i="2"/>
  <c r="J25" i="2"/>
  <c r="K9" i="2"/>
  <c r="J9" i="2"/>
  <c r="K23" i="2"/>
  <c r="J23" i="2"/>
  <c r="K7" i="2"/>
  <c r="J7" i="2"/>
  <c r="K21" i="2"/>
  <c r="J21" i="2"/>
  <c r="K5" i="2"/>
  <c r="J5" i="2"/>
  <c r="K16" i="2"/>
  <c r="B5" i="1" l="1"/>
  <c r="B6" i="1"/>
  <c r="E6" i="1"/>
  <c r="E7" i="1"/>
  <c r="C6" i="1"/>
  <c r="E5" i="1"/>
  <c r="D6" i="1"/>
  <c r="D5" i="1"/>
  <c r="C5" i="1"/>
  <c r="D7" i="1"/>
  <c r="C7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I1" authorId="0" shapeId="0" xr:uid="{00000000-0006-0000-0100-000001000000}">
      <text>
        <r>
          <rPr>
            <sz val="10"/>
            <rFont val="Arial"/>
            <family val="2"/>
          </rPr>
          <t>A team is eligible for official placement only if it has 10 or more valid submissions.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F1" authorId="0" shapeId="0" xr:uid="{00000000-0006-0000-0200-000001000000}">
      <text>
        <r>
          <rPr>
            <sz val="10"/>
            <rFont val="Arial"/>
            <family val="2"/>
          </rPr>
          <t>1 = complete row with all three category scores present; 0 = incomplete row excluded from scoring.</t>
        </r>
      </text>
    </comment>
  </commentList>
</comments>
</file>

<file path=xl/sharedStrings.xml><?xml version="1.0" encoding="utf-8"?>
<sst xmlns="http://schemas.openxmlformats.org/spreadsheetml/2006/main" count="44" uniqueCount="39">
  <si>
    <t>Central Texas Barbecue Roundup — People’s Choice Results</t>
  </si>
  <si>
    <t>Official Placements</t>
  </si>
  <si>
    <t>Place</t>
  </si>
  <si>
    <t>Spot</t>
  </si>
  <si>
    <t>Entries</t>
  </si>
  <si>
    <t>Overall Avg</t>
  </si>
  <si>
    <t>Taste Avg</t>
  </si>
  <si>
    <t>Eligibility Rule</t>
  </si>
  <si>
    <t>1st Place</t>
  </si>
  <si>
    <t>10+ valid submissions required</t>
  </si>
  <si>
    <t>2nd Place</t>
  </si>
  <si>
    <t>3rd Place</t>
  </si>
  <si>
    <t>Scoring Method Used</t>
  </si>
  <si>
    <t>Notes</t>
  </si>
  <si>
    <t>• 267 valid submissions were included across 24 teams.</t>
  </si>
  <si>
    <t>• 2 incomplete submissions were excluded (one for Spot 41 and one for Spot 66).</t>
  </si>
  <si>
    <t>• The Team Results tab lists every team in paddle-number order with category averages.</t>
  </si>
  <si>
    <t>Spot Number</t>
  </si>
  <si>
    <t>Valid Entries</t>
  </si>
  <si>
    <t>Appearance Avg</t>
  </si>
  <si>
    <t>Aroma Avg</t>
  </si>
  <si>
    <t>Total Points</t>
  </si>
  <si>
    <t>High Single</t>
  </si>
  <si>
    <t>Eligible for Placement</t>
  </si>
  <si>
    <t>Public Note</t>
  </si>
  <si>
    <t>Eligible Rank</t>
  </si>
  <si>
    <t>Taste Total</t>
  </si>
  <si>
    <t>Aroma Total</t>
  </si>
  <si>
    <t>Appearance Total</t>
  </si>
  <si>
    <t>Appearance</t>
  </si>
  <si>
    <t>Aroma</t>
  </si>
  <si>
    <t>Taste</t>
  </si>
  <si>
    <t>Entry Total</t>
  </si>
  <si>
    <t>Valid Submission</t>
  </si>
  <si>
    <t>If a tie had occurred, tie-break order from the rules would have been: Taste, then Aroma, then Appearance.</t>
  </si>
  <si>
    <t>Incomplete submissions were excluded from calculations.</t>
  </si>
  <si>
    <t>Official placement required at least 10 valid submissions.</t>
  </si>
  <si>
    <t>Team score = average of all valid submissions for that spot number.</t>
  </si>
  <si>
    <t>Each valid submission = Appearance + Aroma + Taste (max 30 points).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</si>
</sst>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b/>
      <sz val="16"/>
      <color rgb="FFFFFFFF"/>
      <name val="Calibri"/>
      <charset val="1"/>
    </font>
    <font>
      <b/>
      <sz val="12"/>
      <color rgb="FFFFFFFF"/>
      <name val="Calibri"/>
      <charset val="1"/>
    </font>
    <font>
      <b/>
      <sz val="11"/>
      <name val="Calibri"/>
      <charset val="1"/>
    </font>
    <font>
      <b/>
      <sz val="11"/>
      <color rgb="FFFFFFFF"/>
      <name val="Calibri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C1B"/>
        <bgColor rgb="FF333300"/>
      </patternFill>
    </fill>
    <fill>
      <patternFill patternType="solid">
        <fgColor rgb="FFA33D1F"/>
        <bgColor rgb="FF993366"/>
      </patternFill>
    </fill>
    <fill>
      <patternFill patternType="solid">
        <fgColor rgb="FFC79A3B"/>
        <bgColor rgb="FF969696"/>
      </patternFill>
    </fill>
    <fill>
      <patternFill patternType="solid">
        <fgColor rgb="FFF7F1E8"/>
        <bgColor rgb="FFFDE2E1"/>
      </patternFill>
    </fill>
    <fill>
      <patternFill patternType="solid">
        <fgColor rgb="FFFDE2E1"/>
        <bgColor rgb="FFF7F1E8"/>
      </patternFill>
    </fill>
  </fills>
  <borders count="3">
    <border>
      <left/>
      <right/>
      <top/>
      <bottom/>
      <diagonal/>
    </border>
    <border>
      <left/>
      <right/>
      <top/>
      <bottom style="thin">
        <color rgb="FFD1D5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0" fillId="5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1E8"/>
      <rgbColor rgb="FFCCFF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DE2E1"/>
      <rgbColor rgb="FF3366FF"/>
      <rgbColor rgb="FF33CCCC"/>
      <rgbColor rgb="FF99CC00"/>
      <rgbColor rgb="FFFFCC00"/>
      <rgbColor rgb="FFC79A3B"/>
      <rgbColor rgb="FFFF6600"/>
      <rgbColor rgb="FF666699"/>
      <rgbColor rgb="FF969696"/>
      <rgbColor rgb="FF003366"/>
      <rgbColor rgb="FF339966"/>
      <rgbColor rgb="FF003300"/>
      <rgbColor rgb="FF333300"/>
      <rgbColor rgb="FFA33D1F"/>
      <rgbColor rgb="FF993366"/>
      <rgbColor rgb="FF333399"/>
      <rgbColor rgb="FF5B2C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tabSelected="1" zoomScaleNormal="100" workbookViewId="0">
      <selection activeCell="E30" sqref="E30"/>
    </sheetView>
  </sheetViews>
  <sheetFormatPr defaultColWidth="8.7109375" defaultRowHeight="15" customHeight="1" x14ac:dyDescent="0.25"/>
  <cols>
    <col min="1" max="1" width="16" customWidth="1"/>
    <col min="2" max="5" width="14.5703125" customWidth="1"/>
    <col min="6" max="6" width="41.140625" customWidth="1"/>
  </cols>
  <sheetData>
    <row r="1" spans="1:6" ht="19.5" customHeight="1" x14ac:dyDescent="0.35">
      <c r="A1" s="9" t="s">
        <v>0</v>
      </c>
      <c r="B1" s="9"/>
      <c r="C1" s="9"/>
      <c r="D1" s="9"/>
      <c r="E1" s="9"/>
      <c r="F1" s="9"/>
    </row>
    <row r="3" spans="1:6" ht="15" customHeight="1" x14ac:dyDescent="0.25">
      <c r="A3" s="10" t="s">
        <v>1</v>
      </c>
      <c r="B3" s="10"/>
      <c r="C3" s="10"/>
      <c r="D3" s="10"/>
      <c r="E3" s="10"/>
      <c r="F3" s="10"/>
    </row>
    <row r="4" spans="1:6" ht="15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15" customHeight="1" x14ac:dyDescent="0.25">
      <c r="A5" s="2" t="s">
        <v>8</v>
      </c>
      <c r="B5" s="2">
        <f>INDEX('Team Results'!$A$2:$A$25,MATCH(1,'Team Results'!$K$2:$K$25,0))</f>
        <v>54</v>
      </c>
      <c r="C5" s="2">
        <f>INDEX('Team Results'!$B$2:$B$25,MATCH(1,'Team Results'!$K$2:$K$25,0))</f>
        <v>11</v>
      </c>
      <c r="D5" s="3">
        <f>INDEX('Team Results'!$F$2:$F$25,MATCH(1,'Team Results'!$K$2:$K$25,0))</f>
        <v>28.181818181818183</v>
      </c>
      <c r="E5" s="3">
        <f>INDEX('Team Results'!$E$2:$E$25,MATCH(1,'Team Results'!$K$2:$K$25,0))</f>
        <v>9.9090909090909083</v>
      </c>
      <c r="F5" s="2" t="s">
        <v>9</v>
      </c>
    </row>
    <row r="6" spans="1:6" ht="15" customHeight="1" x14ac:dyDescent="0.25">
      <c r="A6" s="2" t="s">
        <v>10</v>
      </c>
      <c r="B6" s="2">
        <f>INDEX('Team Results'!$A$2:$A$25,MATCH(2,'Team Results'!$K$2:$K$25,0))</f>
        <v>44</v>
      </c>
      <c r="C6" s="2">
        <f>INDEX('Team Results'!$B$2:$B$25,MATCH(2,'Team Results'!$K$2:$K$25,0))</f>
        <v>16</v>
      </c>
      <c r="D6" s="3">
        <f>INDEX('Team Results'!$F$2:$F$25,MATCH(2,'Team Results'!$K$2:$K$25,0))</f>
        <v>26.3125</v>
      </c>
      <c r="E6" s="3">
        <f>INDEX('Team Results'!$E$2:$E$25,MATCH(2,'Team Results'!$K$2:$K$25,0))</f>
        <v>9.25</v>
      </c>
      <c r="F6" s="2" t="s">
        <v>9</v>
      </c>
    </row>
    <row r="7" spans="1:6" ht="15" customHeight="1" x14ac:dyDescent="0.25">
      <c r="A7" s="2" t="s">
        <v>11</v>
      </c>
      <c r="B7" s="2">
        <f>INDEX('Team Results'!$A$2:$A$25,MATCH(3,'Team Results'!$K$2:$K$25,0))</f>
        <v>65</v>
      </c>
      <c r="C7" s="2">
        <f>INDEX('Team Results'!$B$2:$B$25,MATCH(3,'Team Results'!$K$2:$K$25,0))</f>
        <v>45</v>
      </c>
      <c r="D7" s="3">
        <f>INDEX('Team Results'!$F$2:$F$25,MATCH(3,'Team Results'!$K$2:$K$25,0))</f>
        <v>25.4</v>
      </c>
      <c r="E7" s="3">
        <f>INDEX('Team Results'!$E$2:$E$25,MATCH(3,'Team Results'!$K$2:$K$25,0))</f>
        <v>8.7555555555555564</v>
      </c>
      <c r="F7" s="2" t="s">
        <v>9</v>
      </c>
    </row>
    <row r="10" spans="1:6" ht="15" customHeight="1" x14ac:dyDescent="0.25">
      <c r="A10" s="10" t="s">
        <v>12</v>
      </c>
      <c r="B10" s="10"/>
      <c r="C10" s="10"/>
      <c r="D10" s="10"/>
      <c r="E10" s="10"/>
      <c r="F10" s="10"/>
    </row>
    <row r="11" spans="1:6" ht="15" customHeight="1" x14ac:dyDescent="0.25">
      <c r="A11" s="11" t="s">
        <v>38</v>
      </c>
      <c r="B11" s="11"/>
      <c r="C11" s="11"/>
      <c r="D11" s="11"/>
      <c r="E11" s="11"/>
      <c r="F11" s="11"/>
    </row>
    <row r="12" spans="1:6" ht="15" customHeight="1" x14ac:dyDescent="0.25">
      <c r="A12" s="11" t="s">
        <v>37</v>
      </c>
      <c r="B12" s="11"/>
      <c r="C12" s="11"/>
      <c r="D12" s="11"/>
      <c r="E12" s="11"/>
      <c r="F12" s="11"/>
    </row>
    <row r="13" spans="1:6" ht="15" customHeight="1" x14ac:dyDescent="0.25">
      <c r="A13" s="11" t="s">
        <v>36</v>
      </c>
      <c r="B13" s="11"/>
      <c r="C13" s="11"/>
      <c r="D13" s="11"/>
      <c r="E13" s="11"/>
      <c r="F13" s="11"/>
    </row>
    <row r="14" spans="1:6" ht="15" customHeight="1" x14ac:dyDescent="0.25">
      <c r="A14" s="11" t="s">
        <v>35</v>
      </c>
      <c r="B14" s="11"/>
      <c r="C14" s="11"/>
      <c r="D14" s="11"/>
      <c r="E14" s="11"/>
      <c r="F14" s="11"/>
    </row>
    <row r="15" spans="1:6" ht="30" customHeight="1" x14ac:dyDescent="0.25">
      <c r="A15" s="11" t="s">
        <v>34</v>
      </c>
      <c r="B15" s="11"/>
      <c r="C15" s="11"/>
      <c r="D15" s="11"/>
      <c r="E15" s="11"/>
      <c r="F15" s="11"/>
    </row>
    <row r="18" spans="1:6" ht="15" customHeight="1" x14ac:dyDescent="0.25">
      <c r="A18" s="10" t="s">
        <v>13</v>
      </c>
      <c r="B18" s="10"/>
      <c r="C18" s="10"/>
      <c r="D18" s="10"/>
      <c r="E18" s="10"/>
      <c r="F18" s="10"/>
    </row>
    <row r="19" spans="1:6" ht="15" customHeight="1" x14ac:dyDescent="0.25">
      <c r="A19" s="11" t="s">
        <v>14</v>
      </c>
      <c r="B19" s="11"/>
      <c r="C19" s="11"/>
      <c r="D19" s="11"/>
      <c r="E19" s="11"/>
      <c r="F19" s="11"/>
    </row>
    <row r="20" spans="1:6" ht="15" customHeight="1" x14ac:dyDescent="0.25">
      <c r="A20" s="11" t="s">
        <v>15</v>
      </c>
      <c r="B20" s="11"/>
      <c r="C20" s="11"/>
      <c r="D20" s="11"/>
      <c r="E20" s="11"/>
      <c r="F20" s="11"/>
    </row>
    <row r="21" spans="1:6" ht="15" customHeight="1" x14ac:dyDescent="0.25">
      <c r="A21" s="11" t="s">
        <v>16</v>
      </c>
      <c r="B21" s="11"/>
      <c r="C21" s="11"/>
      <c r="D21" s="11"/>
      <c r="E21" s="11"/>
      <c r="F21" s="11"/>
    </row>
  </sheetData>
  <mergeCells count="12">
    <mergeCell ref="A20:F20"/>
    <mergeCell ref="A21:F21"/>
    <mergeCell ref="A13:F13"/>
    <mergeCell ref="A14:F14"/>
    <mergeCell ref="A15:F15"/>
    <mergeCell ref="A18:F18"/>
    <mergeCell ref="A19:F19"/>
    <mergeCell ref="A1:F1"/>
    <mergeCell ref="A3:F3"/>
    <mergeCell ref="A10:F10"/>
    <mergeCell ref="A11:F11"/>
    <mergeCell ref="A12:F12"/>
  </mergeCells>
  <pageMargins left="0.75" right="0.75" top="1" bottom="1" header="0.511811023622047" footer="0.511811023622047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showGridLines="0" zoomScaleNormal="100" workbookViewId="0">
      <pane ySplit="1" topLeftCell="A2" activePane="bottomLeft" state="frozen"/>
      <selection pane="bottomLeft" activeCell="R17" sqref="R17"/>
    </sheetView>
  </sheetViews>
  <sheetFormatPr defaultColWidth="8.7109375" defaultRowHeight="15" customHeight="1" x14ac:dyDescent="0.25"/>
  <cols>
    <col min="1" max="1" width="15.7109375" customWidth="1"/>
    <col min="2" max="2" width="12" customWidth="1"/>
    <col min="3" max="3" width="15.28515625" customWidth="1"/>
    <col min="4" max="4" width="12" customWidth="1"/>
    <col min="5" max="5" width="9.7109375" customWidth="1"/>
    <col min="6" max="6" width="11" customWidth="1"/>
    <col min="7" max="7" width="11.42578125" customWidth="1"/>
    <col min="8" max="8" width="11" customWidth="1"/>
    <col min="9" max="9" width="20.85546875" customWidth="1"/>
    <col min="10" max="10" width="21.28515625" customWidth="1"/>
    <col min="11" max="11" width="13" customWidth="1"/>
    <col min="12" max="12" width="13.85546875" customWidth="1"/>
    <col min="13" max="13" width="14" customWidth="1"/>
    <col min="14" max="14" width="15" customWidth="1"/>
  </cols>
  <sheetData>
    <row r="1" spans="1:14" ht="15" customHeight="1" x14ac:dyDescent="0.25">
      <c r="A1" s="4" t="s">
        <v>17</v>
      </c>
      <c r="B1" s="4" t="s">
        <v>18</v>
      </c>
      <c r="C1" s="4" t="s">
        <v>19</v>
      </c>
      <c r="D1" s="4" t="s">
        <v>20</v>
      </c>
      <c r="E1" s="4" t="s">
        <v>6</v>
      </c>
      <c r="F1" s="4" t="s">
        <v>5</v>
      </c>
      <c r="G1" s="4" t="s">
        <v>21</v>
      </c>
      <c r="H1" s="4" t="s">
        <v>22</v>
      </c>
      <c r="I1" s="4" t="s">
        <v>23</v>
      </c>
      <c r="J1" s="4" t="s">
        <v>24</v>
      </c>
      <c r="K1" s="4" t="s">
        <v>25</v>
      </c>
      <c r="L1" s="4" t="s">
        <v>26</v>
      </c>
      <c r="M1" s="4" t="s">
        <v>27</v>
      </c>
      <c r="N1" s="4" t="s">
        <v>28</v>
      </c>
    </row>
    <row r="2" spans="1:14" ht="15" customHeight="1" x14ac:dyDescent="0.25">
      <c r="A2" s="5">
        <v>15</v>
      </c>
      <c r="B2" s="5">
        <f>SUMIFS('Raw Data'!$F:$F,'Raw Data'!$A:$A,$A2)</f>
        <v>1</v>
      </c>
      <c r="C2" s="6">
        <f>IF($B2=0,"",SUMIFS('Raw Data'!$B:$B,'Raw Data'!$A:$A,$A2,'Raw Data'!$F:$F,1)/$B2)</f>
        <v>9</v>
      </c>
      <c r="D2" s="6">
        <f>IF($B2=0,"",SUMIFS('Raw Data'!$C:$C,'Raw Data'!$A:$A,$A2,'Raw Data'!$F:$F,1)/$B2)</f>
        <v>10</v>
      </c>
      <c r="E2" s="6">
        <f>IF($B2=0,"",SUMIFS('Raw Data'!$D:$D,'Raw Data'!$A:$A,$A2,'Raw Data'!$F:$F,1)/$B2)</f>
        <v>9</v>
      </c>
      <c r="F2" s="6">
        <f>IF($B2=0,"",SUMIFS('Raw Data'!$E:$E,'Raw Data'!$A:$A,$A2,'Raw Data'!$F:$F,1)/$B2)</f>
        <v>28</v>
      </c>
      <c r="G2" s="5">
        <f>SUMIFS('Raw Data'!$E:$E,'Raw Data'!$A:$A,$A2,'Raw Data'!$F:$F,1)</f>
        <v>28</v>
      </c>
      <c r="H2" s="7">
        <v>28</v>
      </c>
      <c r="I2" s="5" t="str">
        <f t="shared" ref="I2:I25" si="0">IF($B2&gt;=10,"Eligible","Not eligible")</f>
        <v>Not eligible</v>
      </c>
      <c r="J2" s="5" t="str">
        <f t="shared" ref="J2:J25" si="1">IF($I2="Eligible","Meets 10-entry rule","Below threshold")</f>
        <v>Below threshold</v>
      </c>
      <c r="K2" s="5" t="str">
        <f t="shared" ref="K2:K25" si="2">IF($I2="Eligible",COUNTIFS($I$2:$I$25,"Eligible",$F$2:$F$25,"&gt;"&amp;$F2)+1,"")</f>
        <v/>
      </c>
      <c r="L2" s="5">
        <f>SUMIFS('Raw Data'!$D:$D,'Raw Data'!$A:$A,$A2,'Raw Data'!$F:$F,1)</f>
        <v>9</v>
      </c>
      <c r="M2" s="5">
        <f>SUMIFS('Raw Data'!$C:$C,'Raw Data'!$A:$A,$A2,'Raw Data'!$F:$F,1)</f>
        <v>10</v>
      </c>
      <c r="N2" s="5">
        <f>SUMIFS('Raw Data'!$B:$B,'Raw Data'!$A:$A,$A2,'Raw Data'!$F:$F,1)</f>
        <v>9</v>
      </c>
    </row>
    <row r="3" spans="1:14" ht="15" customHeight="1" x14ac:dyDescent="0.25">
      <c r="A3" s="5">
        <v>19</v>
      </c>
      <c r="B3" s="5">
        <f>SUMIFS('Raw Data'!$F:$F,'Raw Data'!$A:$A,$A3)</f>
        <v>6</v>
      </c>
      <c r="C3" s="6">
        <f>IF($B3=0,"",SUMIFS('Raw Data'!$B:$B,'Raw Data'!$A:$A,$A3,'Raw Data'!$F:$F,1)/$B3)</f>
        <v>9.3333333333333339</v>
      </c>
      <c r="D3" s="6">
        <f>IF($B3=0,"",SUMIFS('Raw Data'!$C:$C,'Raw Data'!$A:$A,$A3,'Raw Data'!$F:$F,1)/$B3)</f>
        <v>6</v>
      </c>
      <c r="E3" s="6">
        <f>IF($B3=0,"",SUMIFS('Raw Data'!$D:$D,'Raw Data'!$A:$A,$A3,'Raw Data'!$F:$F,1)/$B3)</f>
        <v>6.833333333333333</v>
      </c>
      <c r="F3" s="6">
        <f>IF($B3=0,"",SUMIFS('Raw Data'!$E:$E,'Raw Data'!$A:$A,$A3,'Raw Data'!$F:$F,1)/$B3)</f>
        <v>22.166666666666668</v>
      </c>
      <c r="G3" s="5">
        <f>SUMIFS('Raw Data'!$E:$E,'Raw Data'!$A:$A,$A3,'Raw Data'!$F:$F,1)</f>
        <v>133</v>
      </c>
      <c r="H3" s="7">
        <v>30</v>
      </c>
      <c r="I3" s="5" t="str">
        <f t="shared" si="0"/>
        <v>Not eligible</v>
      </c>
      <c r="J3" s="5" t="str">
        <f t="shared" si="1"/>
        <v>Below threshold</v>
      </c>
      <c r="K3" s="5" t="str">
        <f t="shared" si="2"/>
        <v/>
      </c>
      <c r="L3" s="5">
        <f>SUMIFS('Raw Data'!$D:$D,'Raw Data'!$A:$A,$A3,'Raw Data'!$F:$F,1)</f>
        <v>41</v>
      </c>
      <c r="M3" s="5">
        <f>SUMIFS('Raw Data'!$C:$C,'Raw Data'!$A:$A,$A3,'Raw Data'!$F:$F,1)</f>
        <v>36</v>
      </c>
      <c r="N3" s="5">
        <f>SUMIFS('Raw Data'!$B:$B,'Raw Data'!$A:$A,$A3,'Raw Data'!$F:$F,1)</f>
        <v>56</v>
      </c>
    </row>
    <row r="4" spans="1:14" ht="15" customHeight="1" x14ac:dyDescent="0.25">
      <c r="A4" s="5">
        <v>20</v>
      </c>
      <c r="B4" s="5">
        <f>SUMIFS('Raw Data'!$F:$F,'Raw Data'!$A:$A,$A4)</f>
        <v>7</v>
      </c>
      <c r="C4" s="6">
        <f>IF($B4=0,"",SUMIFS('Raw Data'!$B:$B,'Raw Data'!$A:$A,$A4,'Raw Data'!$F:$F,1)/$B4)</f>
        <v>6.5714285714285712</v>
      </c>
      <c r="D4" s="6">
        <f>IF($B4=0,"",SUMIFS('Raw Data'!$C:$C,'Raw Data'!$A:$A,$A4,'Raw Data'!$F:$F,1)/$B4)</f>
        <v>6.8571428571428568</v>
      </c>
      <c r="E4" s="6">
        <f>IF($B4=0,"",SUMIFS('Raw Data'!$D:$D,'Raw Data'!$A:$A,$A4,'Raw Data'!$F:$F,1)/$B4)</f>
        <v>8.7142857142857135</v>
      </c>
      <c r="F4" s="6">
        <f>IF($B4=0,"",SUMIFS('Raw Data'!$E:$E,'Raw Data'!$A:$A,$A4,'Raw Data'!$F:$F,1)/$B4)</f>
        <v>22.142857142857142</v>
      </c>
      <c r="G4" s="5">
        <f>SUMIFS('Raw Data'!$E:$E,'Raw Data'!$A:$A,$A4,'Raw Data'!$F:$F,1)</f>
        <v>155</v>
      </c>
      <c r="H4" s="7">
        <v>30</v>
      </c>
      <c r="I4" s="5" t="str">
        <f t="shared" si="0"/>
        <v>Not eligible</v>
      </c>
      <c r="J4" s="5" t="str">
        <f t="shared" si="1"/>
        <v>Below threshold</v>
      </c>
      <c r="K4" s="5" t="str">
        <f t="shared" si="2"/>
        <v/>
      </c>
      <c r="L4" s="5">
        <f>SUMIFS('Raw Data'!$D:$D,'Raw Data'!$A:$A,$A4,'Raw Data'!$F:$F,1)</f>
        <v>61</v>
      </c>
      <c r="M4" s="5">
        <f>SUMIFS('Raw Data'!$C:$C,'Raw Data'!$A:$A,$A4,'Raw Data'!$F:$F,1)</f>
        <v>48</v>
      </c>
      <c r="N4" s="5">
        <f>SUMIFS('Raw Data'!$B:$B,'Raw Data'!$A:$A,$A4,'Raw Data'!$F:$F,1)</f>
        <v>46</v>
      </c>
    </row>
    <row r="5" spans="1:14" ht="15" customHeight="1" x14ac:dyDescent="0.25">
      <c r="A5" s="5">
        <v>23</v>
      </c>
      <c r="B5" s="5">
        <f>SUMIFS('Raw Data'!$F:$F,'Raw Data'!$A:$A,$A5)</f>
        <v>1</v>
      </c>
      <c r="C5" s="6">
        <f>IF($B5=0,"",SUMIFS('Raw Data'!$B:$B,'Raw Data'!$A:$A,$A5,'Raw Data'!$F:$F,1)/$B5)</f>
        <v>5</v>
      </c>
      <c r="D5" s="6">
        <f>IF($B5=0,"",SUMIFS('Raw Data'!$C:$C,'Raw Data'!$A:$A,$A5,'Raw Data'!$F:$F,1)/$B5)</f>
        <v>8</v>
      </c>
      <c r="E5" s="6">
        <f>IF($B5=0,"",SUMIFS('Raw Data'!$D:$D,'Raw Data'!$A:$A,$A5,'Raw Data'!$F:$F,1)/$B5)</f>
        <v>9</v>
      </c>
      <c r="F5" s="6">
        <f>IF($B5=0,"",SUMIFS('Raw Data'!$E:$E,'Raw Data'!$A:$A,$A5,'Raw Data'!$F:$F,1)/$B5)</f>
        <v>22</v>
      </c>
      <c r="G5" s="5">
        <f>SUMIFS('Raw Data'!$E:$E,'Raw Data'!$A:$A,$A5,'Raw Data'!$F:$F,1)</f>
        <v>22</v>
      </c>
      <c r="H5" s="7">
        <v>22</v>
      </c>
      <c r="I5" s="5" t="str">
        <f t="shared" si="0"/>
        <v>Not eligible</v>
      </c>
      <c r="J5" s="5" t="str">
        <f t="shared" si="1"/>
        <v>Below threshold</v>
      </c>
      <c r="K5" s="5" t="str">
        <f t="shared" si="2"/>
        <v/>
      </c>
      <c r="L5" s="5">
        <f>SUMIFS('Raw Data'!$D:$D,'Raw Data'!$A:$A,$A5,'Raw Data'!$F:$F,1)</f>
        <v>9</v>
      </c>
      <c r="M5" s="5">
        <f>SUMIFS('Raw Data'!$C:$C,'Raw Data'!$A:$A,$A5,'Raw Data'!$F:$F,1)</f>
        <v>8</v>
      </c>
      <c r="N5" s="5">
        <f>SUMIFS('Raw Data'!$B:$B,'Raw Data'!$A:$A,$A5,'Raw Data'!$F:$F,1)</f>
        <v>5</v>
      </c>
    </row>
    <row r="6" spans="1:14" ht="15" customHeight="1" x14ac:dyDescent="0.25">
      <c r="A6" s="5">
        <v>27</v>
      </c>
      <c r="B6" s="5">
        <f>SUMIFS('Raw Data'!$F:$F,'Raw Data'!$A:$A,$A6)</f>
        <v>6</v>
      </c>
      <c r="C6" s="6">
        <f>IF($B6=0,"",SUMIFS('Raw Data'!$B:$B,'Raw Data'!$A:$A,$A6,'Raw Data'!$F:$F,1)/$B6)</f>
        <v>8.8333333333333339</v>
      </c>
      <c r="D6" s="6">
        <f>IF($B6=0,"",SUMIFS('Raw Data'!$C:$C,'Raw Data'!$A:$A,$A6,'Raw Data'!$F:$F,1)/$B6)</f>
        <v>9.1666666666666661</v>
      </c>
      <c r="E6" s="6">
        <f>IF($B6=0,"",SUMIFS('Raw Data'!$D:$D,'Raw Data'!$A:$A,$A6,'Raw Data'!$F:$F,1)/$B6)</f>
        <v>10</v>
      </c>
      <c r="F6" s="6">
        <f>IF($B6=0,"",SUMIFS('Raw Data'!$E:$E,'Raw Data'!$A:$A,$A6,'Raw Data'!$F:$F,1)/$B6)</f>
        <v>28</v>
      </c>
      <c r="G6" s="5">
        <f>SUMIFS('Raw Data'!$E:$E,'Raw Data'!$A:$A,$A6,'Raw Data'!$F:$F,1)</f>
        <v>168</v>
      </c>
      <c r="H6" s="7">
        <v>30</v>
      </c>
      <c r="I6" s="5" t="str">
        <f t="shared" si="0"/>
        <v>Not eligible</v>
      </c>
      <c r="J6" s="5" t="str">
        <f t="shared" si="1"/>
        <v>Below threshold</v>
      </c>
      <c r="K6" s="5" t="str">
        <f t="shared" si="2"/>
        <v/>
      </c>
      <c r="L6" s="5">
        <f>SUMIFS('Raw Data'!$D:$D,'Raw Data'!$A:$A,$A6,'Raw Data'!$F:$F,1)</f>
        <v>60</v>
      </c>
      <c r="M6" s="5">
        <f>SUMIFS('Raw Data'!$C:$C,'Raw Data'!$A:$A,$A6,'Raw Data'!$F:$F,1)</f>
        <v>55</v>
      </c>
      <c r="N6" s="5">
        <f>SUMIFS('Raw Data'!$B:$B,'Raw Data'!$A:$A,$A6,'Raw Data'!$F:$F,1)</f>
        <v>53</v>
      </c>
    </row>
    <row r="7" spans="1:14" ht="15" customHeight="1" x14ac:dyDescent="0.25">
      <c r="A7" s="5">
        <v>32</v>
      </c>
      <c r="B7" s="5">
        <f>SUMIFS('Raw Data'!$F:$F,'Raw Data'!$A:$A,$A7)</f>
        <v>9</v>
      </c>
      <c r="C7" s="6">
        <f>IF($B7=0,"",SUMIFS('Raw Data'!$B:$B,'Raw Data'!$A:$A,$A7,'Raw Data'!$F:$F,1)/$B7)</f>
        <v>8.6666666666666661</v>
      </c>
      <c r="D7" s="6">
        <f>IF($B7=0,"",SUMIFS('Raw Data'!$C:$C,'Raw Data'!$A:$A,$A7,'Raw Data'!$F:$F,1)/$B7)</f>
        <v>8.7777777777777786</v>
      </c>
      <c r="E7" s="6">
        <f>IF($B7=0,"",SUMIFS('Raw Data'!$D:$D,'Raw Data'!$A:$A,$A7,'Raw Data'!$F:$F,1)/$B7)</f>
        <v>9.2222222222222214</v>
      </c>
      <c r="F7" s="6">
        <f>IF($B7=0,"",SUMIFS('Raw Data'!$E:$E,'Raw Data'!$A:$A,$A7,'Raw Data'!$F:$F,1)/$B7)</f>
        <v>26.666666666666668</v>
      </c>
      <c r="G7" s="5">
        <f>SUMIFS('Raw Data'!$E:$E,'Raw Data'!$A:$A,$A7,'Raw Data'!$F:$F,1)</f>
        <v>240</v>
      </c>
      <c r="H7" s="7">
        <v>30</v>
      </c>
      <c r="I7" s="5" t="str">
        <f t="shared" si="0"/>
        <v>Not eligible</v>
      </c>
      <c r="J7" s="5" t="str">
        <f t="shared" si="1"/>
        <v>Below threshold</v>
      </c>
      <c r="K7" s="5" t="str">
        <f t="shared" si="2"/>
        <v/>
      </c>
      <c r="L7" s="5">
        <f>SUMIFS('Raw Data'!$D:$D,'Raw Data'!$A:$A,$A7,'Raw Data'!$F:$F,1)</f>
        <v>83</v>
      </c>
      <c r="M7" s="5">
        <f>SUMIFS('Raw Data'!$C:$C,'Raw Data'!$A:$A,$A7,'Raw Data'!$F:$F,1)</f>
        <v>79</v>
      </c>
      <c r="N7" s="5">
        <f>SUMIFS('Raw Data'!$B:$B,'Raw Data'!$A:$A,$A7,'Raw Data'!$F:$F,1)</f>
        <v>78</v>
      </c>
    </row>
    <row r="8" spans="1:14" ht="15" customHeight="1" x14ac:dyDescent="0.25">
      <c r="A8" s="5">
        <v>35</v>
      </c>
      <c r="B8" s="5">
        <f>SUMIFS('Raw Data'!$F:$F,'Raw Data'!$A:$A,$A8)</f>
        <v>1</v>
      </c>
      <c r="C8" s="6">
        <f>IF($B8=0,"",SUMIFS('Raw Data'!$B:$B,'Raw Data'!$A:$A,$A8,'Raw Data'!$F:$F,1)/$B8)</f>
        <v>10</v>
      </c>
      <c r="D8" s="6">
        <f>IF($B8=0,"",SUMIFS('Raw Data'!$C:$C,'Raw Data'!$A:$A,$A8,'Raw Data'!$F:$F,1)/$B8)</f>
        <v>10</v>
      </c>
      <c r="E8" s="6">
        <f>IF($B8=0,"",SUMIFS('Raw Data'!$D:$D,'Raw Data'!$A:$A,$A8,'Raw Data'!$F:$F,1)/$B8)</f>
        <v>10</v>
      </c>
      <c r="F8" s="6">
        <f>IF($B8=0,"",SUMIFS('Raw Data'!$E:$E,'Raw Data'!$A:$A,$A8,'Raw Data'!$F:$F,1)/$B8)</f>
        <v>30</v>
      </c>
      <c r="G8" s="5">
        <f>SUMIFS('Raw Data'!$E:$E,'Raw Data'!$A:$A,$A8,'Raw Data'!$F:$F,1)</f>
        <v>30</v>
      </c>
      <c r="H8" s="7">
        <v>30</v>
      </c>
      <c r="I8" s="5" t="str">
        <f t="shared" si="0"/>
        <v>Not eligible</v>
      </c>
      <c r="J8" s="5" t="str">
        <f t="shared" si="1"/>
        <v>Below threshold</v>
      </c>
      <c r="K8" s="5" t="str">
        <f t="shared" si="2"/>
        <v/>
      </c>
      <c r="L8" s="5">
        <f>SUMIFS('Raw Data'!$D:$D,'Raw Data'!$A:$A,$A8,'Raw Data'!$F:$F,1)</f>
        <v>10</v>
      </c>
      <c r="M8" s="5">
        <f>SUMIFS('Raw Data'!$C:$C,'Raw Data'!$A:$A,$A8,'Raw Data'!$F:$F,1)</f>
        <v>10</v>
      </c>
      <c r="N8" s="5">
        <f>SUMIFS('Raw Data'!$B:$B,'Raw Data'!$A:$A,$A8,'Raw Data'!$F:$F,1)</f>
        <v>10</v>
      </c>
    </row>
    <row r="9" spans="1:14" ht="15" customHeight="1" x14ac:dyDescent="0.25">
      <c r="A9" s="5">
        <v>41</v>
      </c>
      <c r="B9" s="5">
        <f>SUMIFS('Raw Data'!$F:$F,'Raw Data'!$A:$A,$A9)</f>
        <v>25</v>
      </c>
      <c r="C9" s="6">
        <f>IF($B9=0,"",SUMIFS('Raw Data'!$B:$B,'Raw Data'!$A:$A,$A9,'Raw Data'!$F:$F,1)/$B9)</f>
        <v>7.84</v>
      </c>
      <c r="D9" s="6">
        <f>IF($B9=0,"",SUMIFS('Raw Data'!$C:$C,'Raw Data'!$A:$A,$A9,'Raw Data'!$F:$F,1)/$B9)</f>
        <v>8.1999999999999993</v>
      </c>
      <c r="E9" s="6">
        <f>IF($B9=0,"",SUMIFS('Raw Data'!$D:$D,'Raw Data'!$A:$A,$A9,'Raw Data'!$F:$F,1)/$B9)</f>
        <v>8.76</v>
      </c>
      <c r="F9" s="6">
        <f>IF($B9=0,"",SUMIFS('Raw Data'!$E:$E,'Raw Data'!$A:$A,$A9,'Raw Data'!$F:$F,1)/$B9)</f>
        <v>24.8</v>
      </c>
      <c r="G9" s="5">
        <f>SUMIFS('Raw Data'!$E:$E,'Raw Data'!$A:$A,$A9,'Raw Data'!$F:$F,1)</f>
        <v>620</v>
      </c>
      <c r="H9" s="7">
        <v>30</v>
      </c>
      <c r="I9" s="5" t="str">
        <f t="shared" si="0"/>
        <v>Eligible</v>
      </c>
      <c r="J9" s="5" t="str">
        <f t="shared" si="1"/>
        <v>Meets 10-entry rule</v>
      </c>
      <c r="K9" s="5">
        <f t="shared" si="2"/>
        <v>4</v>
      </c>
      <c r="L9" s="5">
        <f>SUMIFS('Raw Data'!$D:$D,'Raw Data'!$A:$A,$A9,'Raw Data'!$F:$F,1)</f>
        <v>219</v>
      </c>
      <c r="M9" s="5">
        <f>SUMIFS('Raw Data'!$C:$C,'Raw Data'!$A:$A,$A9,'Raw Data'!$F:$F,1)</f>
        <v>205</v>
      </c>
      <c r="N9" s="5">
        <f>SUMIFS('Raw Data'!$B:$B,'Raw Data'!$A:$A,$A9,'Raw Data'!$F:$F,1)</f>
        <v>196</v>
      </c>
    </row>
    <row r="10" spans="1:14" ht="15" customHeight="1" x14ac:dyDescent="0.25">
      <c r="A10" s="5">
        <v>44</v>
      </c>
      <c r="B10" s="5">
        <f>SUMIFS('Raw Data'!$F:$F,'Raw Data'!$A:$A,$A10)</f>
        <v>16</v>
      </c>
      <c r="C10" s="6">
        <f>IF($B10=0,"",SUMIFS('Raw Data'!$B:$B,'Raw Data'!$A:$A,$A10,'Raw Data'!$F:$F,1)/$B10)</f>
        <v>8.3125</v>
      </c>
      <c r="D10" s="6">
        <f>IF($B10=0,"",SUMIFS('Raw Data'!$C:$C,'Raw Data'!$A:$A,$A10,'Raw Data'!$F:$F,1)/$B10)</f>
        <v>8.75</v>
      </c>
      <c r="E10" s="6">
        <f>IF($B10=0,"",SUMIFS('Raw Data'!$D:$D,'Raw Data'!$A:$A,$A10,'Raw Data'!$F:$F,1)/$B10)</f>
        <v>9.25</v>
      </c>
      <c r="F10" s="6">
        <f>IF($B10=0,"",SUMIFS('Raw Data'!$E:$E,'Raw Data'!$A:$A,$A10,'Raw Data'!$F:$F,1)/$B10)</f>
        <v>26.3125</v>
      </c>
      <c r="G10" s="5">
        <f>SUMIFS('Raw Data'!$E:$E,'Raw Data'!$A:$A,$A10,'Raw Data'!$F:$F,1)</f>
        <v>421</v>
      </c>
      <c r="H10" s="7">
        <v>30</v>
      </c>
      <c r="I10" s="5" t="str">
        <f t="shared" si="0"/>
        <v>Eligible</v>
      </c>
      <c r="J10" s="5" t="str">
        <f t="shared" si="1"/>
        <v>Meets 10-entry rule</v>
      </c>
      <c r="K10" s="5">
        <f t="shared" si="2"/>
        <v>2</v>
      </c>
      <c r="L10" s="5">
        <f>SUMIFS('Raw Data'!$D:$D,'Raw Data'!$A:$A,$A10,'Raw Data'!$F:$F,1)</f>
        <v>148</v>
      </c>
      <c r="M10" s="5">
        <f>SUMIFS('Raw Data'!$C:$C,'Raw Data'!$A:$A,$A10,'Raw Data'!$F:$F,1)</f>
        <v>140</v>
      </c>
      <c r="N10" s="5">
        <f>SUMIFS('Raw Data'!$B:$B,'Raw Data'!$A:$A,$A10,'Raw Data'!$F:$F,1)</f>
        <v>133</v>
      </c>
    </row>
    <row r="11" spans="1:14" ht="15" customHeight="1" x14ac:dyDescent="0.25">
      <c r="A11" s="5">
        <v>50</v>
      </c>
      <c r="B11" s="5">
        <f>SUMIFS('Raw Data'!$F:$F,'Raw Data'!$A:$A,$A11)</f>
        <v>2</v>
      </c>
      <c r="C11" s="6">
        <f>IF($B11=0,"",SUMIFS('Raw Data'!$B:$B,'Raw Data'!$A:$A,$A11,'Raw Data'!$F:$F,1)/$B11)</f>
        <v>7</v>
      </c>
      <c r="D11" s="6">
        <f>IF($B11=0,"",SUMIFS('Raw Data'!$C:$C,'Raw Data'!$A:$A,$A11,'Raw Data'!$F:$F,1)/$B11)</f>
        <v>7.5</v>
      </c>
      <c r="E11" s="6">
        <f>IF($B11=0,"",SUMIFS('Raw Data'!$D:$D,'Raw Data'!$A:$A,$A11,'Raw Data'!$F:$F,1)/$B11)</f>
        <v>8</v>
      </c>
      <c r="F11" s="6">
        <f>IF($B11=0,"",SUMIFS('Raw Data'!$E:$E,'Raw Data'!$A:$A,$A11,'Raw Data'!$F:$F,1)/$B11)</f>
        <v>22.5</v>
      </c>
      <c r="G11" s="5">
        <f>SUMIFS('Raw Data'!$E:$E,'Raw Data'!$A:$A,$A11,'Raw Data'!$F:$F,1)</f>
        <v>45</v>
      </c>
      <c r="H11" s="7">
        <v>28</v>
      </c>
      <c r="I11" s="5" t="str">
        <f t="shared" si="0"/>
        <v>Not eligible</v>
      </c>
      <c r="J11" s="5" t="str">
        <f t="shared" si="1"/>
        <v>Below threshold</v>
      </c>
      <c r="K11" s="5" t="str">
        <f t="shared" si="2"/>
        <v/>
      </c>
      <c r="L11" s="5">
        <f>SUMIFS('Raw Data'!$D:$D,'Raw Data'!$A:$A,$A11,'Raw Data'!$F:$F,1)</f>
        <v>16</v>
      </c>
      <c r="M11" s="5">
        <f>SUMIFS('Raw Data'!$C:$C,'Raw Data'!$A:$A,$A11,'Raw Data'!$F:$F,1)</f>
        <v>15</v>
      </c>
      <c r="N11" s="5">
        <f>SUMIFS('Raw Data'!$B:$B,'Raw Data'!$A:$A,$A11,'Raw Data'!$F:$F,1)</f>
        <v>14</v>
      </c>
    </row>
    <row r="12" spans="1:14" ht="15" customHeight="1" x14ac:dyDescent="0.25">
      <c r="A12" s="5">
        <v>53</v>
      </c>
      <c r="B12" s="5">
        <f>SUMIFS('Raw Data'!$F:$F,'Raw Data'!$A:$A,$A12)</f>
        <v>32</v>
      </c>
      <c r="C12" s="6">
        <f>IF($B12=0,"",SUMIFS('Raw Data'!$B:$B,'Raw Data'!$A:$A,$A12,'Raw Data'!$F:$F,1)/$B12)</f>
        <v>6.65625</v>
      </c>
      <c r="D12" s="6">
        <f>IF($B12=0,"",SUMIFS('Raw Data'!$C:$C,'Raw Data'!$A:$A,$A12,'Raw Data'!$F:$F,1)/$B12)</f>
        <v>7.5625</v>
      </c>
      <c r="E12" s="6">
        <f>IF($B12=0,"",SUMIFS('Raw Data'!$D:$D,'Raw Data'!$A:$A,$A12,'Raw Data'!$F:$F,1)/$B12)</f>
        <v>7.625</v>
      </c>
      <c r="F12" s="6">
        <f>IF($B12=0,"",SUMIFS('Raw Data'!$E:$E,'Raw Data'!$A:$A,$A12,'Raw Data'!$F:$F,1)/$B12)</f>
        <v>21.84375</v>
      </c>
      <c r="G12" s="5">
        <f>SUMIFS('Raw Data'!$E:$E,'Raw Data'!$A:$A,$A12,'Raw Data'!$F:$F,1)</f>
        <v>699</v>
      </c>
      <c r="H12" s="7">
        <v>30</v>
      </c>
      <c r="I12" s="5" t="str">
        <f t="shared" si="0"/>
        <v>Eligible</v>
      </c>
      <c r="J12" s="5" t="str">
        <f t="shared" si="1"/>
        <v>Meets 10-entry rule</v>
      </c>
      <c r="K12" s="5">
        <f t="shared" si="2"/>
        <v>7</v>
      </c>
      <c r="L12" s="5">
        <f>SUMIFS('Raw Data'!$D:$D,'Raw Data'!$A:$A,$A12,'Raw Data'!$F:$F,1)</f>
        <v>244</v>
      </c>
      <c r="M12" s="5">
        <f>SUMIFS('Raw Data'!$C:$C,'Raw Data'!$A:$A,$A12,'Raw Data'!$F:$F,1)</f>
        <v>242</v>
      </c>
      <c r="N12" s="5">
        <f>SUMIFS('Raw Data'!$B:$B,'Raw Data'!$A:$A,$A12,'Raw Data'!$F:$F,1)</f>
        <v>213</v>
      </c>
    </row>
    <row r="13" spans="1:14" ht="15" customHeight="1" x14ac:dyDescent="0.25">
      <c r="A13" s="5">
        <v>54</v>
      </c>
      <c r="B13" s="5">
        <f>SUMIFS('Raw Data'!$F:$F,'Raw Data'!$A:$A,$A13)</f>
        <v>11</v>
      </c>
      <c r="C13" s="6">
        <f>IF($B13=0,"",SUMIFS('Raw Data'!$B:$B,'Raw Data'!$A:$A,$A13,'Raw Data'!$F:$F,1)/$B13)</f>
        <v>8.9090909090909083</v>
      </c>
      <c r="D13" s="6">
        <f>IF($B13=0,"",SUMIFS('Raw Data'!$C:$C,'Raw Data'!$A:$A,$A13,'Raw Data'!$F:$F,1)/$B13)</f>
        <v>9.3636363636363633</v>
      </c>
      <c r="E13" s="6">
        <f>IF($B13=0,"",SUMIFS('Raw Data'!$D:$D,'Raw Data'!$A:$A,$A13,'Raw Data'!$F:$F,1)/$B13)</f>
        <v>9.9090909090909083</v>
      </c>
      <c r="F13" s="6">
        <f>IF($B13=0,"",SUMIFS('Raw Data'!$E:$E,'Raw Data'!$A:$A,$A13,'Raw Data'!$F:$F,1)/$B13)</f>
        <v>28.181818181818183</v>
      </c>
      <c r="G13" s="5">
        <f>SUMIFS('Raw Data'!$E:$E,'Raw Data'!$A:$A,$A13,'Raw Data'!$F:$F,1)</f>
        <v>310</v>
      </c>
      <c r="H13" s="7">
        <v>30</v>
      </c>
      <c r="I13" s="5" t="str">
        <f t="shared" si="0"/>
        <v>Eligible</v>
      </c>
      <c r="J13" s="5" t="str">
        <f t="shared" si="1"/>
        <v>Meets 10-entry rule</v>
      </c>
      <c r="K13" s="5">
        <f t="shared" si="2"/>
        <v>1</v>
      </c>
      <c r="L13" s="5">
        <f>SUMIFS('Raw Data'!$D:$D,'Raw Data'!$A:$A,$A13,'Raw Data'!$F:$F,1)</f>
        <v>109</v>
      </c>
      <c r="M13" s="5">
        <f>SUMIFS('Raw Data'!$C:$C,'Raw Data'!$A:$A,$A13,'Raw Data'!$F:$F,1)</f>
        <v>103</v>
      </c>
      <c r="N13" s="5">
        <f>SUMIFS('Raw Data'!$B:$B,'Raw Data'!$A:$A,$A13,'Raw Data'!$F:$F,1)</f>
        <v>98</v>
      </c>
    </row>
    <row r="14" spans="1:14" ht="15" customHeight="1" x14ac:dyDescent="0.25">
      <c r="A14" s="5">
        <v>62</v>
      </c>
      <c r="B14" s="5">
        <f>SUMIFS('Raw Data'!$F:$F,'Raw Data'!$A:$A,$A14)</f>
        <v>9</v>
      </c>
      <c r="C14" s="6">
        <f>IF($B14=0,"",SUMIFS('Raw Data'!$B:$B,'Raw Data'!$A:$A,$A14,'Raw Data'!$F:$F,1)/$B14)</f>
        <v>5.5555555555555554</v>
      </c>
      <c r="D14" s="6">
        <f>IF($B14=0,"",SUMIFS('Raw Data'!$C:$C,'Raw Data'!$A:$A,$A14,'Raw Data'!$F:$F,1)/$B14)</f>
        <v>5.666666666666667</v>
      </c>
      <c r="E14" s="6">
        <f>IF($B14=0,"",SUMIFS('Raw Data'!$D:$D,'Raw Data'!$A:$A,$A14,'Raw Data'!$F:$F,1)/$B14)</f>
        <v>7</v>
      </c>
      <c r="F14" s="6">
        <f>IF($B14=0,"",SUMIFS('Raw Data'!$E:$E,'Raw Data'!$A:$A,$A14,'Raw Data'!$F:$F,1)/$B14)</f>
        <v>18.222222222222221</v>
      </c>
      <c r="G14" s="5">
        <f>SUMIFS('Raw Data'!$E:$E,'Raw Data'!$A:$A,$A14,'Raw Data'!$F:$F,1)</f>
        <v>164</v>
      </c>
      <c r="H14" s="7">
        <v>21</v>
      </c>
      <c r="I14" s="5" t="str">
        <f t="shared" si="0"/>
        <v>Not eligible</v>
      </c>
      <c r="J14" s="5" t="str">
        <f t="shared" si="1"/>
        <v>Below threshold</v>
      </c>
      <c r="K14" s="5" t="str">
        <f t="shared" si="2"/>
        <v/>
      </c>
      <c r="L14" s="5">
        <f>SUMIFS('Raw Data'!$D:$D,'Raw Data'!$A:$A,$A14,'Raw Data'!$F:$F,1)</f>
        <v>63</v>
      </c>
      <c r="M14" s="5">
        <f>SUMIFS('Raw Data'!$C:$C,'Raw Data'!$A:$A,$A14,'Raw Data'!$F:$F,1)</f>
        <v>51</v>
      </c>
      <c r="N14" s="5">
        <f>SUMIFS('Raw Data'!$B:$B,'Raw Data'!$A:$A,$A14,'Raw Data'!$F:$F,1)</f>
        <v>50</v>
      </c>
    </row>
    <row r="15" spans="1:14" ht="15" customHeight="1" x14ac:dyDescent="0.25">
      <c r="A15" s="5">
        <v>64</v>
      </c>
      <c r="B15" s="5">
        <f>SUMIFS('Raw Data'!$F:$F,'Raw Data'!$A:$A,$A15)</f>
        <v>14</v>
      </c>
      <c r="C15" s="6">
        <f>IF($B15=0,"",SUMIFS('Raw Data'!$B:$B,'Raw Data'!$A:$A,$A15,'Raw Data'!$F:$F,1)/$B15)</f>
        <v>7.0714285714285712</v>
      </c>
      <c r="D15" s="6">
        <f>IF($B15=0,"",SUMIFS('Raw Data'!$C:$C,'Raw Data'!$A:$A,$A15,'Raw Data'!$F:$F,1)/$B15)</f>
        <v>7.6428571428571432</v>
      </c>
      <c r="E15" s="6">
        <f>IF($B15=0,"",SUMIFS('Raw Data'!$D:$D,'Raw Data'!$A:$A,$A15,'Raw Data'!$F:$F,1)/$B15)</f>
        <v>7.9285714285714288</v>
      </c>
      <c r="F15" s="6">
        <f>IF($B15=0,"",SUMIFS('Raw Data'!$E:$E,'Raw Data'!$A:$A,$A15,'Raw Data'!$F:$F,1)/$B15)</f>
        <v>22.642857142857142</v>
      </c>
      <c r="G15" s="5">
        <f>SUMIFS('Raw Data'!$E:$E,'Raw Data'!$A:$A,$A15,'Raw Data'!$F:$F,1)</f>
        <v>317</v>
      </c>
      <c r="H15" s="7">
        <v>30</v>
      </c>
      <c r="I15" s="5" t="str">
        <f t="shared" si="0"/>
        <v>Eligible</v>
      </c>
      <c r="J15" s="5" t="str">
        <f t="shared" si="1"/>
        <v>Meets 10-entry rule</v>
      </c>
      <c r="K15" s="5">
        <f t="shared" si="2"/>
        <v>6</v>
      </c>
      <c r="L15" s="5">
        <f>SUMIFS('Raw Data'!$D:$D,'Raw Data'!$A:$A,$A15,'Raw Data'!$F:$F,1)</f>
        <v>111</v>
      </c>
      <c r="M15" s="5">
        <f>SUMIFS('Raw Data'!$C:$C,'Raw Data'!$A:$A,$A15,'Raw Data'!$F:$F,1)</f>
        <v>107</v>
      </c>
      <c r="N15" s="5">
        <f>SUMIFS('Raw Data'!$B:$B,'Raw Data'!$A:$A,$A15,'Raw Data'!$F:$F,1)</f>
        <v>99</v>
      </c>
    </row>
    <row r="16" spans="1:14" ht="15" customHeight="1" x14ac:dyDescent="0.25">
      <c r="A16" s="5">
        <v>65</v>
      </c>
      <c r="B16" s="5">
        <f>SUMIFS('Raw Data'!$F:$F,'Raw Data'!$A:$A,$A16)</f>
        <v>45</v>
      </c>
      <c r="C16" s="6">
        <f>IF($B16=0,"",SUMIFS('Raw Data'!$B:$B,'Raw Data'!$A:$A,$A16,'Raw Data'!$F:$F,1)/$B16)</f>
        <v>8.6666666666666661</v>
      </c>
      <c r="D16" s="6">
        <f>IF($B16=0,"",SUMIFS('Raw Data'!$C:$C,'Raw Data'!$A:$A,$A16,'Raw Data'!$F:$F,1)/$B16)</f>
        <v>7.9777777777777779</v>
      </c>
      <c r="E16" s="6">
        <f>IF($B16=0,"",SUMIFS('Raw Data'!$D:$D,'Raw Data'!$A:$A,$A16,'Raw Data'!$F:$F,1)/$B16)</f>
        <v>8.7555555555555564</v>
      </c>
      <c r="F16" s="6">
        <f>IF($B16=0,"",SUMIFS('Raw Data'!$E:$E,'Raw Data'!$A:$A,$A16,'Raw Data'!$F:$F,1)/$B16)</f>
        <v>25.4</v>
      </c>
      <c r="G16" s="5">
        <f>SUMIFS('Raw Data'!$E:$E,'Raw Data'!$A:$A,$A16,'Raw Data'!$F:$F,1)</f>
        <v>1143</v>
      </c>
      <c r="H16" s="7">
        <v>30</v>
      </c>
      <c r="I16" s="5" t="str">
        <f t="shared" si="0"/>
        <v>Eligible</v>
      </c>
      <c r="J16" s="5" t="str">
        <f t="shared" si="1"/>
        <v>Meets 10-entry rule</v>
      </c>
      <c r="K16" s="5">
        <f t="shared" si="2"/>
        <v>3</v>
      </c>
      <c r="L16" s="5">
        <f>SUMIFS('Raw Data'!$D:$D,'Raw Data'!$A:$A,$A16,'Raw Data'!$F:$F,1)</f>
        <v>394</v>
      </c>
      <c r="M16" s="5">
        <f>SUMIFS('Raw Data'!$C:$C,'Raw Data'!$A:$A,$A16,'Raw Data'!$F:$F,1)</f>
        <v>359</v>
      </c>
      <c r="N16" s="5">
        <f>SUMIFS('Raw Data'!$B:$B,'Raw Data'!$A:$A,$A16,'Raw Data'!$F:$F,1)</f>
        <v>390</v>
      </c>
    </row>
    <row r="17" spans="1:14" ht="15" customHeight="1" x14ac:dyDescent="0.25">
      <c r="A17" s="5">
        <v>66</v>
      </c>
      <c r="B17" s="5">
        <f>SUMIFS('Raw Data'!$F:$F,'Raw Data'!$A:$A,$A17)</f>
        <v>8</v>
      </c>
      <c r="C17" s="6">
        <f>IF($B17=0,"",SUMIFS('Raw Data'!$B:$B,'Raw Data'!$A:$A,$A17,'Raw Data'!$F:$F,1)/$B17)</f>
        <v>9.375</v>
      </c>
      <c r="D17" s="6">
        <f>IF($B17=0,"",SUMIFS('Raw Data'!$C:$C,'Raw Data'!$A:$A,$A17,'Raw Data'!$F:$F,1)/$B17)</f>
        <v>7.125</v>
      </c>
      <c r="E17" s="6">
        <f>IF($B17=0,"",SUMIFS('Raw Data'!$D:$D,'Raw Data'!$A:$A,$A17,'Raw Data'!$F:$F,1)/$B17)</f>
        <v>8.375</v>
      </c>
      <c r="F17" s="6">
        <f>IF($B17=0,"",SUMIFS('Raw Data'!$E:$E,'Raw Data'!$A:$A,$A17,'Raw Data'!$F:$F,1)/$B17)</f>
        <v>24.875</v>
      </c>
      <c r="G17" s="5">
        <f>SUMIFS('Raw Data'!$E:$E,'Raw Data'!$A:$A,$A17,'Raw Data'!$F:$F,1)</f>
        <v>199</v>
      </c>
      <c r="H17" s="7">
        <v>28</v>
      </c>
      <c r="I17" s="5" t="str">
        <f t="shared" si="0"/>
        <v>Not eligible</v>
      </c>
      <c r="J17" s="5" t="str">
        <f t="shared" si="1"/>
        <v>Below threshold</v>
      </c>
      <c r="K17" s="5" t="str">
        <f t="shared" si="2"/>
        <v/>
      </c>
      <c r="L17" s="5">
        <f>SUMIFS('Raw Data'!$D:$D,'Raw Data'!$A:$A,$A17,'Raw Data'!$F:$F,1)</f>
        <v>67</v>
      </c>
      <c r="M17" s="5">
        <f>SUMIFS('Raw Data'!$C:$C,'Raw Data'!$A:$A,$A17,'Raw Data'!$F:$F,1)</f>
        <v>57</v>
      </c>
      <c r="N17" s="5">
        <f>SUMIFS('Raw Data'!$B:$B,'Raw Data'!$A:$A,$A17,'Raw Data'!$F:$F,1)</f>
        <v>75</v>
      </c>
    </row>
    <row r="18" spans="1:14" ht="15" customHeight="1" x14ac:dyDescent="0.25">
      <c r="A18" s="5">
        <v>74</v>
      </c>
      <c r="B18" s="5">
        <f>SUMIFS('Raw Data'!$F:$F,'Raw Data'!$A:$A,$A18)</f>
        <v>3</v>
      </c>
      <c r="C18" s="6">
        <f>IF($B18=0,"",SUMIFS('Raw Data'!$B:$B,'Raw Data'!$A:$A,$A18,'Raw Data'!$F:$F,1)/$B18)</f>
        <v>7.333333333333333</v>
      </c>
      <c r="D18" s="6">
        <f>IF($B18=0,"",SUMIFS('Raw Data'!$C:$C,'Raw Data'!$A:$A,$A18,'Raw Data'!$F:$F,1)/$B18)</f>
        <v>9.3333333333333339</v>
      </c>
      <c r="E18" s="6">
        <f>IF($B18=0,"",SUMIFS('Raw Data'!$D:$D,'Raw Data'!$A:$A,$A18,'Raw Data'!$F:$F,1)/$B18)</f>
        <v>9.6666666666666661</v>
      </c>
      <c r="F18" s="6">
        <f>IF($B18=0,"",SUMIFS('Raw Data'!$E:$E,'Raw Data'!$A:$A,$A18,'Raw Data'!$F:$F,1)/$B18)</f>
        <v>26.333333333333332</v>
      </c>
      <c r="G18" s="5">
        <f>SUMIFS('Raw Data'!$E:$E,'Raw Data'!$A:$A,$A18,'Raw Data'!$F:$F,1)</f>
        <v>79</v>
      </c>
      <c r="H18" s="7">
        <v>30</v>
      </c>
      <c r="I18" s="5" t="str">
        <f t="shared" si="0"/>
        <v>Not eligible</v>
      </c>
      <c r="J18" s="5" t="str">
        <f t="shared" si="1"/>
        <v>Below threshold</v>
      </c>
      <c r="K18" s="5" t="str">
        <f t="shared" si="2"/>
        <v/>
      </c>
      <c r="L18" s="5">
        <f>SUMIFS('Raw Data'!$D:$D,'Raw Data'!$A:$A,$A18,'Raw Data'!$F:$F,1)</f>
        <v>29</v>
      </c>
      <c r="M18" s="5">
        <f>SUMIFS('Raw Data'!$C:$C,'Raw Data'!$A:$A,$A18,'Raw Data'!$F:$F,1)</f>
        <v>28</v>
      </c>
      <c r="N18" s="5">
        <f>SUMIFS('Raw Data'!$B:$B,'Raw Data'!$A:$A,$A18,'Raw Data'!$F:$F,1)</f>
        <v>22</v>
      </c>
    </row>
    <row r="19" spans="1:14" ht="15" customHeight="1" x14ac:dyDescent="0.25">
      <c r="A19" s="5">
        <v>82</v>
      </c>
      <c r="B19" s="5">
        <f>SUMIFS('Raw Data'!$F:$F,'Raw Data'!$A:$A,$A19)</f>
        <v>1</v>
      </c>
      <c r="C19" s="6">
        <f>IF($B19=0,"",SUMIFS('Raw Data'!$B:$B,'Raw Data'!$A:$A,$A19,'Raw Data'!$F:$F,1)/$B19)</f>
        <v>10</v>
      </c>
      <c r="D19" s="6">
        <f>IF($B19=0,"",SUMIFS('Raw Data'!$C:$C,'Raw Data'!$A:$A,$A19,'Raw Data'!$F:$F,1)/$B19)</f>
        <v>10</v>
      </c>
      <c r="E19" s="6">
        <f>IF($B19=0,"",SUMIFS('Raw Data'!$D:$D,'Raw Data'!$A:$A,$A19,'Raw Data'!$F:$F,1)/$B19)</f>
        <v>10</v>
      </c>
      <c r="F19" s="6">
        <f>IF($B19=0,"",SUMIFS('Raw Data'!$E:$E,'Raw Data'!$A:$A,$A19,'Raw Data'!$F:$F,1)/$B19)</f>
        <v>30</v>
      </c>
      <c r="G19" s="5">
        <f>SUMIFS('Raw Data'!$E:$E,'Raw Data'!$A:$A,$A19,'Raw Data'!$F:$F,1)</f>
        <v>30</v>
      </c>
      <c r="H19" s="7">
        <v>30</v>
      </c>
      <c r="I19" s="5" t="str">
        <f t="shared" si="0"/>
        <v>Not eligible</v>
      </c>
      <c r="J19" s="5" t="str">
        <f t="shared" si="1"/>
        <v>Below threshold</v>
      </c>
      <c r="K19" s="5" t="str">
        <f t="shared" si="2"/>
        <v/>
      </c>
      <c r="L19" s="5">
        <f>SUMIFS('Raw Data'!$D:$D,'Raw Data'!$A:$A,$A19,'Raw Data'!$F:$F,1)</f>
        <v>10</v>
      </c>
      <c r="M19" s="5">
        <f>SUMIFS('Raw Data'!$C:$C,'Raw Data'!$A:$A,$A19,'Raw Data'!$F:$F,1)</f>
        <v>10</v>
      </c>
      <c r="N19" s="5">
        <f>SUMIFS('Raw Data'!$B:$B,'Raw Data'!$A:$A,$A19,'Raw Data'!$F:$F,1)</f>
        <v>10</v>
      </c>
    </row>
    <row r="20" spans="1:14" ht="15" customHeight="1" x14ac:dyDescent="0.25">
      <c r="A20" s="5">
        <v>85</v>
      </c>
      <c r="B20" s="5">
        <f>SUMIFS('Raw Data'!$F:$F,'Raw Data'!$A:$A,$A20)</f>
        <v>3</v>
      </c>
      <c r="C20" s="6">
        <f>IF($B20=0,"",SUMIFS('Raw Data'!$B:$B,'Raw Data'!$A:$A,$A20,'Raw Data'!$F:$F,1)/$B20)</f>
        <v>3</v>
      </c>
      <c r="D20" s="6">
        <f>IF($B20=0,"",SUMIFS('Raw Data'!$C:$C,'Raw Data'!$A:$A,$A20,'Raw Data'!$F:$F,1)/$B20)</f>
        <v>8</v>
      </c>
      <c r="E20" s="6">
        <f>IF($B20=0,"",SUMIFS('Raw Data'!$D:$D,'Raw Data'!$A:$A,$A20,'Raw Data'!$F:$F,1)/$B20)</f>
        <v>8</v>
      </c>
      <c r="F20" s="6">
        <f>IF($B20=0,"",SUMIFS('Raw Data'!$E:$E,'Raw Data'!$A:$A,$A20,'Raw Data'!$F:$F,1)/$B20)</f>
        <v>19</v>
      </c>
      <c r="G20" s="5">
        <f>SUMIFS('Raw Data'!$E:$E,'Raw Data'!$A:$A,$A20,'Raw Data'!$F:$F,1)</f>
        <v>57</v>
      </c>
      <c r="H20" s="7">
        <v>21</v>
      </c>
      <c r="I20" s="5" t="str">
        <f t="shared" si="0"/>
        <v>Not eligible</v>
      </c>
      <c r="J20" s="5" t="str">
        <f t="shared" si="1"/>
        <v>Below threshold</v>
      </c>
      <c r="K20" s="5" t="str">
        <f t="shared" si="2"/>
        <v/>
      </c>
      <c r="L20" s="5">
        <f>SUMIFS('Raw Data'!$D:$D,'Raw Data'!$A:$A,$A20,'Raw Data'!$F:$F,1)</f>
        <v>24</v>
      </c>
      <c r="M20" s="5">
        <f>SUMIFS('Raw Data'!$C:$C,'Raw Data'!$A:$A,$A20,'Raw Data'!$F:$F,1)</f>
        <v>24</v>
      </c>
      <c r="N20" s="5">
        <f>SUMIFS('Raw Data'!$B:$B,'Raw Data'!$A:$A,$A20,'Raw Data'!$F:$F,1)</f>
        <v>9</v>
      </c>
    </row>
    <row r="21" spans="1:14" ht="15" customHeight="1" x14ac:dyDescent="0.25">
      <c r="A21" s="5">
        <v>87</v>
      </c>
      <c r="B21" s="5">
        <f>SUMIFS('Raw Data'!$F:$F,'Raw Data'!$A:$A,$A21)</f>
        <v>30</v>
      </c>
      <c r="C21" s="6">
        <f>IF($B21=0,"",SUMIFS('Raw Data'!$B:$B,'Raw Data'!$A:$A,$A21,'Raw Data'!$F:$F,1)/$B21)</f>
        <v>7.4333333333333336</v>
      </c>
      <c r="D21" s="6">
        <f>IF($B21=0,"",SUMIFS('Raw Data'!$C:$C,'Raw Data'!$A:$A,$A21,'Raw Data'!$F:$F,1)/$B21)</f>
        <v>6.2666666666666666</v>
      </c>
      <c r="E21" s="6">
        <f>IF($B21=0,"",SUMIFS('Raw Data'!$D:$D,'Raw Data'!$A:$A,$A21,'Raw Data'!$F:$F,1)/$B21)</f>
        <v>6.9333333333333336</v>
      </c>
      <c r="F21" s="6">
        <f>IF($B21=0,"",SUMIFS('Raw Data'!$E:$E,'Raw Data'!$A:$A,$A21,'Raw Data'!$F:$F,1)/$B21)</f>
        <v>20.633333333333333</v>
      </c>
      <c r="G21" s="5">
        <f>SUMIFS('Raw Data'!$E:$E,'Raw Data'!$A:$A,$A21,'Raw Data'!$F:$F,1)</f>
        <v>619</v>
      </c>
      <c r="H21" s="7">
        <v>28</v>
      </c>
      <c r="I21" s="5" t="str">
        <f t="shared" si="0"/>
        <v>Eligible</v>
      </c>
      <c r="J21" s="5" t="str">
        <f t="shared" si="1"/>
        <v>Meets 10-entry rule</v>
      </c>
      <c r="K21" s="5">
        <f t="shared" si="2"/>
        <v>8</v>
      </c>
      <c r="L21" s="5">
        <f>SUMIFS('Raw Data'!$D:$D,'Raw Data'!$A:$A,$A21,'Raw Data'!$F:$F,1)</f>
        <v>208</v>
      </c>
      <c r="M21" s="5">
        <f>SUMIFS('Raw Data'!$C:$C,'Raw Data'!$A:$A,$A21,'Raw Data'!$F:$F,1)</f>
        <v>188</v>
      </c>
      <c r="N21" s="5">
        <f>SUMIFS('Raw Data'!$B:$B,'Raw Data'!$A:$A,$A21,'Raw Data'!$F:$F,1)</f>
        <v>223</v>
      </c>
    </row>
    <row r="22" spans="1:14" ht="15" customHeight="1" x14ac:dyDescent="0.25">
      <c r="A22" s="5">
        <v>93</v>
      </c>
      <c r="B22" s="5">
        <f>SUMIFS('Raw Data'!$F:$F,'Raw Data'!$A:$A,$A22)</f>
        <v>1</v>
      </c>
      <c r="C22" s="6">
        <f>IF($B22=0,"",SUMIFS('Raw Data'!$B:$B,'Raw Data'!$A:$A,$A22,'Raw Data'!$F:$F,1)/$B22)</f>
        <v>8</v>
      </c>
      <c r="D22" s="6">
        <f>IF($B22=0,"",SUMIFS('Raw Data'!$C:$C,'Raw Data'!$A:$A,$A22,'Raw Data'!$F:$F,1)/$B22)</f>
        <v>8</v>
      </c>
      <c r="E22" s="6">
        <f>IF($B22=0,"",SUMIFS('Raw Data'!$D:$D,'Raw Data'!$A:$A,$A22,'Raw Data'!$F:$F,1)/$B22)</f>
        <v>9</v>
      </c>
      <c r="F22" s="6">
        <f>IF($B22=0,"",SUMIFS('Raw Data'!$E:$E,'Raw Data'!$A:$A,$A22,'Raw Data'!$F:$F,1)/$B22)</f>
        <v>25</v>
      </c>
      <c r="G22" s="5">
        <f>SUMIFS('Raw Data'!$E:$E,'Raw Data'!$A:$A,$A22,'Raw Data'!$F:$F,1)</f>
        <v>25</v>
      </c>
      <c r="H22" s="7">
        <v>25</v>
      </c>
      <c r="I22" s="5" t="str">
        <f t="shared" si="0"/>
        <v>Not eligible</v>
      </c>
      <c r="J22" s="5" t="str">
        <f t="shared" si="1"/>
        <v>Below threshold</v>
      </c>
      <c r="K22" s="5" t="str">
        <f t="shared" si="2"/>
        <v/>
      </c>
      <c r="L22" s="5">
        <f>SUMIFS('Raw Data'!$D:$D,'Raw Data'!$A:$A,$A22,'Raw Data'!$F:$F,1)</f>
        <v>9</v>
      </c>
      <c r="M22" s="5">
        <f>SUMIFS('Raw Data'!$C:$C,'Raw Data'!$A:$A,$A22,'Raw Data'!$F:$F,1)</f>
        <v>8</v>
      </c>
      <c r="N22" s="5">
        <f>SUMIFS('Raw Data'!$B:$B,'Raw Data'!$A:$A,$A22,'Raw Data'!$F:$F,1)</f>
        <v>8</v>
      </c>
    </row>
    <row r="23" spans="1:14" ht="15" customHeight="1" x14ac:dyDescent="0.25">
      <c r="A23" s="5">
        <v>96</v>
      </c>
      <c r="B23" s="5">
        <f>SUMIFS('Raw Data'!$F:$F,'Raw Data'!$A:$A,$A23)</f>
        <v>34</v>
      </c>
      <c r="C23" s="6">
        <f>IF($B23=0,"",SUMIFS('Raw Data'!$B:$B,'Raw Data'!$A:$A,$A23,'Raw Data'!$F:$F,1)/$B23)</f>
        <v>7.4411764705882355</v>
      </c>
      <c r="D23" s="6">
        <f>IF($B23=0,"",SUMIFS('Raw Data'!$C:$C,'Raw Data'!$A:$A,$A23,'Raw Data'!$F:$F,1)/$B23)</f>
        <v>7.5588235294117645</v>
      </c>
      <c r="E23" s="6">
        <f>IF($B23=0,"",SUMIFS('Raw Data'!$D:$D,'Raw Data'!$A:$A,$A23,'Raw Data'!$F:$F,1)/$B23)</f>
        <v>8.1470588235294112</v>
      </c>
      <c r="F23" s="6">
        <f>IF($B23=0,"",SUMIFS('Raw Data'!$E:$E,'Raw Data'!$A:$A,$A23,'Raw Data'!$F:$F,1)/$B23)</f>
        <v>23.147058823529413</v>
      </c>
      <c r="G23" s="5">
        <f>SUMIFS('Raw Data'!$E:$E,'Raw Data'!$A:$A,$A23,'Raw Data'!$F:$F,1)</f>
        <v>787</v>
      </c>
      <c r="H23" s="7">
        <v>30</v>
      </c>
      <c r="I23" s="5" t="str">
        <f t="shared" si="0"/>
        <v>Eligible</v>
      </c>
      <c r="J23" s="5" t="str">
        <f t="shared" si="1"/>
        <v>Meets 10-entry rule</v>
      </c>
      <c r="K23" s="5">
        <f t="shared" si="2"/>
        <v>5</v>
      </c>
      <c r="L23" s="5">
        <f>SUMIFS('Raw Data'!$D:$D,'Raw Data'!$A:$A,$A23,'Raw Data'!$F:$F,1)</f>
        <v>277</v>
      </c>
      <c r="M23" s="5">
        <f>SUMIFS('Raw Data'!$C:$C,'Raw Data'!$A:$A,$A23,'Raw Data'!$F:$F,1)</f>
        <v>257</v>
      </c>
      <c r="N23" s="5">
        <f>SUMIFS('Raw Data'!$B:$B,'Raw Data'!$A:$A,$A23,'Raw Data'!$F:$F,1)</f>
        <v>253</v>
      </c>
    </row>
    <row r="24" spans="1:14" ht="15" customHeight="1" x14ac:dyDescent="0.25">
      <c r="A24" s="5">
        <v>103</v>
      </c>
      <c r="B24" s="5">
        <f>SUMIFS('Raw Data'!$F:$F,'Raw Data'!$A:$A,$A24)</f>
        <v>1</v>
      </c>
      <c r="C24" s="6">
        <f>IF($B24=0,"",SUMIFS('Raw Data'!$B:$B,'Raw Data'!$A:$A,$A24,'Raw Data'!$F:$F,1)/$B24)</f>
        <v>7</v>
      </c>
      <c r="D24" s="6">
        <f>IF($B24=0,"",SUMIFS('Raw Data'!$C:$C,'Raw Data'!$A:$A,$A24,'Raw Data'!$F:$F,1)/$B24)</f>
        <v>7</v>
      </c>
      <c r="E24" s="6">
        <f>IF($B24=0,"",SUMIFS('Raw Data'!$D:$D,'Raw Data'!$A:$A,$A24,'Raw Data'!$F:$F,1)/$B24)</f>
        <v>8</v>
      </c>
      <c r="F24" s="6">
        <f>IF($B24=0,"",SUMIFS('Raw Data'!$E:$E,'Raw Data'!$A:$A,$A24,'Raw Data'!$F:$F,1)/$B24)</f>
        <v>22</v>
      </c>
      <c r="G24" s="5">
        <f>SUMIFS('Raw Data'!$E:$E,'Raw Data'!$A:$A,$A24,'Raw Data'!$F:$F,1)</f>
        <v>22</v>
      </c>
      <c r="H24" s="7">
        <v>22</v>
      </c>
      <c r="I24" s="5" t="str">
        <f t="shared" si="0"/>
        <v>Not eligible</v>
      </c>
      <c r="J24" s="5" t="str">
        <f t="shared" si="1"/>
        <v>Below threshold</v>
      </c>
      <c r="K24" s="5" t="str">
        <f t="shared" si="2"/>
        <v/>
      </c>
      <c r="L24" s="5">
        <f>SUMIFS('Raw Data'!$D:$D,'Raw Data'!$A:$A,$A24,'Raw Data'!$F:$F,1)</f>
        <v>8</v>
      </c>
      <c r="M24" s="5">
        <f>SUMIFS('Raw Data'!$C:$C,'Raw Data'!$A:$A,$A24,'Raw Data'!$F:$F,1)</f>
        <v>7</v>
      </c>
      <c r="N24" s="5">
        <f>SUMIFS('Raw Data'!$B:$B,'Raw Data'!$A:$A,$A24,'Raw Data'!$F:$F,1)</f>
        <v>7</v>
      </c>
    </row>
    <row r="25" spans="1:14" ht="15" customHeight="1" x14ac:dyDescent="0.25">
      <c r="A25" s="5">
        <v>104</v>
      </c>
      <c r="B25" s="5">
        <f>SUMIFS('Raw Data'!$F:$F,'Raw Data'!$A:$A,$A25)</f>
        <v>1</v>
      </c>
      <c r="C25" s="6">
        <f>IF($B25=0,"",SUMIFS('Raw Data'!$B:$B,'Raw Data'!$A:$A,$A25,'Raw Data'!$F:$F,1)/$B25)</f>
        <v>5</v>
      </c>
      <c r="D25" s="6">
        <f>IF($B25=0,"",SUMIFS('Raw Data'!$C:$C,'Raw Data'!$A:$A,$A25,'Raw Data'!$F:$F,1)/$B25)</f>
        <v>7</v>
      </c>
      <c r="E25" s="6">
        <f>IF($B25=0,"",SUMIFS('Raw Data'!$D:$D,'Raw Data'!$A:$A,$A25,'Raw Data'!$F:$F,1)/$B25)</f>
        <v>9</v>
      </c>
      <c r="F25" s="6">
        <f>IF($B25=0,"",SUMIFS('Raw Data'!$E:$E,'Raw Data'!$A:$A,$A25,'Raw Data'!$F:$F,1)/$B25)</f>
        <v>21</v>
      </c>
      <c r="G25" s="5">
        <f>SUMIFS('Raw Data'!$E:$E,'Raw Data'!$A:$A,$A25,'Raw Data'!$F:$F,1)</f>
        <v>21</v>
      </c>
      <c r="H25" s="7">
        <v>21</v>
      </c>
      <c r="I25" s="5" t="str">
        <f t="shared" si="0"/>
        <v>Not eligible</v>
      </c>
      <c r="J25" s="5" t="str">
        <f t="shared" si="1"/>
        <v>Below threshold</v>
      </c>
      <c r="K25" s="5" t="str">
        <f t="shared" si="2"/>
        <v/>
      </c>
      <c r="L25" s="5">
        <f>SUMIFS('Raw Data'!$D:$D,'Raw Data'!$A:$A,$A25,'Raw Data'!$F:$F,1)</f>
        <v>9</v>
      </c>
      <c r="M25" s="5">
        <f>SUMIFS('Raw Data'!$C:$C,'Raw Data'!$A:$A,$A25,'Raw Data'!$F:$F,1)</f>
        <v>7</v>
      </c>
      <c r="N25" s="5">
        <f>SUMIFS('Raw Data'!$B:$B,'Raw Data'!$A:$A,$A25,'Raw Data'!$F:$F,1)</f>
        <v>5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0"/>
  <sheetViews>
    <sheetView zoomScaleNormal="100" workbookViewId="0">
      <pane ySplit="1" topLeftCell="A2" activePane="bottomLeft" state="frozen"/>
      <selection pane="bottomLeft" activeCell="J25" sqref="J25"/>
    </sheetView>
  </sheetViews>
  <sheetFormatPr defaultColWidth="8.7109375" defaultRowHeight="15" customHeight="1" x14ac:dyDescent="0.25"/>
  <cols>
    <col min="1" max="1" width="12" customWidth="1"/>
    <col min="2" max="2" width="11" customWidth="1"/>
    <col min="3" max="4" width="9" customWidth="1"/>
    <col min="5" max="5" width="11" customWidth="1"/>
    <col min="6" max="6" width="16" customWidth="1"/>
  </cols>
  <sheetData>
    <row r="1" spans="1:6" ht="15" customHeight="1" x14ac:dyDescent="0.25">
      <c r="A1" s="4" t="s">
        <v>17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</row>
    <row r="2" spans="1:6" ht="15" customHeight="1" x14ac:dyDescent="0.25">
      <c r="A2" s="5">
        <v>15</v>
      </c>
      <c r="B2" s="5">
        <v>9</v>
      </c>
      <c r="C2" s="5">
        <v>10</v>
      </c>
      <c r="D2" s="5">
        <v>9</v>
      </c>
      <c r="E2" s="5">
        <f t="shared" ref="E2:E65" si="0">IF(COUNTA(B2:D2)=3,SUM(B2:D2),"")</f>
        <v>28</v>
      </c>
      <c r="F2" s="5">
        <f t="shared" ref="F2:F65" si="1">IF(COUNTA(B2:D2)=3,1,0)</f>
        <v>1</v>
      </c>
    </row>
    <row r="3" spans="1:6" ht="15" customHeight="1" x14ac:dyDescent="0.25">
      <c r="A3" s="5">
        <v>19</v>
      </c>
      <c r="B3" s="5">
        <v>10</v>
      </c>
      <c r="C3" s="5">
        <v>10</v>
      </c>
      <c r="D3" s="5">
        <v>10</v>
      </c>
      <c r="E3" s="5">
        <f t="shared" si="0"/>
        <v>30</v>
      </c>
      <c r="F3" s="5">
        <f t="shared" si="1"/>
        <v>1</v>
      </c>
    </row>
    <row r="4" spans="1:6" ht="15" customHeight="1" x14ac:dyDescent="0.25">
      <c r="A4" s="5">
        <v>19</v>
      </c>
      <c r="B4" s="5">
        <v>10</v>
      </c>
      <c r="C4" s="5">
        <v>1</v>
      </c>
      <c r="D4" s="5">
        <v>1</v>
      </c>
      <c r="E4" s="5">
        <f t="shared" si="0"/>
        <v>12</v>
      </c>
      <c r="F4" s="5">
        <f t="shared" si="1"/>
        <v>1</v>
      </c>
    </row>
    <row r="5" spans="1:6" ht="15" customHeight="1" x14ac:dyDescent="0.25">
      <c r="A5" s="5">
        <v>19</v>
      </c>
      <c r="B5" s="5">
        <v>9</v>
      </c>
      <c r="C5" s="5">
        <v>4</v>
      </c>
      <c r="D5" s="5">
        <v>4</v>
      </c>
      <c r="E5" s="5">
        <f t="shared" si="0"/>
        <v>17</v>
      </c>
      <c r="F5" s="5">
        <f t="shared" si="1"/>
        <v>1</v>
      </c>
    </row>
    <row r="6" spans="1:6" ht="15" customHeight="1" x14ac:dyDescent="0.25">
      <c r="A6" s="5">
        <v>19</v>
      </c>
      <c r="B6" s="5">
        <v>9</v>
      </c>
      <c r="C6" s="5">
        <v>7</v>
      </c>
      <c r="D6" s="5">
        <v>8</v>
      </c>
      <c r="E6" s="5">
        <f t="shared" si="0"/>
        <v>24</v>
      </c>
      <c r="F6" s="5">
        <f t="shared" si="1"/>
        <v>1</v>
      </c>
    </row>
    <row r="7" spans="1:6" ht="15" customHeight="1" x14ac:dyDescent="0.25">
      <c r="A7" s="5">
        <v>19</v>
      </c>
      <c r="B7" s="5">
        <v>8</v>
      </c>
      <c r="C7" s="5">
        <v>5</v>
      </c>
      <c r="D7" s="5">
        <v>8</v>
      </c>
      <c r="E7" s="5">
        <f t="shared" si="0"/>
        <v>21</v>
      </c>
      <c r="F7" s="5">
        <f t="shared" si="1"/>
        <v>1</v>
      </c>
    </row>
    <row r="8" spans="1:6" ht="15" customHeight="1" x14ac:dyDescent="0.25">
      <c r="A8" s="5">
        <v>19</v>
      </c>
      <c r="B8" s="5">
        <v>10</v>
      </c>
      <c r="C8" s="5">
        <v>9</v>
      </c>
      <c r="D8" s="5">
        <v>10</v>
      </c>
      <c r="E8" s="5">
        <f t="shared" si="0"/>
        <v>29</v>
      </c>
      <c r="F8" s="5">
        <f t="shared" si="1"/>
        <v>1</v>
      </c>
    </row>
    <row r="9" spans="1:6" ht="15" customHeight="1" x14ac:dyDescent="0.25">
      <c r="A9" s="5">
        <v>20</v>
      </c>
      <c r="B9" s="5">
        <v>10</v>
      </c>
      <c r="C9" s="5">
        <v>10</v>
      </c>
      <c r="D9" s="5">
        <v>10</v>
      </c>
      <c r="E9" s="5">
        <f t="shared" si="0"/>
        <v>30</v>
      </c>
      <c r="F9" s="5">
        <f t="shared" si="1"/>
        <v>1</v>
      </c>
    </row>
    <row r="10" spans="1:6" ht="15" customHeight="1" x14ac:dyDescent="0.25">
      <c r="A10" s="5">
        <v>20</v>
      </c>
      <c r="B10" s="5">
        <v>10</v>
      </c>
      <c r="C10" s="5">
        <v>10</v>
      </c>
      <c r="D10" s="5">
        <v>10</v>
      </c>
      <c r="E10" s="5">
        <f t="shared" si="0"/>
        <v>30</v>
      </c>
      <c r="F10" s="5">
        <f t="shared" si="1"/>
        <v>1</v>
      </c>
    </row>
    <row r="11" spans="1:6" ht="15" customHeight="1" x14ac:dyDescent="0.25">
      <c r="A11" s="5">
        <v>20</v>
      </c>
      <c r="B11" s="5">
        <v>7</v>
      </c>
      <c r="C11" s="5">
        <v>7</v>
      </c>
      <c r="D11" s="5">
        <v>9</v>
      </c>
      <c r="E11" s="5">
        <f t="shared" si="0"/>
        <v>23</v>
      </c>
      <c r="F11" s="5">
        <f t="shared" si="1"/>
        <v>1</v>
      </c>
    </row>
    <row r="12" spans="1:6" ht="15" customHeight="1" x14ac:dyDescent="0.25">
      <c r="A12" s="5">
        <v>20</v>
      </c>
      <c r="B12" s="5">
        <v>3</v>
      </c>
      <c r="C12" s="5">
        <v>4</v>
      </c>
      <c r="D12" s="5">
        <v>5</v>
      </c>
      <c r="E12" s="5">
        <f t="shared" si="0"/>
        <v>12</v>
      </c>
      <c r="F12" s="5">
        <f t="shared" si="1"/>
        <v>1</v>
      </c>
    </row>
    <row r="13" spans="1:6" ht="15" customHeight="1" x14ac:dyDescent="0.25">
      <c r="A13" s="5">
        <v>20</v>
      </c>
      <c r="B13" s="5">
        <v>5</v>
      </c>
      <c r="C13" s="5">
        <v>1</v>
      </c>
      <c r="D13" s="5">
        <v>10</v>
      </c>
      <c r="E13" s="5">
        <f t="shared" si="0"/>
        <v>16</v>
      </c>
      <c r="F13" s="5">
        <f t="shared" si="1"/>
        <v>1</v>
      </c>
    </row>
    <row r="14" spans="1:6" ht="15" customHeight="1" x14ac:dyDescent="0.25">
      <c r="A14" s="5">
        <v>20</v>
      </c>
      <c r="B14" s="5">
        <v>5</v>
      </c>
      <c r="C14" s="5">
        <v>7</v>
      </c>
      <c r="D14" s="5">
        <v>7</v>
      </c>
      <c r="E14" s="5">
        <f t="shared" si="0"/>
        <v>19</v>
      </c>
      <c r="F14" s="5">
        <f t="shared" si="1"/>
        <v>1</v>
      </c>
    </row>
    <row r="15" spans="1:6" ht="15" customHeight="1" x14ac:dyDescent="0.25">
      <c r="A15" s="5">
        <v>20</v>
      </c>
      <c r="B15" s="5">
        <v>6</v>
      </c>
      <c r="C15" s="5">
        <v>9</v>
      </c>
      <c r="D15" s="5">
        <v>10</v>
      </c>
      <c r="E15" s="5">
        <f t="shared" si="0"/>
        <v>25</v>
      </c>
      <c r="F15" s="5">
        <f t="shared" si="1"/>
        <v>1</v>
      </c>
    </row>
    <row r="16" spans="1:6" ht="15" customHeight="1" x14ac:dyDescent="0.25">
      <c r="A16" s="5">
        <v>23</v>
      </c>
      <c r="B16" s="5">
        <v>5</v>
      </c>
      <c r="C16" s="5">
        <v>8</v>
      </c>
      <c r="D16" s="5">
        <v>9</v>
      </c>
      <c r="E16" s="5">
        <f t="shared" si="0"/>
        <v>22</v>
      </c>
      <c r="F16" s="5">
        <f t="shared" si="1"/>
        <v>1</v>
      </c>
    </row>
    <row r="17" spans="1:6" ht="15" customHeight="1" x14ac:dyDescent="0.25">
      <c r="A17" s="5">
        <v>27</v>
      </c>
      <c r="B17" s="5">
        <v>8</v>
      </c>
      <c r="C17" s="5">
        <v>8</v>
      </c>
      <c r="D17" s="5">
        <v>10</v>
      </c>
      <c r="E17" s="5">
        <f t="shared" si="0"/>
        <v>26</v>
      </c>
      <c r="F17" s="5">
        <f t="shared" si="1"/>
        <v>1</v>
      </c>
    </row>
    <row r="18" spans="1:6" ht="15" customHeight="1" x14ac:dyDescent="0.25">
      <c r="A18" s="5">
        <v>27</v>
      </c>
      <c r="B18" s="5">
        <v>9</v>
      </c>
      <c r="C18" s="5">
        <v>9</v>
      </c>
      <c r="D18" s="5">
        <v>10</v>
      </c>
      <c r="E18" s="5">
        <f t="shared" si="0"/>
        <v>28</v>
      </c>
      <c r="F18" s="5">
        <f t="shared" si="1"/>
        <v>1</v>
      </c>
    </row>
    <row r="19" spans="1:6" ht="15" customHeight="1" x14ac:dyDescent="0.25">
      <c r="A19" s="5">
        <v>27</v>
      </c>
      <c r="B19" s="5">
        <v>10</v>
      </c>
      <c r="C19" s="5">
        <v>9</v>
      </c>
      <c r="D19" s="5">
        <v>10</v>
      </c>
      <c r="E19" s="5">
        <f t="shared" si="0"/>
        <v>29</v>
      </c>
      <c r="F19" s="5">
        <f t="shared" si="1"/>
        <v>1</v>
      </c>
    </row>
    <row r="20" spans="1:6" ht="15" customHeight="1" x14ac:dyDescent="0.25">
      <c r="A20" s="5">
        <v>27</v>
      </c>
      <c r="B20" s="5">
        <v>10</v>
      </c>
      <c r="C20" s="5">
        <v>10</v>
      </c>
      <c r="D20" s="5">
        <v>10</v>
      </c>
      <c r="E20" s="5">
        <f t="shared" si="0"/>
        <v>30</v>
      </c>
      <c r="F20" s="5">
        <f t="shared" si="1"/>
        <v>1</v>
      </c>
    </row>
    <row r="21" spans="1:6" ht="15" customHeight="1" x14ac:dyDescent="0.25">
      <c r="A21" s="5">
        <v>27</v>
      </c>
      <c r="B21" s="5">
        <v>10</v>
      </c>
      <c r="C21" s="5">
        <v>10</v>
      </c>
      <c r="D21" s="5">
        <v>10</v>
      </c>
      <c r="E21" s="5">
        <f t="shared" si="0"/>
        <v>30</v>
      </c>
      <c r="F21" s="5">
        <f t="shared" si="1"/>
        <v>1</v>
      </c>
    </row>
    <row r="22" spans="1:6" ht="15" customHeight="1" x14ac:dyDescent="0.25">
      <c r="A22" s="5">
        <v>27</v>
      </c>
      <c r="B22" s="5">
        <v>6</v>
      </c>
      <c r="C22" s="5">
        <v>9</v>
      </c>
      <c r="D22" s="5">
        <v>10</v>
      </c>
      <c r="E22" s="5">
        <f t="shared" si="0"/>
        <v>25</v>
      </c>
      <c r="F22" s="5">
        <f t="shared" si="1"/>
        <v>1</v>
      </c>
    </row>
    <row r="23" spans="1:6" ht="15" customHeight="1" x14ac:dyDescent="0.25">
      <c r="A23" s="5">
        <v>32</v>
      </c>
      <c r="B23" s="5">
        <v>5</v>
      </c>
      <c r="C23" s="5">
        <v>5</v>
      </c>
      <c r="D23" s="5">
        <v>5</v>
      </c>
      <c r="E23" s="5">
        <f t="shared" si="0"/>
        <v>15</v>
      </c>
      <c r="F23" s="5">
        <f t="shared" si="1"/>
        <v>1</v>
      </c>
    </row>
    <row r="24" spans="1:6" ht="15" customHeight="1" x14ac:dyDescent="0.25">
      <c r="A24" s="5">
        <v>32</v>
      </c>
      <c r="B24" s="5">
        <v>9</v>
      </c>
      <c r="C24" s="5">
        <v>10</v>
      </c>
      <c r="D24" s="5">
        <v>10</v>
      </c>
      <c r="E24" s="5">
        <f t="shared" si="0"/>
        <v>29</v>
      </c>
      <c r="F24" s="5">
        <f t="shared" si="1"/>
        <v>1</v>
      </c>
    </row>
    <row r="25" spans="1:6" ht="15" customHeight="1" x14ac:dyDescent="0.25">
      <c r="A25" s="5">
        <v>32</v>
      </c>
      <c r="B25" s="5">
        <v>10</v>
      </c>
      <c r="C25" s="5">
        <v>10</v>
      </c>
      <c r="D25" s="5">
        <v>10</v>
      </c>
      <c r="E25" s="5">
        <f t="shared" si="0"/>
        <v>30</v>
      </c>
      <c r="F25" s="5">
        <f t="shared" si="1"/>
        <v>1</v>
      </c>
    </row>
    <row r="26" spans="1:6" ht="15" customHeight="1" x14ac:dyDescent="0.25">
      <c r="A26" s="5">
        <v>32</v>
      </c>
      <c r="B26" s="5">
        <v>9</v>
      </c>
      <c r="C26" s="5">
        <v>9</v>
      </c>
      <c r="D26" s="5">
        <v>10</v>
      </c>
      <c r="E26" s="5">
        <f t="shared" si="0"/>
        <v>28</v>
      </c>
      <c r="F26" s="5">
        <f t="shared" si="1"/>
        <v>1</v>
      </c>
    </row>
    <row r="27" spans="1:6" ht="15" customHeight="1" x14ac:dyDescent="0.25">
      <c r="A27" s="5">
        <v>32</v>
      </c>
      <c r="B27" s="5">
        <v>9</v>
      </c>
      <c r="C27" s="5">
        <v>10</v>
      </c>
      <c r="D27" s="5">
        <v>9</v>
      </c>
      <c r="E27" s="5">
        <f t="shared" si="0"/>
        <v>28</v>
      </c>
      <c r="F27" s="5">
        <f t="shared" si="1"/>
        <v>1</v>
      </c>
    </row>
    <row r="28" spans="1:6" ht="15" customHeight="1" x14ac:dyDescent="0.25">
      <c r="A28" s="5">
        <v>32</v>
      </c>
      <c r="B28" s="5">
        <v>10</v>
      </c>
      <c r="C28" s="5">
        <v>8</v>
      </c>
      <c r="D28" s="5">
        <v>10</v>
      </c>
      <c r="E28" s="5">
        <f t="shared" si="0"/>
        <v>28</v>
      </c>
      <c r="F28" s="5">
        <f t="shared" si="1"/>
        <v>1</v>
      </c>
    </row>
    <row r="29" spans="1:6" ht="15" customHeight="1" x14ac:dyDescent="0.25">
      <c r="A29" s="5">
        <v>32</v>
      </c>
      <c r="B29" s="5">
        <v>10</v>
      </c>
      <c r="C29" s="5">
        <v>10</v>
      </c>
      <c r="D29" s="5">
        <v>10</v>
      </c>
      <c r="E29" s="5">
        <f t="shared" si="0"/>
        <v>30</v>
      </c>
      <c r="F29" s="5">
        <f t="shared" si="1"/>
        <v>1</v>
      </c>
    </row>
    <row r="30" spans="1:6" ht="15" customHeight="1" x14ac:dyDescent="0.25">
      <c r="A30" s="5">
        <v>32</v>
      </c>
      <c r="B30" s="5">
        <v>9</v>
      </c>
      <c r="C30" s="5">
        <v>9</v>
      </c>
      <c r="D30" s="5">
        <v>10</v>
      </c>
      <c r="E30" s="5">
        <f t="shared" si="0"/>
        <v>28</v>
      </c>
      <c r="F30" s="5">
        <f t="shared" si="1"/>
        <v>1</v>
      </c>
    </row>
    <row r="31" spans="1:6" ht="15" customHeight="1" x14ac:dyDescent="0.25">
      <c r="A31" s="5">
        <v>32</v>
      </c>
      <c r="B31" s="5">
        <v>7</v>
      </c>
      <c r="C31" s="5">
        <v>8</v>
      </c>
      <c r="D31" s="5">
        <v>9</v>
      </c>
      <c r="E31" s="5">
        <f t="shared" si="0"/>
        <v>24</v>
      </c>
      <c r="F31" s="5">
        <f t="shared" si="1"/>
        <v>1</v>
      </c>
    </row>
    <row r="32" spans="1:6" ht="15" customHeight="1" x14ac:dyDescent="0.25">
      <c r="A32" s="5">
        <v>35</v>
      </c>
      <c r="B32" s="5">
        <v>10</v>
      </c>
      <c r="C32" s="5">
        <v>10</v>
      </c>
      <c r="D32" s="5">
        <v>10</v>
      </c>
      <c r="E32" s="5">
        <f t="shared" si="0"/>
        <v>30</v>
      </c>
      <c r="F32" s="5">
        <f t="shared" si="1"/>
        <v>1</v>
      </c>
    </row>
    <row r="33" spans="1:6" ht="15" customHeight="1" x14ac:dyDescent="0.25">
      <c r="A33" s="5">
        <v>41</v>
      </c>
      <c r="B33" s="5">
        <v>10</v>
      </c>
      <c r="C33" s="5">
        <v>10</v>
      </c>
      <c r="D33" s="5">
        <v>10</v>
      </c>
      <c r="E33" s="5">
        <f t="shared" si="0"/>
        <v>30</v>
      </c>
      <c r="F33" s="5">
        <f t="shared" si="1"/>
        <v>1</v>
      </c>
    </row>
    <row r="34" spans="1:6" ht="15" customHeight="1" x14ac:dyDescent="0.25">
      <c r="A34" s="5">
        <v>41</v>
      </c>
      <c r="B34" s="5">
        <v>10</v>
      </c>
      <c r="C34" s="5">
        <v>10</v>
      </c>
      <c r="D34" s="5">
        <v>10</v>
      </c>
      <c r="E34" s="5">
        <f t="shared" si="0"/>
        <v>30</v>
      </c>
      <c r="F34" s="5">
        <f t="shared" si="1"/>
        <v>1</v>
      </c>
    </row>
    <row r="35" spans="1:6" ht="15" customHeight="1" x14ac:dyDescent="0.25">
      <c r="A35" s="5">
        <v>41</v>
      </c>
      <c r="B35" s="5">
        <v>7</v>
      </c>
      <c r="C35" s="5">
        <v>9</v>
      </c>
      <c r="D35" s="5">
        <v>10</v>
      </c>
      <c r="E35" s="5">
        <f t="shared" si="0"/>
        <v>26</v>
      </c>
      <c r="F35" s="5">
        <f t="shared" si="1"/>
        <v>1</v>
      </c>
    </row>
    <row r="36" spans="1:6" ht="15" customHeight="1" x14ac:dyDescent="0.25">
      <c r="A36" s="5">
        <v>41</v>
      </c>
      <c r="B36" s="5">
        <v>8</v>
      </c>
      <c r="C36" s="5">
        <v>8</v>
      </c>
      <c r="D36" s="5">
        <v>10</v>
      </c>
      <c r="E36" s="5">
        <f t="shared" si="0"/>
        <v>26</v>
      </c>
      <c r="F36" s="5">
        <f t="shared" si="1"/>
        <v>1</v>
      </c>
    </row>
    <row r="37" spans="1:6" ht="15" customHeight="1" x14ac:dyDescent="0.25">
      <c r="A37" s="5">
        <v>41</v>
      </c>
      <c r="B37" s="5">
        <v>10</v>
      </c>
      <c r="C37" s="5">
        <v>9</v>
      </c>
      <c r="D37" s="5">
        <v>10</v>
      </c>
      <c r="E37" s="5">
        <f t="shared" si="0"/>
        <v>29</v>
      </c>
      <c r="F37" s="5">
        <f t="shared" si="1"/>
        <v>1</v>
      </c>
    </row>
    <row r="38" spans="1:6" ht="15" customHeight="1" x14ac:dyDescent="0.25">
      <c r="A38" s="5">
        <v>41</v>
      </c>
      <c r="B38" s="5">
        <v>10</v>
      </c>
      <c r="C38" s="5">
        <v>10</v>
      </c>
      <c r="D38" s="5">
        <v>10</v>
      </c>
      <c r="E38" s="5">
        <f t="shared" si="0"/>
        <v>30</v>
      </c>
      <c r="F38" s="5">
        <f t="shared" si="1"/>
        <v>1</v>
      </c>
    </row>
    <row r="39" spans="1:6" ht="15" customHeight="1" x14ac:dyDescent="0.25">
      <c r="A39" s="5">
        <v>41</v>
      </c>
      <c r="B39" s="5">
        <v>10</v>
      </c>
      <c r="C39" s="5">
        <v>10</v>
      </c>
      <c r="D39" s="5">
        <v>10</v>
      </c>
      <c r="E39" s="5">
        <f t="shared" si="0"/>
        <v>30</v>
      </c>
      <c r="F39" s="5">
        <f t="shared" si="1"/>
        <v>1</v>
      </c>
    </row>
    <row r="40" spans="1:6" ht="15" customHeight="1" x14ac:dyDescent="0.25">
      <c r="A40" s="5">
        <v>41</v>
      </c>
      <c r="B40" s="5">
        <v>10</v>
      </c>
      <c r="C40" s="5">
        <v>10</v>
      </c>
      <c r="D40" s="5">
        <v>10</v>
      </c>
      <c r="E40" s="5">
        <f t="shared" si="0"/>
        <v>30</v>
      </c>
      <c r="F40" s="5">
        <f t="shared" si="1"/>
        <v>1</v>
      </c>
    </row>
    <row r="41" spans="1:6" ht="15" customHeight="1" x14ac:dyDescent="0.25">
      <c r="A41" s="5">
        <v>41</v>
      </c>
      <c r="B41" s="5">
        <v>10</v>
      </c>
      <c r="C41" s="5">
        <v>10</v>
      </c>
      <c r="D41" s="5">
        <v>10</v>
      </c>
      <c r="E41" s="5">
        <f t="shared" si="0"/>
        <v>30</v>
      </c>
      <c r="F41" s="5">
        <f t="shared" si="1"/>
        <v>1</v>
      </c>
    </row>
    <row r="42" spans="1:6" ht="15" customHeight="1" x14ac:dyDescent="0.25">
      <c r="A42" s="5">
        <v>41</v>
      </c>
      <c r="B42" s="5">
        <v>7</v>
      </c>
      <c r="C42" s="5">
        <v>7</v>
      </c>
      <c r="D42" s="5">
        <v>8</v>
      </c>
      <c r="E42" s="5">
        <f t="shared" si="0"/>
        <v>22</v>
      </c>
      <c r="F42" s="5">
        <f t="shared" si="1"/>
        <v>1</v>
      </c>
    </row>
    <row r="43" spans="1:6" ht="15" customHeight="1" x14ac:dyDescent="0.25">
      <c r="A43" s="5">
        <v>41</v>
      </c>
      <c r="B43" s="5">
        <v>8</v>
      </c>
      <c r="C43" s="5">
        <v>9</v>
      </c>
      <c r="D43" s="5">
        <v>9</v>
      </c>
      <c r="E43" s="5">
        <f t="shared" si="0"/>
        <v>26</v>
      </c>
      <c r="F43" s="5">
        <f t="shared" si="1"/>
        <v>1</v>
      </c>
    </row>
    <row r="44" spans="1:6" ht="15" customHeight="1" x14ac:dyDescent="0.25">
      <c r="A44" s="5">
        <v>41</v>
      </c>
      <c r="B44" s="5">
        <v>9</v>
      </c>
      <c r="C44" s="5">
        <v>7</v>
      </c>
      <c r="D44" s="5">
        <v>8</v>
      </c>
      <c r="E44" s="5">
        <f t="shared" si="0"/>
        <v>24</v>
      </c>
      <c r="F44" s="5">
        <f t="shared" si="1"/>
        <v>1</v>
      </c>
    </row>
    <row r="45" spans="1:6" ht="15" customHeight="1" x14ac:dyDescent="0.25">
      <c r="A45" s="5">
        <v>41</v>
      </c>
      <c r="B45" s="5">
        <v>8</v>
      </c>
      <c r="C45" s="5">
        <v>7</v>
      </c>
      <c r="D45" s="5">
        <v>8</v>
      </c>
      <c r="E45" s="5">
        <f t="shared" si="0"/>
        <v>23</v>
      </c>
      <c r="F45" s="5">
        <f t="shared" si="1"/>
        <v>1</v>
      </c>
    </row>
    <row r="46" spans="1:6" ht="15" customHeight="1" x14ac:dyDescent="0.25">
      <c r="A46" s="5">
        <v>41</v>
      </c>
      <c r="B46" s="5">
        <v>7</v>
      </c>
      <c r="C46" s="5">
        <v>7</v>
      </c>
      <c r="D46" s="5">
        <v>7</v>
      </c>
      <c r="E46" s="5">
        <f t="shared" si="0"/>
        <v>21</v>
      </c>
      <c r="F46" s="5">
        <f t="shared" si="1"/>
        <v>1</v>
      </c>
    </row>
    <row r="47" spans="1:6" ht="15" customHeight="1" x14ac:dyDescent="0.25">
      <c r="A47" s="5">
        <v>41</v>
      </c>
      <c r="B47" s="5">
        <v>6</v>
      </c>
      <c r="C47" s="5">
        <v>7</v>
      </c>
      <c r="D47" s="5">
        <v>8</v>
      </c>
      <c r="E47" s="5">
        <f t="shared" si="0"/>
        <v>21</v>
      </c>
      <c r="F47" s="5">
        <f t="shared" si="1"/>
        <v>1</v>
      </c>
    </row>
    <row r="48" spans="1:6" ht="15" customHeight="1" x14ac:dyDescent="0.25">
      <c r="A48" s="5">
        <v>41</v>
      </c>
      <c r="B48" s="5">
        <v>1</v>
      </c>
      <c r="C48" s="5">
        <v>10</v>
      </c>
      <c r="D48" s="5">
        <v>10</v>
      </c>
      <c r="E48" s="5">
        <f t="shared" si="0"/>
        <v>21</v>
      </c>
      <c r="F48" s="5">
        <f t="shared" si="1"/>
        <v>1</v>
      </c>
    </row>
    <row r="49" spans="1:6" ht="15" customHeight="1" x14ac:dyDescent="0.25">
      <c r="A49" s="5">
        <v>41</v>
      </c>
      <c r="B49" s="5">
        <v>6</v>
      </c>
      <c r="C49" s="5">
        <v>7</v>
      </c>
      <c r="D49" s="5">
        <v>8</v>
      </c>
      <c r="E49" s="5">
        <f t="shared" si="0"/>
        <v>21</v>
      </c>
      <c r="F49" s="5">
        <f t="shared" si="1"/>
        <v>1</v>
      </c>
    </row>
    <row r="50" spans="1:6" ht="15" customHeight="1" x14ac:dyDescent="0.25">
      <c r="A50" s="8">
        <v>41</v>
      </c>
      <c r="B50" s="8"/>
      <c r="C50" s="8"/>
      <c r="D50" s="8"/>
      <c r="E50" s="8" t="str">
        <f t="shared" si="0"/>
        <v/>
      </c>
      <c r="F50" s="8">
        <f t="shared" si="1"/>
        <v>0</v>
      </c>
    </row>
    <row r="51" spans="1:6" ht="15" customHeight="1" x14ac:dyDescent="0.25">
      <c r="A51" s="5">
        <v>41</v>
      </c>
      <c r="B51" s="5">
        <v>8</v>
      </c>
      <c r="C51" s="5">
        <v>8</v>
      </c>
      <c r="D51" s="5">
        <v>9</v>
      </c>
      <c r="E51" s="5">
        <f t="shared" si="0"/>
        <v>25</v>
      </c>
      <c r="F51" s="5">
        <f t="shared" si="1"/>
        <v>1</v>
      </c>
    </row>
    <row r="52" spans="1:6" ht="15" customHeight="1" x14ac:dyDescent="0.25">
      <c r="A52" s="5">
        <v>41</v>
      </c>
      <c r="B52" s="5">
        <v>5</v>
      </c>
      <c r="C52" s="5">
        <v>8</v>
      </c>
      <c r="D52" s="5">
        <v>8</v>
      </c>
      <c r="E52" s="5">
        <f t="shared" si="0"/>
        <v>21</v>
      </c>
      <c r="F52" s="5">
        <f t="shared" si="1"/>
        <v>1</v>
      </c>
    </row>
    <row r="53" spans="1:6" ht="15" customHeight="1" x14ac:dyDescent="0.25">
      <c r="A53" s="5">
        <v>41</v>
      </c>
      <c r="B53" s="5">
        <v>8</v>
      </c>
      <c r="C53" s="5">
        <v>6</v>
      </c>
      <c r="D53" s="5">
        <v>7</v>
      </c>
      <c r="E53" s="5">
        <f t="shared" si="0"/>
        <v>21</v>
      </c>
      <c r="F53" s="5">
        <f t="shared" si="1"/>
        <v>1</v>
      </c>
    </row>
    <row r="54" spans="1:6" ht="15" customHeight="1" x14ac:dyDescent="0.25">
      <c r="A54" s="5">
        <v>41</v>
      </c>
      <c r="B54" s="5">
        <v>9</v>
      </c>
      <c r="C54" s="5">
        <v>9</v>
      </c>
      <c r="D54" s="5">
        <v>10</v>
      </c>
      <c r="E54" s="5">
        <f t="shared" si="0"/>
        <v>28</v>
      </c>
      <c r="F54" s="5">
        <f t="shared" si="1"/>
        <v>1</v>
      </c>
    </row>
    <row r="55" spans="1:6" ht="15" customHeight="1" x14ac:dyDescent="0.25">
      <c r="A55" s="5">
        <v>41</v>
      </c>
      <c r="B55" s="5">
        <v>10</v>
      </c>
      <c r="C55" s="5">
        <v>10</v>
      </c>
      <c r="D55" s="5">
        <v>10</v>
      </c>
      <c r="E55" s="5">
        <f t="shared" si="0"/>
        <v>30</v>
      </c>
      <c r="F55" s="5">
        <f t="shared" si="1"/>
        <v>1</v>
      </c>
    </row>
    <row r="56" spans="1:6" ht="15" customHeight="1" x14ac:dyDescent="0.25">
      <c r="A56" s="5">
        <v>41</v>
      </c>
      <c r="B56" s="5">
        <v>7</v>
      </c>
      <c r="C56" s="5">
        <v>8</v>
      </c>
      <c r="D56" s="5">
        <v>9</v>
      </c>
      <c r="E56" s="5">
        <f t="shared" si="0"/>
        <v>24</v>
      </c>
      <c r="F56" s="5">
        <f t="shared" si="1"/>
        <v>1</v>
      </c>
    </row>
    <row r="57" spans="1:6" ht="15" customHeight="1" x14ac:dyDescent="0.25">
      <c r="A57" s="5">
        <v>41</v>
      </c>
      <c r="B57" s="5">
        <v>6</v>
      </c>
      <c r="C57" s="5">
        <v>3</v>
      </c>
      <c r="D57" s="5">
        <v>5</v>
      </c>
      <c r="E57" s="5">
        <f t="shared" si="0"/>
        <v>14</v>
      </c>
      <c r="F57" s="5">
        <f t="shared" si="1"/>
        <v>1</v>
      </c>
    </row>
    <row r="58" spans="1:6" ht="15" customHeight="1" x14ac:dyDescent="0.25">
      <c r="A58" s="5">
        <v>41</v>
      </c>
      <c r="B58" s="5">
        <v>6</v>
      </c>
      <c r="C58" s="5">
        <v>6</v>
      </c>
      <c r="D58" s="5">
        <v>5</v>
      </c>
      <c r="E58" s="5">
        <f t="shared" si="0"/>
        <v>17</v>
      </c>
      <c r="F58" s="5">
        <f t="shared" si="1"/>
        <v>1</v>
      </c>
    </row>
    <row r="59" spans="1:6" ht="15" customHeight="1" x14ac:dyDescent="0.25">
      <c r="A59" s="5">
        <v>44</v>
      </c>
      <c r="B59" s="5">
        <v>10</v>
      </c>
      <c r="C59" s="5">
        <v>10</v>
      </c>
      <c r="D59" s="5">
        <v>10</v>
      </c>
      <c r="E59" s="5">
        <f t="shared" si="0"/>
        <v>30</v>
      </c>
      <c r="F59" s="5">
        <f t="shared" si="1"/>
        <v>1</v>
      </c>
    </row>
    <row r="60" spans="1:6" ht="15" customHeight="1" x14ac:dyDescent="0.25">
      <c r="A60" s="5">
        <v>44</v>
      </c>
      <c r="B60" s="5">
        <v>10</v>
      </c>
      <c r="C60" s="5">
        <v>10</v>
      </c>
      <c r="D60" s="5">
        <v>10</v>
      </c>
      <c r="E60" s="5">
        <f t="shared" si="0"/>
        <v>30</v>
      </c>
      <c r="F60" s="5">
        <f t="shared" si="1"/>
        <v>1</v>
      </c>
    </row>
    <row r="61" spans="1:6" ht="15" customHeight="1" x14ac:dyDescent="0.25">
      <c r="A61" s="5">
        <v>44</v>
      </c>
      <c r="B61" s="5">
        <v>10</v>
      </c>
      <c r="C61" s="5">
        <v>10</v>
      </c>
      <c r="D61" s="5">
        <v>10</v>
      </c>
      <c r="E61" s="5">
        <f t="shared" si="0"/>
        <v>30</v>
      </c>
      <c r="F61" s="5">
        <f t="shared" si="1"/>
        <v>1</v>
      </c>
    </row>
    <row r="62" spans="1:6" ht="15" customHeight="1" x14ac:dyDescent="0.25">
      <c r="A62" s="5">
        <v>44</v>
      </c>
      <c r="B62" s="5">
        <v>7</v>
      </c>
      <c r="C62" s="5">
        <v>5</v>
      </c>
      <c r="D62" s="5">
        <v>8</v>
      </c>
      <c r="E62" s="5">
        <f t="shared" si="0"/>
        <v>20</v>
      </c>
      <c r="F62" s="5">
        <f t="shared" si="1"/>
        <v>1</v>
      </c>
    </row>
    <row r="63" spans="1:6" ht="15" customHeight="1" x14ac:dyDescent="0.25">
      <c r="A63" s="5">
        <v>44</v>
      </c>
      <c r="B63" s="5">
        <v>8</v>
      </c>
      <c r="C63" s="5">
        <v>10</v>
      </c>
      <c r="D63" s="5">
        <v>8</v>
      </c>
      <c r="E63" s="5">
        <f t="shared" si="0"/>
        <v>26</v>
      </c>
      <c r="F63" s="5">
        <f t="shared" si="1"/>
        <v>1</v>
      </c>
    </row>
    <row r="64" spans="1:6" ht="15" customHeight="1" x14ac:dyDescent="0.25">
      <c r="A64" s="5">
        <v>44</v>
      </c>
      <c r="B64" s="5">
        <v>7</v>
      </c>
      <c r="C64" s="5">
        <v>9</v>
      </c>
      <c r="D64" s="5">
        <v>9</v>
      </c>
      <c r="E64" s="5">
        <f t="shared" si="0"/>
        <v>25</v>
      </c>
      <c r="F64" s="5">
        <f t="shared" si="1"/>
        <v>1</v>
      </c>
    </row>
    <row r="65" spans="1:6" ht="15" customHeight="1" x14ac:dyDescent="0.25">
      <c r="A65" s="5">
        <v>44</v>
      </c>
      <c r="B65" s="5">
        <v>8</v>
      </c>
      <c r="C65" s="5">
        <v>9</v>
      </c>
      <c r="D65" s="5">
        <v>10</v>
      </c>
      <c r="E65" s="5">
        <f t="shared" si="0"/>
        <v>27</v>
      </c>
      <c r="F65" s="5">
        <f t="shared" si="1"/>
        <v>1</v>
      </c>
    </row>
    <row r="66" spans="1:6" ht="15" customHeight="1" x14ac:dyDescent="0.25">
      <c r="A66" s="5">
        <v>44</v>
      </c>
      <c r="B66" s="5">
        <v>8</v>
      </c>
      <c r="C66" s="5">
        <v>8</v>
      </c>
      <c r="D66" s="5">
        <v>10</v>
      </c>
      <c r="E66" s="5">
        <f t="shared" ref="E66:E129" si="2">IF(COUNTA(B66:D66)=3,SUM(B66:D66),"")</f>
        <v>26</v>
      </c>
      <c r="F66" s="5">
        <f t="shared" ref="F66:F129" si="3">IF(COUNTA(B66:D66)=3,1,0)</f>
        <v>1</v>
      </c>
    </row>
    <row r="67" spans="1:6" ht="15" customHeight="1" x14ac:dyDescent="0.25">
      <c r="A67" s="5">
        <v>44</v>
      </c>
      <c r="B67" s="5">
        <v>6</v>
      </c>
      <c r="C67" s="5">
        <v>7</v>
      </c>
      <c r="D67" s="5">
        <v>8</v>
      </c>
      <c r="E67" s="5">
        <f t="shared" si="2"/>
        <v>21</v>
      </c>
      <c r="F67" s="5">
        <f t="shared" si="3"/>
        <v>1</v>
      </c>
    </row>
    <row r="68" spans="1:6" ht="15" customHeight="1" x14ac:dyDescent="0.25">
      <c r="A68" s="5">
        <v>44</v>
      </c>
      <c r="B68" s="5">
        <v>10</v>
      </c>
      <c r="C68" s="5">
        <v>10</v>
      </c>
      <c r="D68" s="5">
        <v>10</v>
      </c>
      <c r="E68" s="5">
        <f t="shared" si="2"/>
        <v>30</v>
      </c>
      <c r="F68" s="5">
        <f t="shared" si="3"/>
        <v>1</v>
      </c>
    </row>
    <row r="69" spans="1:6" ht="15" customHeight="1" x14ac:dyDescent="0.25">
      <c r="A69" s="5">
        <v>44</v>
      </c>
      <c r="B69" s="5">
        <v>7</v>
      </c>
      <c r="C69" s="5">
        <v>8</v>
      </c>
      <c r="D69" s="5">
        <v>8</v>
      </c>
      <c r="E69" s="5">
        <f t="shared" si="2"/>
        <v>23</v>
      </c>
      <c r="F69" s="5">
        <f t="shared" si="3"/>
        <v>1</v>
      </c>
    </row>
    <row r="70" spans="1:6" ht="15" customHeight="1" x14ac:dyDescent="0.25">
      <c r="A70" s="5">
        <v>44</v>
      </c>
      <c r="B70" s="5">
        <v>10</v>
      </c>
      <c r="C70" s="5">
        <v>10</v>
      </c>
      <c r="D70" s="5">
        <v>10</v>
      </c>
      <c r="E70" s="5">
        <f t="shared" si="2"/>
        <v>30</v>
      </c>
      <c r="F70" s="5">
        <f t="shared" si="3"/>
        <v>1</v>
      </c>
    </row>
    <row r="71" spans="1:6" ht="15" customHeight="1" x14ac:dyDescent="0.25">
      <c r="A71" s="5">
        <v>44</v>
      </c>
      <c r="B71" s="5">
        <v>7</v>
      </c>
      <c r="C71" s="5">
        <v>7</v>
      </c>
      <c r="D71" s="5">
        <v>9</v>
      </c>
      <c r="E71" s="5">
        <f t="shared" si="2"/>
        <v>23</v>
      </c>
      <c r="F71" s="5">
        <f t="shared" si="3"/>
        <v>1</v>
      </c>
    </row>
    <row r="72" spans="1:6" ht="15" customHeight="1" x14ac:dyDescent="0.25">
      <c r="A72" s="5">
        <v>44</v>
      </c>
      <c r="B72" s="5">
        <v>9</v>
      </c>
      <c r="C72" s="5">
        <v>9</v>
      </c>
      <c r="D72" s="5">
        <v>9</v>
      </c>
      <c r="E72" s="5">
        <f t="shared" si="2"/>
        <v>27</v>
      </c>
      <c r="F72" s="5">
        <f t="shared" si="3"/>
        <v>1</v>
      </c>
    </row>
    <row r="73" spans="1:6" ht="15" customHeight="1" x14ac:dyDescent="0.25">
      <c r="A73" s="5">
        <v>44</v>
      </c>
      <c r="B73" s="5">
        <v>10</v>
      </c>
      <c r="C73" s="5">
        <v>10</v>
      </c>
      <c r="D73" s="5">
        <v>10</v>
      </c>
      <c r="E73" s="5">
        <f t="shared" si="2"/>
        <v>30</v>
      </c>
      <c r="F73" s="5">
        <f t="shared" si="3"/>
        <v>1</v>
      </c>
    </row>
    <row r="74" spans="1:6" ht="15" customHeight="1" x14ac:dyDescent="0.25">
      <c r="A74" s="5">
        <v>44</v>
      </c>
      <c r="B74" s="5">
        <v>6</v>
      </c>
      <c r="C74" s="5">
        <v>8</v>
      </c>
      <c r="D74" s="5">
        <v>9</v>
      </c>
      <c r="E74" s="5">
        <f t="shared" si="2"/>
        <v>23</v>
      </c>
      <c r="F74" s="5">
        <f t="shared" si="3"/>
        <v>1</v>
      </c>
    </row>
    <row r="75" spans="1:6" ht="15" customHeight="1" x14ac:dyDescent="0.25">
      <c r="A75" s="5">
        <v>50</v>
      </c>
      <c r="B75" s="5">
        <v>9</v>
      </c>
      <c r="C75" s="5">
        <v>10</v>
      </c>
      <c r="D75" s="5">
        <v>9</v>
      </c>
      <c r="E75" s="5">
        <f t="shared" si="2"/>
        <v>28</v>
      </c>
      <c r="F75" s="5">
        <f t="shared" si="3"/>
        <v>1</v>
      </c>
    </row>
    <row r="76" spans="1:6" ht="15" customHeight="1" x14ac:dyDescent="0.25">
      <c r="A76" s="5">
        <v>50</v>
      </c>
      <c r="B76" s="5">
        <v>5</v>
      </c>
      <c r="C76" s="5">
        <v>5</v>
      </c>
      <c r="D76" s="5">
        <v>7</v>
      </c>
      <c r="E76" s="5">
        <f t="shared" si="2"/>
        <v>17</v>
      </c>
      <c r="F76" s="5">
        <f t="shared" si="3"/>
        <v>1</v>
      </c>
    </row>
    <row r="77" spans="1:6" ht="15" customHeight="1" x14ac:dyDescent="0.25">
      <c r="A77" s="5">
        <v>53</v>
      </c>
      <c r="B77" s="5">
        <v>10</v>
      </c>
      <c r="C77" s="5">
        <v>10</v>
      </c>
      <c r="D77" s="5">
        <v>10</v>
      </c>
      <c r="E77" s="5">
        <f t="shared" si="2"/>
        <v>30</v>
      </c>
      <c r="F77" s="5">
        <f t="shared" si="3"/>
        <v>1</v>
      </c>
    </row>
    <row r="78" spans="1:6" ht="15" customHeight="1" x14ac:dyDescent="0.25">
      <c r="A78" s="5">
        <v>53</v>
      </c>
      <c r="B78" s="5">
        <v>10</v>
      </c>
      <c r="C78" s="5">
        <v>10</v>
      </c>
      <c r="D78" s="5">
        <v>10</v>
      </c>
      <c r="E78" s="5">
        <f t="shared" si="2"/>
        <v>30</v>
      </c>
      <c r="F78" s="5">
        <f t="shared" si="3"/>
        <v>1</v>
      </c>
    </row>
    <row r="79" spans="1:6" ht="15" customHeight="1" x14ac:dyDescent="0.25">
      <c r="A79" s="5">
        <v>53</v>
      </c>
      <c r="B79" s="5">
        <v>10</v>
      </c>
      <c r="C79" s="5">
        <v>10</v>
      </c>
      <c r="D79" s="5">
        <v>10</v>
      </c>
      <c r="E79" s="5">
        <f t="shared" si="2"/>
        <v>30</v>
      </c>
      <c r="F79" s="5">
        <f t="shared" si="3"/>
        <v>1</v>
      </c>
    </row>
    <row r="80" spans="1:6" ht="15" customHeight="1" x14ac:dyDescent="0.25">
      <c r="A80" s="5">
        <v>53</v>
      </c>
      <c r="B80" s="5">
        <v>7</v>
      </c>
      <c r="C80" s="5">
        <v>6</v>
      </c>
      <c r="D80" s="5">
        <v>6</v>
      </c>
      <c r="E80" s="5">
        <f t="shared" si="2"/>
        <v>19</v>
      </c>
      <c r="F80" s="5">
        <f t="shared" si="3"/>
        <v>1</v>
      </c>
    </row>
    <row r="81" spans="1:6" ht="15" customHeight="1" x14ac:dyDescent="0.25">
      <c r="A81" s="5">
        <v>53</v>
      </c>
      <c r="B81" s="5">
        <v>7</v>
      </c>
      <c r="C81" s="5">
        <v>6</v>
      </c>
      <c r="D81" s="5">
        <v>6</v>
      </c>
      <c r="E81" s="5">
        <f t="shared" si="2"/>
        <v>19</v>
      </c>
      <c r="F81" s="5">
        <f t="shared" si="3"/>
        <v>1</v>
      </c>
    </row>
    <row r="82" spans="1:6" ht="15" customHeight="1" x14ac:dyDescent="0.25">
      <c r="A82" s="5">
        <v>53</v>
      </c>
      <c r="B82" s="5">
        <v>6</v>
      </c>
      <c r="C82" s="5">
        <v>8</v>
      </c>
      <c r="D82" s="5">
        <v>10</v>
      </c>
      <c r="E82" s="5">
        <f t="shared" si="2"/>
        <v>24</v>
      </c>
      <c r="F82" s="5">
        <f t="shared" si="3"/>
        <v>1</v>
      </c>
    </row>
    <row r="83" spans="1:6" ht="15" customHeight="1" x14ac:dyDescent="0.25">
      <c r="A83" s="5">
        <v>53</v>
      </c>
      <c r="B83" s="5">
        <v>5</v>
      </c>
      <c r="C83" s="5">
        <v>10</v>
      </c>
      <c r="D83" s="5">
        <v>9</v>
      </c>
      <c r="E83" s="5">
        <f t="shared" si="2"/>
        <v>24</v>
      </c>
      <c r="F83" s="5">
        <f t="shared" si="3"/>
        <v>1</v>
      </c>
    </row>
    <row r="84" spans="1:6" ht="15" customHeight="1" x14ac:dyDescent="0.25">
      <c r="A84" s="5">
        <v>53</v>
      </c>
      <c r="B84" s="5">
        <v>3</v>
      </c>
      <c r="C84" s="5">
        <v>9</v>
      </c>
      <c r="D84" s="5">
        <v>7</v>
      </c>
      <c r="E84" s="5">
        <f t="shared" si="2"/>
        <v>19</v>
      </c>
      <c r="F84" s="5">
        <f t="shared" si="3"/>
        <v>1</v>
      </c>
    </row>
    <row r="85" spans="1:6" ht="15" customHeight="1" x14ac:dyDescent="0.25">
      <c r="A85" s="5">
        <v>53</v>
      </c>
      <c r="B85" s="5">
        <v>7</v>
      </c>
      <c r="C85" s="5">
        <v>8</v>
      </c>
      <c r="D85" s="5">
        <v>8</v>
      </c>
      <c r="E85" s="5">
        <f t="shared" si="2"/>
        <v>23</v>
      </c>
      <c r="F85" s="5">
        <f t="shared" si="3"/>
        <v>1</v>
      </c>
    </row>
    <row r="86" spans="1:6" ht="15" customHeight="1" x14ac:dyDescent="0.25">
      <c r="A86" s="5">
        <v>53</v>
      </c>
      <c r="B86" s="5">
        <v>4</v>
      </c>
      <c r="C86" s="5">
        <v>7</v>
      </c>
      <c r="D86" s="5">
        <v>8</v>
      </c>
      <c r="E86" s="5">
        <f t="shared" si="2"/>
        <v>19</v>
      </c>
      <c r="F86" s="5">
        <f t="shared" si="3"/>
        <v>1</v>
      </c>
    </row>
    <row r="87" spans="1:6" ht="15" customHeight="1" x14ac:dyDescent="0.25">
      <c r="A87" s="5">
        <v>53</v>
      </c>
      <c r="B87" s="5">
        <v>5</v>
      </c>
      <c r="C87" s="5">
        <v>6</v>
      </c>
      <c r="D87" s="5">
        <v>7</v>
      </c>
      <c r="E87" s="5">
        <f t="shared" si="2"/>
        <v>18</v>
      </c>
      <c r="F87" s="5">
        <f t="shared" si="3"/>
        <v>1</v>
      </c>
    </row>
    <row r="88" spans="1:6" ht="15" customHeight="1" x14ac:dyDescent="0.25">
      <c r="A88" s="5">
        <v>53</v>
      </c>
      <c r="B88" s="5">
        <v>10</v>
      </c>
      <c r="C88" s="5">
        <v>10</v>
      </c>
      <c r="D88" s="5">
        <v>10</v>
      </c>
      <c r="E88" s="5">
        <f t="shared" si="2"/>
        <v>30</v>
      </c>
      <c r="F88" s="5">
        <f t="shared" si="3"/>
        <v>1</v>
      </c>
    </row>
    <row r="89" spans="1:6" ht="15" customHeight="1" x14ac:dyDescent="0.25">
      <c r="A89" s="5">
        <v>53</v>
      </c>
      <c r="B89" s="5">
        <v>7</v>
      </c>
      <c r="C89" s="5">
        <v>8</v>
      </c>
      <c r="D89" s="5">
        <v>10</v>
      </c>
      <c r="E89" s="5">
        <f t="shared" si="2"/>
        <v>25</v>
      </c>
      <c r="F89" s="5">
        <f t="shared" si="3"/>
        <v>1</v>
      </c>
    </row>
    <row r="90" spans="1:6" ht="15" customHeight="1" x14ac:dyDescent="0.25">
      <c r="A90" s="5">
        <v>53</v>
      </c>
      <c r="B90" s="5">
        <v>7</v>
      </c>
      <c r="C90" s="5">
        <v>8</v>
      </c>
      <c r="D90" s="5">
        <v>7</v>
      </c>
      <c r="E90" s="5">
        <f t="shared" si="2"/>
        <v>22</v>
      </c>
      <c r="F90" s="5">
        <f t="shared" si="3"/>
        <v>1</v>
      </c>
    </row>
    <row r="91" spans="1:6" ht="15" customHeight="1" x14ac:dyDescent="0.25">
      <c r="A91" s="5">
        <v>53</v>
      </c>
      <c r="B91" s="5">
        <v>10</v>
      </c>
      <c r="C91" s="5">
        <v>10</v>
      </c>
      <c r="D91" s="5">
        <v>10</v>
      </c>
      <c r="E91" s="5">
        <f t="shared" si="2"/>
        <v>30</v>
      </c>
      <c r="F91" s="5">
        <f t="shared" si="3"/>
        <v>1</v>
      </c>
    </row>
    <row r="92" spans="1:6" ht="15" customHeight="1" x14ac:dyDescent="0.25">
      <c r="A92" s="5">
        <v>53</v>
      </c>
      <c r="B92" s="5">
        <v>10</v>
      </c>
      <c r="C92" s="5">
        <v>10</v>
      </c>
      <c r="D92" s="5">
        <v>10</v>
      </c>
      <c r="E92" s="5">
        <f t="shared" si="2"/>
        <v>30</v>
      </c>
      <c r="F92" s="5">
        <f t="shared" si="3"/>
        <v>1</v>
      </c>
    </row>
    <row r="93" spans="1:6" ht="15" customHeight="1" x14ac:dyDescent="0.25">
      <c r="A93" s="5">
        <v>53</v>
      </c>
      <c r="B93" s="5">
        <v>6</v>
      </c>
      <c r="C93" s="5">
        <v>6</v>
      </c>
      <c r="D93" s="5">
        <v>6</v>
      </c>
      <c r="E93" s="5">
        <f t="shared" si="2"/>
        <v>18</v>
      </c>
      <c r="F93" s="5">
        <f t="shared" si="3"/>
        <v>1</v>
      </c>
    </row>
    <row r="94" spans="1:6" ht="15" customHeight="1" x14ac:dyDescent="0.25">
      <c r="A94" s="5">
        <v>53</v>
      </c>
      <c r="B94" s="5">
        <v>5</v>
      </c>
      <c r="C94" s="5">
        <v>4</v>
      </c>
      <c r="D94" s="5">
        <v>5</v>
      </c>
      <c r="E94" s="5">
        <f t="shared" si="2"/>
        <v>14</v>
      </c>
      <c r="F94" s="5">
        <f t="shared" si="3"/>
        <v>1</v>
      </c>
    </row>
    <row r="95" spans="1:6" ht="15" customHeight="1" x14ac:dyDescent="0.25">
      <c r="A95" s="5">
        <v>53</v>
      </c>
      <c r="B95" s="5">
        <v>6</v>
      </c>
      <c r="C95" s="5">
        <v>6</v>
      </c>
      <c r="D95" s="5">
        <v>7</v>
      </c>
      <c r="E95" s="5">
        <f t="shared" si="2"/>
        <v>19</v>
      </c>
      <c r="F95" s="5">
        <f t="shared" si="3"/>
        <v>1</v>
      </c>
    </row>
    <row r="96" spans="1:6" ht="15" customHeight="1" x14ac:dyDescent="0.25">
      <c r="A96" s="5">
        <v>53</v>
      </c>
      <c r="B96" s="5">
        <v>9</v>
      </c>
      <c r="C96" s="5">
        <v>10</v>
      </c>
      <c r="D96" s="5">
        <v>10</v>
      </c>
      <c r="E96" s="5">
        <f t="shared" si="2"/>
        <v>29</v>
      </c>
      <c r="F96" s="5">
        <f t="shared" si="3"/>
        <v>1</v>
      </c>
    </row>
    <row r="97" spans="1:6" ht="15" customHeight="1" x14ac:dyDescent="0.25">
      <c r="A97" s="5">
        <v>53</v>
      </c>
      <c r="B97" s="5">
        <v>3</v>
      </c>
      <c r="C97" s="5">
        <v>8</v>
      </c>
      <c r="D97" s="5">
        <v>7</v>
      </c>
      <c r="E97" s="5">
        <f t="shared" si="2"/>
        <v>18</v>
      </c>
      <c r="F97" s="5">
        <f t="shared" si="3"/>
        <v>1</v>
      </c>
    </row>
    <row r="98" spans="1:6" ht="15" customHeight="1" x14ac:dyDescent="0.25">
      <c r="A98" s="5">
        <v>53</v>
      </c>
      <c r="B98" s="5">
        <v>9</v>
      </c>
      <c r="C98" s="5">
        <v>9</v>
      </c>
      <c r="D98" s="5">
        <v>10</v>
      </c>
      <c r="E98" s="5">
        <f t="shared" si="2"/>
        <v>28</v>
      </c>
      <c r="F98" s="5">
        <f t="shared" si="3"/>
        <v>1</v>
      </c>
    </row>
    <row r="99" spans="1:6" ht="15" customHeight="1" x14ac:dyDescent="0.25">
      <c r="A99" s="5">
        <v>53</v>
      </c>
      <c r="B99" s="5">
        <v>9</v>
      </c>
      <c r="C99" s="5">
        <v>7</v>
      </c>
      <c r="D99" s="5">
        <v>10</v>
      </c>
      <c r="E99" s="5">
        <f t="shared" si="2"/>
        <v>26</v>
      </c>
      <c r="F99" s="5">
        <f t="shared" si="3"/>
        <v>1</v>
      </c>
    </row>
    <row r="100" spans="1:6" ht="15" customHeight="1" x14ac:dyDescent="0.25">
      <c r="A100" s="5">
        <v>53</v>
      </c>
      <c r="B100" s="5">
        <v>8</v>
      </c>
      <c r="C100" s="5">
        <v>8</v>
      </c>
      <c r="D100" s="5">
        <v>10</v>
      </c>
      <c r="E100" s="5">
        <f t="shared" si="2"/>
        <v>26</v>
      </c>
      <c r="F100" s="5">
        <f t="shared" si="3"/>
        <v>1</v>
      </c>
    </row>
    <row r="101" spans="1:6" ht="15" customHeight="1" x14ac:dyDescent="0.25">
      <c r="A101" s="5">
        <v>53</v>
      </c>
      <c r="B101" s="5">
        <v>6</v>
      </c>
      <c r="C101" s="5">
        <v>8</v>
      </c>
      <c r="D101" s="5">
        <v>6</v>
      </c>
      <c r="E101" s="5">
        <f t="shared" si="2"/>
        <v>20</v>
      </c>
      <c r="F101" s="5">
        <f t="shared" si="3"/>
        <v>1</v>
      </c>
    </row>
    <row r="102" spans="1:6" ht="15" customHeight="1" x14ac:dyDescent="0.25">
      <c r="A102" s="5">
        <v>53</v>
      </c>
      <c r="B102" s="5">
        <v>2</v>
      </c>
      <c r="C102" s="5">
        <v>3</v>
      </c>
      <c r="D102" s="5">
        <v>2</v>
      </c>
      <c r="E102" s="5">
        <f t="shared" si="2"/>
        <v>7</v>
      </c>
      <c r="F102" s="5">
        <f t="shared" si="3"/>
        <v>1</v>
      </c>
    </row>
    <row r="103" spans="1:6" ht="15" customHeight="1" x14ac:dyDescent="0.25">
      <c r="A103" s="5">
        <v>53</v>
      </c>
      <c r="B103" s="5">
        <v>10</v>
      </c>
      <c r="C103" s="5">
        <v>10</v>
      </c>
      <c r="D103" s="5">
        <v>10</v>
      </c>
      <c r="E103" s="5">
        <f t="shared" si="2"/>
        <v>30</v>
      </c>
      <c r="F103" s="5">
        <f t="shared" si="3"/>
        <v>1</v>
      </c>
    </row>
    <row r="104" spans="1:6" ht="15" customHeight="1" x14ac:dyDescent="0.25">
      <c r="A104" s="5">
        <v>53</v>
      </c>
      <c r="B104" s="5">
        <v>6</v>
      </c>
      <c r="C104" s="5">
        <v>6</v>
      </c>
      <c r="D104" s="5">
        <v>6</v>
      </c>
      <c r="E104" s="5">
        <f t="shared" si="2"/>
        <v>18</v>
      </c>
      <c r="F104" s="5">
        <f t="shared" si="3"/>
        <v>1</v>
      </c>
    </row>
    <row r="105" spans="1:6" ht="15" customHeight="1" x14ac:dyDescent="0.25">
      <c r="A105" s="5">
        <v>53</v>
      </c>
      <c r="B105" s="5">
        <v>1</v>
      </c>
      <c r="C105" s="5">
        <v>6</v>
      </c>
      <c r="D105" s="5">
        <v>1</v>
      </c>
      <c r="E105" s="5">
        <f t="shared" si="2"/>
        <v>8</v>
      </c>
      <c r="F105" s="5">
        <f t="shared" si="3"/>
        <v>1</v>
      </c>
    </row>
    <row r="106" spans="1:6" ht="15" customHeight="1" x14ac:dyDescent="0.25">
      <c r="A106" s="5">
        <v>53</v>
      </c>
      <c r="B106" s="5">
        <v>5</v>
      </c>
      <c r="C106" s="5">
        <v>7</v>
      </c>
      <c r="D106" s="5">
        <v>7</v>
      </c>
      <c r="E106" s="5">
        <f t="shared" si="2"/>
        <v>19</v>
      </c>
      <c r="F106" s="5">
        <f t="shared" si="3"/>
        <v>1</v>
      </c>
    </row>
    <row r="107" spans="1:6" ht="15" customHeight="1" x14ac:dyDescent="0.25">
      <c r="A107" s="5">
        <v>53</v>
      </c>
      <c r="B107" s="5">
        <v>5</v>
      </c>
      <c r="C107" s="5">
        <v>5</v>
      </c>
      <c r="D107" s="5">
        <v>5</v>
      </c>
      <c r="E107" s="5">
        <f t="shared" si="2"/>
        <v>15</v>
      </c>
      <c r="F107" s="5">
        <f t="shared" si="3"/>
        <v>1</v>
      </c>
    </row>
    <row r="108" spans="1:6" ht="15" customHeight="1" x14ac:dyDescent="0.25">
      <c r="A108" s="5">
        <v>53</v>
      </c>
      <c r="B108" s="5">
        <v>5</v>
      </c>
      <c r="C108" s="5">
        <v>3</v>
      </c>
      <c r="D108" s="5">
        <v>4</v>
      </c>
      <c r="E108" s="5">
        <f t="shared" si="2"/>
        <v>12</v>
      </c>
      <c r="F108" s="5">
        <f t="shared" si="3"/>
        <v>1</v>
      </c>
    </row>
    <row r="109" spans="1:6" ht="15" customHeight="1" x14ac:dyDescent="0.25">
      <c r="A109" s="5">
        <v>54</v>
      </c>
      <c r="B109" s="5">
        <v>10</v>
      </c>
      <c r="C109" s="5">
        <v>10</v>
      </c>
      <c r="D109" s="5">
        <v>10</v>
      </c>
      <c r="E109" s="5">
        <f t="shared" si="2"/>
        <v>30</v>
      </c>
      <c r="F109" s="5">
        <f t="shared" si="3"/>
        <v>1</v>
      </c>
    </row>
    <row r="110" spans="1:6" ht="15" customHeight="1" x14ac:dyDescent="0.25">
      <c r="A110" s="5">
        <v>54</v>
      </c>
      <c r="B110" s="5">
        <v>9</v>
      </c>
      <c r="C110" s="5">
        <v>9</v>
      </c>
      <c r="D110" s="5">
        <v>10</v>
      </c>
      <c r="E110" s="5">
        <f t="shared" si="2"/>
        <v>28</v>
      </c>
      <c r="F110" s="5">
        <f t="shared" si="3"/>
        <v>1</v>
      </c>
    </row>
    <row r="111" spans="1:6" ht="15" customHeight="1" x14ac:dyDescent="0.25">
      <c r="A111" s="5">
        <v>54</v>
      </c>
      <c r="B111" s="5">
        <v>9</v>
      </c>
      <c r="C111" s="5">
        <v>10</v>
      </c>
      <c r="D111" s="5">
        <v>10</v>
      </c>
      <c r="E111" s="5">
        <f t="shared" si="2"/>
        <v>29</v>
      </c>
      <c r="F111" s="5">
        <f t="shared" si="3"/>
        <v>1</v>
      </c>
    </row>
    <row r="112" spans="1:6" ht="15" customHeight="1" x14ac:dyDescent="0.25">
      <c r="A112" s="5">
        <v>54</v>
      </c>
      <c r="B112" s="5">
        <v>8</v>
      </c>
      <c r="C112" s="5">
        <v>8</v>
      </c>
      <c r="D112" s="5">
        <v>10</v>
      </c>
      <c r="E112" s="5">
        <f t="shared" si="2"/>
        <v>26</v>
      </c>
      <c r="F112" s="5">
        <f t="shared" si="3"/>
        <v>1</v>
      </c>
    </row>
    <row r="113" spans="1:6" ht="15" customHeight="1" x14ac:dyDescent="0.25">
      <c r="A113" s="5">
        <v>54</v>
      </c>
      <c r="B113" s="5">
        <v>5</v>
      </c>
      <c r="C113" s="5">
        <v>7</v>
      </c>
      <c r="D113" s="5">
        <v>9</v>
      </c>
      <c r="E113" s="5">
        <f t="shared" si="2"/>
        <v>21</v>
      </c>
      <c r="F113" s="5">
        <f t="shared" si="3"/>
        <v>1</v>
      </c>
    </row>
    <row r="114" spans="1:6" ht="15" customHeight="1" x14ac:dyDescent="0.25">
      <c r="A114" s="5">
        <v>54</v>
      </c>
      <c r="B114" s="5">
        <v>10</v>
      </c>
      <c r="C114" s="5">
        <v>10</v>
      </c>
      <c r="D114" s="5">
        <v>10</v>
      </c>
      <c r="E114" s="5">
        <f t="shared" si="2"/>
        <v>30</v>
      </c>
      <c r="F114" s="5">
        <f t="shared" si="3"/>
        <v>1</v>
      </c>
    </row>
    <row r="115" spans="1:6" ht="15" customHeight="1" x14ac:dyDescent="0.25">
      <c r="A115" s="5">
        <v>54</v>
      </c>
      <c r="B115" s="5">
        <v>10</v>
      </c>
      <c r="C115" s="5">
        <v>10</v>
      </c>
      <c r="D115" s="5">
        <v>10</v>
      </c>
      <c r="E115" s="5">
        <f t="shared" si="2"/>
        <v>30</v>
      </c>
      <c r="F115" s="5">
        <f t="shared" si="3"/>
        <v>1</v>
      </c>
    </row>
    <row r="116" spans="1:6" ht="15" customHeight="1" x14ac:dyDescent="0.25">
      <c r="A116" s="5">
        <v>54</v>
      </c>
      <c r="B116" s="5">
        <v>7</v>
      </c>
      <c r="C116" s="5">
        <v>9</v>
      </c>
      <c r="D116" s="5">
        <v>10</v>
      </c>
      <c r="E116" s="5">
        <f t="shared" si="2"/>
        <v>26</v>
      </c>
      <c r="F116" s="5">
        <f t="shared" si="3"/>
        <v>1</v>
      </c>
    </row>
    <row r="117" spans="1:6" ht="15" customHeight="1" x14ac:dyDescent="0.25">
      <c r="A117" s="5">
        <v>54</v>
      </c>
      <c r="B117" s="5">
        <v>10</v>
      </c>
      <c r="C117" s="5">
        <v>10</v>
      </c>
      <c r="D117" s="5">
        <v>10</v>
      </c>
      <c r="E117" s="5">
        <f t="shared" si="2"/>
        <v>30</v>
      </c>
      <c r="F117" s="5">
        <f t="shared" si="3"/>
        <v>1</v>
      </c>
    </row>
    <row r="118" spans="1:6" ht="15" customHeight="1" x14ac:dyDescent="0.25">
      <c r="A118" s="5">
        <v>54</v>
      </c>
      <c r="B118" s="5">
        <v>10</v>
      </c>
      <c r="C118" s="5">
        <v>10</v>
      </c>
      <c r="D118" s="5">
        <v>10</v>
      </c>
      <c r="E118" s="5">
        <f t="shared" si="2"/>
        <v>30</v>
      </c>
      <c r="F118" s="5">
        <f t="shared" si="3"/>
        <v>1</v>
      </c>
    </row>
    <row r="119" spans="1:6" ht="15" customHeight="1" x14ac:dyDescent="0.25">
      <c r="A119" s="5">
        <v>54</v>
      </c>
      <c r="B119" s="5">
        <v>10</v>
      </c>
      <c r="C119" s="5">
        <v>10</v>
      </c>
      <c r="D119" s="5">
        <v>10</v>
      </c>
      <c r="E119" s="5">
        <f t="shared" si="2"/>
        <v>30</v>
      </c>
      <c r="F119" s="5">
        <f t="shared" si="3"/>
        <v>1</v>
      </c>
    </row>
    <row r="120" spans="1:6" ht="15" customHeight="1" x14ac:dyDescent="0.25">
      <c r="A120" s="5">
        <v>62</v>
      </c>
      <c r="B120" s="5">
        <v>6</v>
      </c>
      <c r="C120" s="5">
        <v>7</v>
      </c>
      <c r="D120" s="5">
        <v>8</v>
      </c>
      <c r="E120" s="5">
        <f t="shared" si="2"/>
        <v>21</v>
      </c>
      <c r="F120" s="5">
        <f t="shared" si="3"/>
        <v>1</v>
      </c>
    </row>
    <row r="121" spans="1:6" ht="15" customHeight="1" x14ac:dyDescent="0.25">
      <c r="A121" s="5">
        <v>62</v>
      </c>
      <c r="B121" s="5">
        <v>6</v>
      </c>
      <c r="C121" s="5">
        <v>5</v>
      </c>
      <c r="D121" s="5">
        <v>7</v>
      </c>
      <c r="E121" s="5">
        <f t="shared" si="2"/>
        <v>18</v>
      </c>
      <c r="F121" s="5">
        <f t="shared" si="3"/>
        <v>1</v>
      </c>
    </row>
    <row r="122" spans="1:6" ht="15" customHeight="1" x14ac:dyDescent="0.25">
      <c r="A122" s="5">
        <v>62</v>
      </c>
      <c r="B122" s="5">
        <v>6</v>
      </c>
      <c r="C122" s="5">
        <v>7</v>
      </c>
      <c r="D122" s="5">
        <v>8</v>
      </c>
      <c r="E122" s="5">
        <f t="shared" si="2"/>
        <v>21</v>
      </c>
      <c r="F122" s="5">
        <f t="shared" si="3"/>
        <v>1</v>
      </c>
    </row>
    <row r="123" spans="1:6" ht="15" customHeight="1" x14ac:dyDescent="0.25">
      <c r="A123" s="5">
        <v>62</v>
      </c>
      <c r="B123" s="5">
        <v>5</v>
      </c>
      <c r="C123" s="5">
        <v>8</v>
      </c>
      <c r="D123" s="5">
        <v>7</v>
      </c>
      <c r="E123" s="5">
        <f t="shared" si="2"/>
        <v>20</v>
      </c>
      <c r="F123" s="5">
        <f t="shared" si="3"/>
        <v>1</v>
      </c>
    </row>
    <row r="124" spans="1:6" ht="15" customHeight="1" x14ac:dyDescent="0.25">
      <c r="A124" s="5">
        <v>62</v>
      </c>
      <c r="B124" s="5">
        <v>6</v>
      </c>
      <c r="C124" s="5">
        <v>5</v>
      </c>
      <c r="D124" s="5">
        <v>7</v>
      </c>
      <c r="E124" s="5">
        <f t="shared" si="2"/>
        <v>18</v>
      </c>
      <c r="F124" s="5">
        <f t="shared" si="3"/>
        <v>1</v>
      </c>
    </row>
    <row r="125" spans="1:6" ht="15" customHeight="1" x14ac:dyDescent="0.25">
      <c r="A125" s="5">
        <v>62</v>
      </c>
      <c r="B125" s="5">
        <v>2</v>
      </c>
      <c r="C125" s="5">
        <v>1</v>
      </c>
      <c r="D125" s="5">
        <v>2</v>
      </c>
      <c r="E125" s="5">
        <f t="shared" si="2"/>
        <v>5</v>
      </c>
      <c r="F125" s="5">
        <f t="shared" si="3"/>
        <v>1</v>
      </c>
    </row>
    <row r="126" spans="1:6" ht="15" customHeight="1" x14ac:dyDescent="0.25">
      <c r="A126" s="5">
        <v>62</v>
      </c>
      <c r="B126" s="5">
        <v>5</v>
      </c>
      <c r="C126" s="5">
        <v>6</v>
      </c>
      <c r="D126" s="5">
        <v>8</v>
      </c>
      <c r="E126" s="5">
        <f t="shared" si="2"/>
        <v>19</v>
      </c>
      <c r="F126" s="5">
        <f t="shared" si="3"/>
        <v>1</v>
      </c>
    </row>
    <row r="127" spans="1:6" ht="15" customHeight="1" x14ac:dyDescent="0.25">
      <c r="A127" s="5">
        <v>62</v>
      </c>
      <c r="B127" s="5">
        <v>6</v>
      </c>
      <c r="C127" s="5">
        <v>7</v>
      </c>
      <c r="D127" s="5">
        <v>8</v>
      </c>
      <c r="E127" s="5">
        <f t="shared" si="2"/>
        <v>21</v>
      </c>
      <c r="F127" s="5">
        <f t="shared" si="3"/>
        <v>1</v>
      </c>
    </row>
    <row r="128" spans="1:6" ht="15" customHeight="1" x14ac:dyDescent="0.25">
      <c r="A128" s="5">
        <v>62</v>
      </c>
      <c r="B128" s="5">
        <v>8</v>
      </c>
      <c r="C128" s="5">
        <v>5</v>
      </c>
      <c r="D128" s="5">
        <v>8</v>
      </c>
      <c r="E128" s="5">
        <f t="shared" si="2"/>
        <v>21</v>
      </c>
      <c r="F128" s="5">
        <f t="shared" si="3"/>
        <v>1</v>
      </c>
    </row>
    <row r="129" spans="1:6" ht="15" customHeight="1" x14ac:dyDescent="0.25">
      <c r="A129" s="5">
        <v>64</v>
      </c>
      <c r="B129" s="5">
        <v>10</v>
      </c>
      <c r="C129" s="5">
        <v>10</v>
      </c>
      <c r="D129" s="5">
        <v>10</v>
      </c>
      <c r="E129" s="5">
        <f t="shared" si="2"/>
        <v>30</v>
      </c>
      <c r="F129" s="5">
        <f t="shared" si="3"/>
        <v>1</v>
      </c>
    </row>
    <row r="130" spans="1:6" ht="15" customHeight="1" x14ac:dyDescent="0.25">
      <c r="A130" s="5">
        <v>64</v>
      </c>
      <c r="B130" s="5">
        <v>8</v>
      </c>
      <c r="C130" s="5">
        <v>10</v>
      </c>
      <c r="D130" s="5">
        <v>10</v>
      </c>
      <c r="E130" s="5">
        <f t="shared" ref="E130:E193" si="4">IF(COUNTA(B130:D130)=3,SUM(B130:D130),"")</f>
        <v>28</v>
      </c>
      <c r="F130" s="5">
        <f t="shared" ref="F130:F193" si="5">IF(COUNTA(B130:D130)=3,1,0)</f>
        <v>1</v>
      </c>
    </row>
    <row r="131" spans="1:6" ht="15" customHeight="1" x14ac:dyDescent="0.25">
      <c r="A131" s="5">
        <v>64</v>
      </c>
      <c r="B131" s="5">
        <v>7</v>
      </c>
      <c r="C131" s="5">
        <v>7</v>
      </c>
      <c r="D131" s="5">
        <v>10</v>
      </c>
      <c r="E131" s="5">
        <f t="shared" si="4"/>
        <v>24</v>
      </c>
      <c r="F131" s="5">
        <f t="shared" si="5"/>
        <v>1</v>
      </c>
    </row>
    <row r="132" spans="1:6" ht="15" customHeight="1" x14ac:dyDescent="0.25">
      <c r="A132" s="5">
        <v>64</v>
      </c>
      <c r="B132" s="5">
        <v>9</v>
      </c>
      <c r="C132" s="5">
        <v>8</v>
      </c>
      <c r="D132" s="5">
        <v>9</v>
      </c>
      <c r="E132" s="5">
        <f t="shared" si="4"/>
        <v>26</v>
      </c>
      <c r="F132" s="5">
        <f t="shared" si="5"/>
        <v>1</v>
      </c>
    </row>
    <row r="133" spans="1:6" ht="15" customHeight="1" x14ac:dyDescent="0.25">
      <c r="A133" s="5">
        <v>64</v>
      </c>
      <c r="B133" s="5">
        <v>7</v>
      </c>
      <c r="C133" s="5">
        <v>5</v>
      </c>
      <c r="D133" s="5">
        <v>8</v>
      </c>
      <c r="E133" s="5">
        <f t="shared" si="4"/>
        <v>20</v>
      </c>
      <c r="F133" s="5">
        <f t="shared" si="5"/>
        <v>1</v>
      </c>
    </row>
    <row r="134" spans="1:6" ht="15" customHeight="1" x14ac:dyDescent="0.25">
      <c r="A134" s="5">
        <v>64</v>
      </c>
      <c r="B134" s="5">
        <v>2</v>
      </c>
      <c r="C134" s="5">
        <v>5</v>
      </c>
      <c r="D134" s="5">
        <v>6</v>
      </c>
      <c r="E134" s="5">
        <f t="shared" si="4"/>
        <v>13</v>
      </c>
      <c r="F134" s="5">
        <f t="shared" si="5"/>
        <v>1</v>
      </c>
    </row>
    <row r="135" spans="1:6" ht="15" customHeight="1" x14ac:dyDescent="0.25">
      <c r="A135" s="5">
        <v>64</v>
      </c>
      <c r="B135" s="5">
        <v>5</v>
      </c>
      <c r="C135" s="5">
        <v>5</v>
      </c>
      <c r="D135" s="5">
        <v>6</v>
      </c>
      <c r="E135" s="5">
        <f t="shared" si="4"/>
        <v>16</v>
      </c>
      <c r="F135" s="5">
        <f t="shared" si="5"/>
        <v>1</v>
      </c>
    </row>
    <row r="136" spans="1:6" ht="15" customHeight="1" x14ac:dyDescent="0.25">
      <c r="A136" s="5">
        <v>64</v>
      </c>
      <c r="B136" s="5">
        <v>7</v>
      </c>
      <c r="C136" s="5">
        <v>6</v>
      </c>
      <c r="D136" s="5">
        <v>6</v>
      </c>
      <c r="E136" s="5">
        <f t="shared" si="4"/>
        <v>19</v>
      </c>
      <c r="F136" s="5">
        <f t="shared" si="5"/>
        <v>1</v>
      </c>
    </row>
    <row r="137" spans="1:6" ht="15" customHeight="1" x14ac:dyDescent="0.25">
      <c r="A137" s="5">
        <v>64</v>
      </c>
      <c r="B137" s="5">
        <v>4</v>
      </c>
      <c r="C137" s="5">
        <v>8</v>
      </c>
      <c r="D137" s="5">
        <v>6</v>
      </c>
      <c r="E137" s="5">
        <f t="shared" si="4"/>
        <v>18</v>
      </c>
      <c r="F137" s="5">
        <f t="shared" si="5"/>
        <v>1</v>
      </c>
    </row>
    <row r="138" spans="1:6" ht="15" customHeight="1" x14ac:dyDescent="0.25">
      <c r="A138" s="5">
        <v>64</v>
      </c>
      <c r="B138" s="5">
        <v>8</v>
      </c>
      <c r="C138" s="5">
        <v>7</v>
      </c>
      <c r="D138" s="5">
        <v>9</v>
      </c>
      <c r="E138" s="5">
        <f t="shared" si="4"/>
        <v>24</v>
      </c>
      <c r="F138" s="5">
        <f t="shared" si="5"/>
        <v>1</v>
      </c>
    </row>
    <row r="139" spans="1:6" ht="15" customHeight="1" x14ac:dyDescent="0.25">
      <c r="A139" s="5">
        <v>64</v>
      </c>
      <c r="B139" s="5">
        <v>6</v>
      </c>
      <c r="C139" s="5">
        <v>9</v>
      </c>
      <c r="D139" s="5">
        <v>10</v>
      </c>
      <c r="E139" s="5">
        <f t="shared" si="4"/>
        <v>25</v>
      </c>
      <c r="F139" s="5">
        <f t="shared" si="5"/>
        <v>1</v>
      </c>
    </row>
    <row r="140" spans="1:6" ht="15" customHeight="1" x14ac:dyDescent="0.25">
      <c r="A140" s="5">
        <v>64</v>
      </c>
      <c r="B140" s="5">
        <v>6</v>
      </c>
      <c r="C140" s="5">
        <v>7</v>
      </c>
      <c r="D140" s="5">
        <v>1</v>
      </c>
      <c r="E140" s="5">
        <f t="shared" si="4"/>
        <v>14</v>
      </c>
      <c r="F140" s="5">
        <f t="shared" si="5"/>
        <v>1</v>
      </c>
    </row>
    <row r="141" spans="1:6" ht="15" customHeight="1" x14ac:dyDescent="0.25">
      <c r="A141" s="5">
        <v>64</v>
      </c>
      <c r="B141" s="5">
        <v>10</v>
      </c>
      <c r="C141" s="5">
        <v>10</v>
      </c>
      <c r="D141" s="5">
        <v>10</v>
      </c>
      <c r="E141" s="5">
        <f t="shared" si="4"/>
        <v>30</v>
      </c>
      <c r="F141" s="5">
        <f t="shared" si="5"/>
        <v>1</v>
      </c>
    </row>
    <row r="142" spans="1:6" ht="15" customHeight="1" x14ac:dyDescent="0.25">
      <c r="A142" s="5">
        <v>64</v>
      </c>
      <c r="B142" s="5">
        <v>10</v>
      </c>
      <c r="C142" s="5">
        <v>10</v>
      </c>
      <c r="D142" s="5">
        <v>10</v>
      </c>
      <c r="E142" s="5">
        <f t="shared" si="4"/>
        <v>30</v>
      </c>
      <c r="F142" s="5">
        <f t="shared" si="5"/>
        <v>1</v>
      </c>
    </row>
    <row r="143" spans="1:6" ht="15" customHeight="1" x14ac:dyDescent="0.25">
      <c r="A143" s="5">
        <v>65</v>
      </c>
      <c r="B143" s="5">
        <v>8</v>
      </c>
      <c r="C143" s="5">
        <v>8</v>
      </c>
      <c r="D143" s="5">
        <v>8</v>
      </c>
      <c r="E143" s="5">
        <f t="shared" si="4"/>
        <v>24</v>
      </c>
      <c r="F143" s="5">
        <f t="shared" si="5"/>
        <v>1</v>
      </c>
    </row>
    <row r="144" spans="1:6" ht="15" customHeight="1" x14ac:dyDescent="0.25">
      <c r="A144" s="5">
        <v>65</v>
      </c>
      <c r="B144" s="5">
        <v>10</v>
      </c>
      <c r="C144" s="5">
        <v>10</v>
      </c>
      <c r="D144" s="5">
        <v>10</v>
      </c>
      <c r="E144" s="5">
        <f t="shared" si="4"/>
        <v>30</v>
      </c>
      <c r="F144" s="5">
        <f t="shared" si="5"/>
        <v>1</v>
      </c>
    </row>
    <row r="145" spans="1:6" ht="15" customHeight="1" x14ac:dyDescent="0.25">
      <c r="A145" s="5">
        <v>65</v>
      </c>
      <c r="B145" s="5">
        <v>9</v>
      </c>
      <c r="C145" s="5">
        <v>9</v>
      </c>
      <c r="D145" s="5">
        <v>9</v>
      </c>
      <c r="E145" s="5">
        <f t="shared" si="4"/>
        <v>27</v>
      </c>
      <c r="F145" s="5">
        <f t="shared" si="5"/>
        <v>1</v>
      </c>
    </row>
    <row r="146" spans="1:6" ht="15" customHeight="1" x14ac:dyDescent="0.25">
      <c r="A146" s="5">
        <v>65</v>
      </c>
      <c r="B146" s="5">
        <v>10</v>
      </c>
      <c r="C146" s="5">
        <v>8</v>
      </c>
      <c r="D146" s="5">
        <v>10</v>
      </c>
      <c r="E146" s="5">
        <f t="shared" si="4"/>
        <v>28</v>
      </c>
      <c r="F146" s="5">
        <f t="shared" si="5"/>
        <v>1</v>
      </c>
    </row>
    <row r="147" spans="1:6" ht="15" customHeight="1" x14ac:dyDescent="0.25">
      <c r="A147" s="5">
        <v>65</v>
      </c>
      <c r="B147" s="5">
        <v>9</v>
      </c>
      <c r="C147" s="5">
        <v>8</v>
      </c>
      <c r="D147" s="5">
        <v>8</v>
      </c>
      <c r="E147" s="5">
        <f t="shared" si="4"/>
        <v>25</v>
      </c>
      <c r="F147" s="5">
        <f t="shared" si="5"/>
        <v>1</v>
      </c>
    </row>
    <row r="148" spans="1:6" ht="15" customHeight="1" x14ac:dyDescent="0.25">
      <c r="A148" s="5">
        <v>65</v>
      </c>
      <c r="B148" s="5">
        <v>8</v>
      </c>
      <c r="C148" s="5">
        <v>9</v>
      </c>
      <c r="D148" s="5">
        <v>9</v>
      </c>
      <c r="E148" s="5">
        <f t="shared" si="4"/>
        <v>26</v>
      </c>
      <c r="F148" s="5">
        <f t="shared" si="5"/>
        <v>1</v>
      </c>
    </row>
    <row r="149" spans="1:6" ht="15" customHeight="1" x14ac:dyDescent="0.25">
      <c r="A149" s="5">
        <v>65</v>
      </c>
      <c r="B149" s="5">
        <v>10</v>
      </c>
      <c r="C149" s="5">
        <v>9</v>
      </c>
      <c r="D149" s="5">
        <v>10</v>
      </c>
      <c r="E149" s="5">
        <f t="shared" si="4"/>
        <v>29</v>
      </c>
      <c r="F149" s="5">
        <f t="shared" si="5"/>
        <v>1</v>
      </c>
    </row>
    <row r="150" spans="1:6" ht="15" customHeight="1" x14ac:dyDescent="0.25">
      <c r="A150" s="5">
        <v>65</v>
      </c>
      <c r="B150" s="5">
        <v>8</v>
      </c>
      <c r="C150" s="5">
        <v>9</v>
      </c>
      <c r="D150" s="5">
        <v>10</v>
      </c>
      <c r="E150" s="5">
        <f t="shared" si="4"/>
        <v>27</v>
      </c>
      <c r="F150" s="5">
        <f t="shared" si="5"/>
        <v>1</v>
      </c>
    </row>
    <row r="151" spans="1:6" ht="15" customHeight="1" x14ac:dyDescent="0.25">
      <c r="A151" s="5">
        <v>65</v>
      </c>
      <c r="B151" s="5">
        <v>8</v>
      </c>
      <c r="C151" s="5">
        <v>7</v>
      </c>
      <c r="D151" s="5">
        <v>8</v>
      </c>
      <c r="E151" s="5">
        <f t="shared" si="4"/>
        <v>23</v>
      </c>
      <c r="F151" s="5">
        <f t="shared" si="5"/>
        <v>1</v>
      </c>
    </row>
    <row r="152" spans="1:6" ht="15" customHeight="1" x14ac:dyDescent="0.25">
      <c r="A152" s="5">
        <v>65</v>
      </c>
      <c r="B152" s="5">
        <v>3</v>
      </c>
      <c r="C152" s="5">
        <v>2</v>
      </c>
      <c r="D152" s="5">
        <v>4</v>
      </c>
      <c r="E152" s="5">
        <f t="shared" si="4"/>
        <v>9</v>
      </c>
      <c r="F152" s="5">
        <f t="shared" si="5"/>
        <v>1</v>
      </c>
    </row>
    <row r="153" spans="1:6" ht="15" customHeight="1" x14ac:dyDescent="0.25">
      <c r="A153" s="5">
        <v>65</v>
      </c>
      <c r="B153" s="5">
        <v>7</v>
      </c>
      <c r="C153" s="5">
        <v>7</v>
      </c>
      <c r="D153" s="5">
        <v>9</v>
      </c>
      <c r="E153" s="5">
        <f t="shared" si="4"/>
        <v>23</v>
      </c>
      <c r="F153" s="5">
        <f t="shared" si="5"/>
        <v>1</v>
      </c>
    </row>
    <row r="154" spans="1:6" ht="15" customHeight="1" x14ac:dyDescent="0.25">
      <c r="A154" s="5">
        <v>65</v>
      </c>
      <c r="B154" s="5">
        <v>7</v>
      </c>
      <c r="C154" s="5">
        <v>8</v>
      </c>
      <c r="D154" s="5">
        <v>10</v>
      </c>
      <c r="E154" s="5">
        <f t="shared" si="4"/>
        <v>25</v>
      </c>
      <c r="F154" s="5">
        <f t="shared" si="5"/>
        <v>1</v>
      </c>
    </row>
    <row r="155" spans="1:6" ht="15" customHeight="1" x14ac:dyDescent="0.25">
      <c r="A155" s="5">
        <v>65</v>
      </c>
      <c r="B155" s="5">
        <v>10</v>
      </c>
      <c r="C155" s="5">
        <v>10</v>
      </c>
      <c r="D155" s="5">
        <v>10</v>
      </c>
      <c r="E155" s="5">
        <f t="shared" si="4"/>
        <v>30</v>
      </c>
      <c r="F155" s="5">
        <f t="shared" si="5"/>
        <v>1</v>
      </c>
    </row>
    <row r="156" spans="1:6" ht="15" customHeight="1" x14ac:dyDescent="0.25">
      <c r="A156" s="5">
        <v>65</v>
      </c>
      <c r="B156" s="5">
        <v>8</v>
      </c>
      <c r="C156" s="5">
        <v>7</v>
      </c>
      <c r="D156" s="5">
        <v>8</v>
      </c>
      <c r="E156" s="5">
        <f t="shared" si="4"/>
        <v>23</v>
      </c>
      <c r="F156" s="5">
        <f t="shared" si="5"/>
        <v>1</v>
      </c>
    </row>
    <row r="157" spans="1:6" ht="15" customHeight="1" x14ac:dyDescent="0.25">
      <c r="A157" s="5">
        <v>65</v>
      </c>
      <c r="B157" s="5">
        <v>7</v>
      </c>
      <c r="C157" s="5">
        <v>4</v>
      </c>
      <c r="D157" s="5">
        <v>7</v>
      </c>
      <c r="E157" s="5">
        <f t="shared" si="4"/>
        <v>18</v>
      </c>
      <c r="F157" s="5">
        <f t="shared" si="5"/>
        <v>1</v>
      </c>
    </row>
    <row r="158" spans="1:6" ht="15" customHeight="1" x14ac:dyDescent="0.25">
      <c r="A158" s="5">
        <v>65</v>
      </c>
      <c r="B158" s="5">
        <v>10</v>
      </c>
      <c r="C158" s="5">
        <v>8</v>
      </c>
      <c r="D158" s="5">
        <v>10</v>
      </c>
      <c r="E158" s="5">
        <f t="shared" si="4"/>
        <v>28</v>
      </c>
      <c r="F158" s="5">
        <f t="shared" si="5"/>
        <v>1</v>
      </c>
    </row>
    <row r="159" spans="1:6" ht="15" customHeight="1" x14ac:dyDescent="0.25">
      <c r="A159" s="5">
        <v>65</v>
      </c>
      <c r="B159" s="5">
        <v>10</v>
      </c>
      <c r="C159" s="5">
        <v>6</v>
      </c>
      <c r="D159" s="5">
        <v>8</v>
      </c>
      <c r="E159" s="5">
        <f t="shared" si="4"/>
        <v>24</v>
      </c>
      <c r="F159" s="5">
        <f t="shared" si="5"/>
        <v>1</v>
      </c>
    </row>
    <row r="160" spans="1:6" ht="15" customHeight="1" x14ac:dyDescent="0.25">
      <c r="A160" s="5">
        <v>65</v>
      </c>
      <c r="B160" s="5">
        <v>10</v>
      </c>
      <c r="C160" s="5">
        <v>10</v>
      </c>
      <c r="D160" s="5">
        <v>10</v>
      </c>
      <c r="E160" s="5">
        <f t="shared" si="4"/>
        <v>30</v>
      </c>
      <c r="F160" s="5">
        <f t="shared" si="5"/>
        <v>1</v>
      </c>
    </row>
    <row r="161" spans="1:6" ht="15" customHeight="1" x14ac:dyDescent="0.25">
      <c r="A161" s="5">
        <v>65</v>
      </c>
      <c r="B161" s="5">
        <v>10</v>
      </c>
      <c r="C161" s="5">
        <v>10</v>
      </c>
      <c r="D161" s="5">
        <v>10</v>
      </c>
      <c r="E161" s="5">
        <f t="shared" si="4"/>
        <v>30</v>
      </c>
      <c r="F161" s="5">
        <f t="shared" si="5"/>
        <v>1</v>
      </c>
    </row>
    <row r="162" spans="1:6" ht="15" customHeight="1" x14ac:dyDescent="0.25">
      <c r="A162" s="5">
        <v>65</v>
      </c>
      <c r="B162" s="5">
        <v>9</v>
      </c>
      <c r="C162" s="5">
        <v>9</v>
      </c>
      <c r="D162" s="5">
        <v>9</v>
      </c>
      <c r="E162" s="5">
        <f t="shared" si="4"/>
        <v>27</v>
      </c>
      <c r="F162" s="5">
        <f t="shared" si="5"/>
        <v>1</v>
      </c>
    </row>
    <row r="163" spans="1:6" ht="15" customHeight="1" x14ac:dyDescent="0.25">
      <c r="A163" s="5">
        <v>65</v>
      </c>
      <c r="B163" s="5">
        <v>8</v>
      </c>
      <c r="C163" s="5">
        <v>8</v>
      </c>
      <c r="D163" s="5">
        <v>9</v>
      </c>
      <c r="E163" s="5">
        <f t="shared" si="4"/>
        <v>25</v>
      </c>
      <c r="F163" s="5">
        <f t="shared" si="5"/>
        <v>1</v>
      </c>
    </row>
    <row r="164" spans="1:6" ht="15" customHeight="1" x14ac:dyDescent="0.25">
      <c r="A164" s="5">
        <v>65</v>
      </c>
      <c r="B164" s="5">
        <v>10</v>
      </c>
      <c r="C164" s="5">
        <v>9</v>
      </c>
      <c r="D164" s="5">
        <v>10</v>
      </c>
      <c r="E164" s="5">
        <f t="shared" si="4"/>
        <v>29</v>
      </c>
      <c r="F164" s="5">
        <f t="shared" si="5"/>
        <v>1</v>
      </c>
    </row>
    <row r="165" spans="1:6" ht="15" customHeight="1" x14ac:dyDescent="0.25">
      <c r="A165" s="5">
        <v>65</v>
      </c>
      <c r="B165" s="5">
        <v>6</v>
      </c>
      <c r="C165" s="5">
        <v>9</v>
      </c>
      <c r="D165" s="5">
        <v>9</v>
      </c>
      <c r="E165" s="5">
        <f t="shared" si="4"/>
        <v>24</v>
      </c>
      <c r="F165" s="5">
        <f t="shared" si="5"/>
        <v>1</v>
      </c>
    </row>
    <row r="166" spans="1:6" ht="15" customHeight="1" x14ac:dyDescent="0.25">
      <c r="A166" s="5">
        <v>65</v>
      </c>
      <c r="B166" s="5">
        <v>10</v>
      </c>
      <c r="C166" s="5">
        <v>9</v>
      </c>
      <c r="D166" s="5">
        <v>9</v>
      </c>
      <c r="E166" s="5">
        <f t="shared" si="4"/>
        <v>28</v>
      </c>
      <c r="F166" s="5">
        <f t="shared" si="5"/>
        <v>1</v>
      </c>
    </row>
    <row r="167" spans="1:6" ht="15" customHeight="1" x14ac:dyDescent="0.25">
      <c r="A167" s="5">
        <v>65</v>
      </c>
      <c r="B167" s="5">
        <v>7</v>
      </c>
      <c r="C167" s="5">
        <v>8</v>
      </c>
      <c r="D167" s="5">
        <v>9</v>
      </c>
      <c r="E167" s="5">
        <f t="shared" si="4"/>
        <v>24</v>
      </c>
      <c r="F167" s="5">
        <f t="shared" si="5"/>
        <v>1</v>
      </c>
    </row>
    <row r="168" spans="1:6" ht="15" customHeight="1" x14ac:dyDescent="0.25">
      <c r="A168" s="5">
        <v>65</v>
      </c>
      <c r="B168" s="5">
        <v>9</v>
      </c>
      <c r="C168" s="5">
        <v>7</v>
      </c>
      <c r="D168" s="5">
        <v>8</v>
      </c>
      <c r="E168" s="5">
        <f t="shared" si="4"/>
        <v>24</v>
      </c>
      <c r="F168" s="5">
        <f t="shared" si="5"/>
        <v>1</v>
      </c>
    </row>
    <row r="169" spans="1:6" ht="15" customHeight="1" x14ac:dyDescent="0.25">
      <c r="A169" s="5">
        <v>65</v>
      </c>
      <c r="B169" s="5">
        <v>9</v>
      </c>
      <c r="C169" s="5">
        <v>8</v>
      </c>
      <c r="D169" s="5">
        <v>9</v>
      </c>
      <c r="E169" s="5">
        <f t="shared" si="4"/>
        <v>26</v>
      </c>
      <c r="F169" s="5">
        <f t="shared" si="5"/>
        <v>1</v>
      </c>
    </row>
    <row r="170" spans="1:6" ht="15" customHeight="1" x14ac:dyDescent="0.25">
      <c r="A170" s="5">
        <v>65</v>
      </c>
      <c r="B170" s="5">
        <v>10</v>
      </c>
      <c r="C170" s="5">
        <v>10</v>
      </c>
      <c r="D170" s="5">
        <v>10</v>
      </c>
      <c r="E170" s="5">
        <f t="shared" si="4"/>
        <v>30</v>
      </c>
      <c r="F170" s="5">
        <f t="shared" si="5"/>
        <v>1</v>
      </c>
    </row>
    <row r="171" spans="1:6" ht="15" customHeight="1" x14ac:dyDescent="0.25">
      <c r="A171" s="5">
        <v>65</v>
      </c>
      <c r="B171" s="5">
        <v>10</v>
      </c>
      <c r="C171" s="5">
        <v>10</v>
      </c>
      <c r="D171" s="5">
        <v>10</v>
      </c>
      <c r="E171" s="5">
        <f t="shared" si="4"/>
        <v>30</v>
      </c>
      <c r="F171" s="5">
        <f t="shared" si="5"/>
        <v>1</v>
      </c>
    </row>
    <row r="172" spans="1:6" ht="15" customHeight="1" x14ac:dyDescent="0.25">
      <c r="A172" s="5">
        <v>65</v>
      </c>
      <c r="B172" s="5">
        <v>10</v>
      </c>
      <c r="C172" s="5">
        <v>10</v>
      </c>
      <c r="D172" s="5">
        <v>10</v>
      </c>
      <c r="E172" s="5">
        <f t="shared" si="4"/>
        <v>30</v>
      </c>
      <c r="F172" s="5">
        <f t="shared" si="5"/>
        <v>1</v>
      </c>
    </row>
    <row r="173" spans="1:6" ht="15" customHeight="1" x14ac:dyDescent="0.25">
      <c r="A173" s="5">
        <v>65</v>
      </c>
      <c r="B173" s="5">
        <v>10</v>
      </c>
      <c r="C173" s="5">
        <v>10</v>
      </c>
      <c r="D173" s="5">
        <v>10</v>
      </c>
      <c r="E173" s="5">
        <f t="shared" si="4"/>
        <v>30</v>
      </c>
      <c r="F173" s="5">
        <f t="shared" si="5"/>
        <v>1</v>
      </c>
    </row>
    <row r="174" spans="1:6" ht="15" customHeight="1" x14ac:dyDescent="0.25">
      <c r="A174" s="5">
        <v>65</v>
      </c>
      <c r="B174" s="5">
        <v>9</v>
      </c>
      <c r="C174" s="5">
        <v>7</v>
      </c>
      <c r="D174" s="5">
        <v>7</v>
      </c>
      <c r="E174" s="5">
        <f t="shared" si="4"/>
        <v>23</v>
      </c>
      <c r="F174" s="5">
        <f t="shared" si="5"/>
        <v>1</v>
      </c>
    </row>
    <row r="175" spans="1:6" ht="15" customHeight="1" x14ac:dyDescent="0.25">
      <c r="A175" s="5">
        <v>65</v>
      </c>
      <c r="B175" s="5">
        <v>7</v>
      </c>
      <c r="C175" s="5">
        <v>5</v>
      </c>
      <c r="D175" s="5">
        <v>5</v>
      </c>
      <c r="E175" s="5">
        <f t="shared" si="4"/>
        <v>17</v>
      </c>
      <c r="F175" s="5">
        <f t="shared" si="5"/>
        <v>1</v>
      </c>
    </row>
    <row r="176" spans="1:6" ht="15" customHeight="1" x14ac:dyDescent="0.25">
      <c r="A176" s="5">
        <v>65</v>
      </c>
      <c r="B176" s="5">
        <v>10</v>
      </c>
      <c r="C176" s="5">
        <v>9</v>
      </c>
      <c r="D176" s="5">
        <v>9</v>
      </c>
      <c r="E176" s="5">
        <f t="shared" si="4"/>
        <v>28</v>
      </c>
      <c r="F176" s="5">
        <f t="shared" si="5"/>
        <v>1</v>
      </c>
    </row>
    <row r="177" spans="1:6" ht="15" customHeight="1" x14ac:dyDescent="0.25">
      <c r="A177" s="5">
        <v>65</v>
      </c>
      <c r="B177" s="5">
        <v>8</v>
      </c>
      <c r="C177" s="5">
        <v>7</v>
      </c>
      <c r="D177" s="5">
        <v>9</v>
      </c>
      <c r="E177" s="5">
        <f t="shared" si="4"/>
        <v>24</v>
      </c>
      <c r="F177" s="5">
        <f t="shared" si="5"/>
        <v>1</v>
      </c>
    </row>
    <row r="178" spans="1:6" ht="15" customHeight="1" x14ac:dyDescent="0.25">
      <c r="A178" s="5">
        <v>65</v>
      </c>
      <c r="B178" s="5">
        <v>8</v>
      </c>
      <c r="C178" s="5">
        <v>8</v>
      </c>
      <c r="D178" s="5">
        <v>8</v>
      </c>
      <c r="E178" s="5">
        <f t="shared" si="4"/>
        <v>24</v>
      </c>
      <c r="F178" s="5">
        <f t="shared" si="5"/>
        <v>1</v>
      </c>
    </row>
    <row r="179" spans="1:6" ht="15" customHeight="1" x14ac:dyDescent="0.25">
      <c r="A179" s="5">
        <v>65</v>
      </c>
      <c r="B179" s="5">
        <v>10</v>
      </c>
      <c r="C179" s="5">
        <v>9</v>
      </c>
      <c r="D179" s="5">
        <v>10</v>
      </c>
      <c r="E179" s="5">
        <f t="shared" si="4"/>
        <v>29</v>
      </c>
      <c r="F179" s="5">
        <f t="shared" si="5"/>
        <v>1</v>
      </c>
    </row>
    <row r="180" spans="1:6" ht="15" customHeight="1" x14ac:dyDescent="0.25">
      <c r="A180" s="5">
        <v>65</v>
      </c>
      <c r="B180" s="5">
        <v>6</v>
      </c>
      <c r="C180" s="5">
        <v>4</v>
      </c>
      <c r="D180" s="5">
        <v>7</v>
      </c>
      <c r="E180" s="5">
        <f t="shared" si="4"/>
        <v>17</v>
      </c>
      <c r="F180" s="5">
        <f t="shared" si="5"/>
        <v>1</v>
      </c>
    </row>
    <row r="181" spans="1:6" ht="15" customHeight="1" x14ac:dyDescent="0.25">
      <c r="A181" s="5">
        <v>65</v>
      </c>
      <c r="B181" s="5">
        <v>9</v>
      </c>
      <c r="C181" s="5">
        <v>9</v>
      </c>
      <c r="D181" s="5">
        <v>8</v>
      </c>
      <c r="E181" s="5">
        <f t="shared" si="4"/>
        <v>26</v>
      </c>
      <c r="F181" s="5">
        <f t="shared" si="5"/>
        <v>1</v>
      </c>
    </row>
    <row r="182" spans="1:6" ht="15" customHeight="1" x14ac:dyDescent="0.25">
      <c r="A182" s="5">
        <v>65</v>
      </c>
      <c r="B182" s="5">
        <v>10</v>
      </c>
      <c r="C182" s="5">
        <v>10</v>
      </c>
      <c r="D182" s="5">
        <v>10</v>
      </c>
      <c r="E182" s="5">
        <f t="shared" si="4"/>
        <v>30</v>
      </c>
      <c r="F182" s="5">
        <f t="shared" si="5"/>
        <v>1</v>
      </c>
    </row>
    <row r="183" spans="1:6" ht="15" customHeight="1" x14ac:dyDescent="0.25">
      <c r="A183" s="5">
        <v>65</v>
      </c>
      <c r="B183" s="5">
        <v>10</v>
      </c>
      <c r="C183" s="5">
        <v>8</v>
      </c>
      <c r="D183" s="5">
        <v>10</v>
      </c>
      <c r="E183" s="5">
        <f t="shared" si="4"/>
        <v>28</v>
      </c>
      <c r="F183" s="5">
        <f t="shared" si="5"/>
        <v>1</v>
      </c>
    </row>
    <row r="184" spans="1:6" ht="15" customHeight="1" x14ac:dyDescent="0.25">
      <c r="A184" s="5">
        <v>65</v>
      </c>
      <c r="B184" s="5">
        <v>9</v>
      </c>
      <c r="C184" s="5">
        <v>5</v>
      </c>
      <c r="D184" s="5">
        <v>7</v>
      </c>
      <c r="E184" s="5">
        <f t="shared" si="4"/>
        <v>21</v>
      </c>
      <c r="F184" s="5">
        <f t="shared" si="5"/>
        <v>1</v>
      </c>
    </row>
    <row r="185" spans="1:6" ht="15" customHeight="1" x14ac:dyDescent="0.25">
      <c r="A185" s="5">
        <v>65</v>
      </c>
      <c r="B185" s="5">
        <v>10</v>
      </c>
      <c r="C185" s="5">
        <v>10</v>
      </c>
      <c r="D185" s="5">
        <v>10</v>
      </c>
      <c r="E185" s="5">
        <f t="shared" si="4"/>
        <v>30</v>
      </c>
      <c r="F185" s="5">
        <f t="shared" si="5"/>
        <v>1</v>
      </c>
    </row>
    <row r="186" spans="1:6" ht="15" customHeight="1" x14ac:dyDescent="0.25">
      <c r="A186" s="5">
        <v>65</v>
      </c>
      <c r="B186" s="5">
        <v>8</v>
      </c>
      <c r="C186" s="5">
        <v>5</v>
      </c>
      <c r="D186" s="5">
        <v>8</v>
      </c>
      <c r="E186" s="5">
        <f t="shared" si="4"/>
        <v>21</v>
      </c>
      <c r="F186" s="5">
        <f t="shared" si="5"/>
        <v>1</v>
      </c>
    </row>
    <row r="187" spans="1:6" ht="15" customHeight="1" x14ac:dyDescent="0.25">
      <c r="A187" s="5">
        <v>65</v>
      </c>
      <c r="B187" s="5">
        <v>6</v>
      </c>
      <c r="C187" s="5">
        <v>7</v>
      </c>
      <c r="D187" s="5">
        <v>6</v>
      </c>
      <c r="E187" s="5">
        <f t="shared" si="4"/>
        <v>19</v>
      </c>
      <c r="F187" s="5">
        <f t="shared" si="5"/>
        <v>1</v>
      </c>
    </row>
    <row r="188" spans="1:6" ht="15" customHeight="1" x14ac:dyDescent="0.25">
      <c r="A188" s="5">
        <v>66</v>
      </c>
      <c r="B188" s="5">
        <v>8</v>
      </c>
      <c r="C188" s="5">
        <v>5</v>
      </c>
      <c r="D188" s="5">
        <v>9</v>
      </c>
      <c r="E188" s="5">
        <f t="shared" si="4"/>
        <v>22</v>
      </c>
      <c r="F188" s="5">
        <f t="shared" si="5"/>
        <v>1</v>
      </c>
    </row>
    <row r="189" spans="1:6" ht="15" customHeight="1" x14ac:dyDescent="0.25">
      <c r="A189" s="5">
        <v>66</v>
      </c>
      <c r="B189" s="5">
        <v>10</v>
      </c>
      <c r="C189" s="5">
        <v>9</v>
      </c>
      <c r="D189" s="5">
        <v>9</v>
      </c>
      <c r="E189" s="5">
        <f t="shared" si="4"/>
        <v>28</v>
      </c>
      <c r="F189" s="5">
        <f t="shared" si="5"/>
        <v>1</v>
      </c>
    </row>
    <row r="190" spans="1:6" ht="15" customHeight="1" x14ac:dyDescent="0.25">
      <c r="A190" s="5">
        <v>66</v>
      </c>
      <c r="B190" s="5">
        <v>9</v>
      </c>
      <c r="C190" s="5">
        <v>8</v>
      </c>
      <c r="D190" s="5">
        <v>10</v>
      </c>
      <c r="E190" s="5">
        <f t="shared" si="4"/>
        <v>27</v>
      </c>
      <c r="F190" s="5">
        <f t="shared" si="5"/>
        <v>1</v>
      </c>
    </row>
    <row r="191" spans="1:6" ht="15" customHeight="1" x14ac:dyDescent="0.25">
      <c r="A191" s="5">
        <v>66</v>
      </c>
      <c r="B191" s="5">
        <v>10</v>
      </c>
      <c r="C191" s="5">
        <v>7</v>
      </c>
      <c r="D191" s="5">
        <v>10</v>
      </c>
      <c r="E191" s="5">
        <f t="shared" si="4"/>
        <v>27</v>
      </c>
      <c r="F191" s="5">
        <f t="shared" si="5"/>
        <v>1</v>
      </c>
    </row>
    <row r="192" spans="1:6" ht="15" customHeight="1" x14ac:dyDescent="0.25">
      <c r="A192" s="5">
        <v>66</v>
      </c>
      <c r="B192" s="5">
        <v>10</v>
      </c>
      <c r="C192" s="5">
        <v>7</v>
      </c>
      <c r="D192" s="5">
        <v>8</v>
      </c>
      <c r="E192" s="5">
        <f t="shared" si="4"/>
        <v>25</v>
      </c>
      <c r="F192" s="5">
        <f t="shared" si="5"/>
        <v>1</v>
      </c>
    </row>
    <row r="193" spans="1:6" ht="15" customHeight="1" x14ac:dyDescent="0.25">
      <c r="A193" s="5">
        <v>66</v>
      </c>
      <c r="B193" s="5">
        <v>9</v>
      </c>
      <c r="C193" s="5">
        <v>7</v>
      </c>
      <c r="D193" s="5">
        <v>7</v>
      </c>
      <c r="E193" s="5">
        <f t="shared" si="4"/>
        <v>23</v>
      </c>
      <c r="F193" s="5">
        <f t="shared" si="5"/>
        <v>1</v>
      </c>
    </row>
    <row r="194" spans="1:6" ht="15" customHeight="1" x14ac:dyDescent="0.25">
      <c r="A194" s="5">
        <v>66</v>
      </c>
      <c r="B194" s="5">
        <v>10</v>
      </c>
      <c r="C194" s="5">
        <v>5</v>
      </c>
      <c r="D194" s="5">
        <v>5</v>
      </c>
      <c r="E194" s="5">
        <f t="shared" ref="E194:E257" si="6">IF(COUNTA(B194:D194)=3,SUM(B194:D194),"")</f>
        <v>20</v>
      </c>
      <c r="F194" s="5">
        <f t="shared" ref="F194:F257" si="7">IF(COUNTA(B194:D194)=3,1,0)</f>
        <v>1</v>
      </c>
    </row>
    <row r="195" spans="1:6" ht="15" customHeight="1" x14ac:dyDescent="0.25">
      <c r="A195" s="8">
        <v>66</v>
      </c>
      <c r="B195" s="8">
        <v>5</v>
      </c>
      <c r="C195" s="8"/>
      <c r="D195" s="8">
        <v>8</v>
      </c>
      <c r="E195" s="8" t="str">
        <f t="shared" si="6"/>
        <v/>
      </c>
      <c r="F195" s="8">
        <f t="shared" si="7"/>
        <v>0</v>
      </c>
    </row>
    <row r="196" spans="1:6" ht="15" customHeight="1" x14ac:dyDescent="0.25">
      <c r="A196" s="5">
        <v>66</v>
      </c>
      <c r="B196" s="5">
        <v>9</v>
      </c>
      <c r="C196" s="5">
        <v>9</v>
      </c>
      <c r="D196" s="5">
        <v>9</v>
      </c>
      <c r="E196" s="5">
        <f t="shared" si="6"/>
        <v>27</v>
      </c>
      <c r="F196" s="5">
        <f t="shared" si="7"/>
        <v>1</v>
      </c>
    </row>
    <row r="197" spans="1:6" ht="15" customHeight="1" x14ac:dyDescent="0.25">
      <c r="A197" s="5">
        <v>74</v>
      </c>
      <c r="B197" s="5">
        <v>7</v>
      </c>
      <c r="C197" s="5">
        <v>8</v>
      </c>
      <c r="D197" s="5">
        <v>9</v>
      </c>
      <c r="E197" s="5">
        <f t="shared" si="6"/>
        <v>24</v>
      </c>
      <c r="F197" s="5">
        <f t="shared" si="7"/>
        <v>1</v>
      </c>
    </row>
    <row r="198" spans="1:6" ht="15" customHeight="1" x14ac:dyDescent="0.25">
      <c r="A198" s="5">
        <v>74</v>
      </c>
      <c r="B198" s="5">
        <v>10</v>
      </c>
      <c r="C198" s="5">
        <v>10</v>
      </c>
      <c r="D198" s="5">
        <v>10</v>
      </c>
      <c r="E198" s="5">
        <f t="shared" si="6"/>
        <v>30</v>
      </c>
      <c r="F198" s="5">
        <f t="shared" si="7"/>
        <v>1</v>
      </c>
    </row>
    <row r="199" spans="1:6" ht="15" customHeight="1" x14ac:dyDescent="0.25">
      <c r="A199" s="5">
        <v>74</v>
      </c>
      <c r="B199" s="5">
        <v>5</v>
      </c>
      <c r="C199" s="5">
        <v>10</v>
      </c>
      <c r="D199" s="5">
        <v>10</v>
      </c>
      <c r="E199" s="5">
        <f t="shared" si="6"/>
        <v>25</v>
      </c>
      <c r="F199" s="5">
        <f t="shared" si="7"/>
        <v>1</v>
      </c>
    </row>
    <row r="200" spans="1:6" ht="15" customHeight="1" x14ac:dyDescent="0.25">
      <c r="A200" s="5">
        <v>82</v>
      </c>
      <c r="B200" s="5">
        <v>10</v>
      </c>
      <c r="C200" s="5">
        <v>10</v>
      </c>
      <c r="D200" s="5">
        <v>10</v>
      </c>
      <c r="E200" s="5">
        <f t="shared" si="6"/>
        <v>30</v>
      </c>
      <c r="F200" s="5">
        <f t="shared" si="7"/>
        <v>1</v>
      </c>
    </row>
    <row r="201" spans="1:6" ht="15" customHeight="1" x14ac:dyDescent="0.25">
      <c r="A201" s="5">
        <v>85</v>
      </c>
      <c r="B201" s="5">
        <v>3</v>
      </c>
      <c r="C201" s="5">
        <v>8</v>
      </c>
      <c r="D201" s="5">
        <v>10</v>
      </c>
      <c r="E201" s="5">
        <f t="shared" si="6"/>
        <v>21</v>
      </c>
      <c r="F201" s="5">
        <f t="shared" si="7"/>
        <v>1</v>
      </c>
    </row>
    <row r="202" spans="1:6" ht="15" customHeight="1" x14ac:dyDescent="0.25">
      <c r="A202" s="5">
        <v>85</v>
      </c>
      <c r="B202" s="5">
        <v>3</v>
      </c>
      <c r="C202" s="5">
        <v>8</v>
      </c>
      <c r="D202" s="5">
        <v>7</v>
      </c>
      <c r="E202" s="5">
        <f t="shared" si="6"/>
        <v>18</v>
      </c>
      <c r="F202" s="5">
        <f t="shared" si="7"/>
        <v>1</v>
      </c>
    </row>
    <row r="203" spans="1:6" ht="15" customHeight="1" x14ac:dyDescent="0.25">
      <c r="A203" s="5">
        <v>85</v>
      </c>
      <c r="B203" s="5">
        <v>3</v>
      </c>
      <c r="C203" s="5">
        <v>8</v>
      </c>
      <c r="D203" s="5">
        <v>7</v>
      </c>
      <c r="E203" s="5">
        <f t="shared" si="6"/>
        <v>18</v>
      </c>
      <c r="F203" s="5">
        <f t="shared" si="7"/>
        <v>1</v>
      </c>
    </row>
    <row r="204" spans="1:6" ht="15" customHeight="1" x14ac:dyDescent="0.25">
      <c r="A204" s="5">
        <v>87</v>
      </c>
      <c r="B204" s="5">
        <v>10</v>
      </c>
      <c r="C204" s="5">
        <v>7</v>
      </c>
      <c r="D204" s="5">
        <v>10</v>
      </c>
      <c r="E204" s="5">
        <f t="shared" si="6"/>
        <v>27</v>
      </c>
      <c r="F204" s="5">
        <f t="shared" si="7"/>
        <v>1</v>
      </c>
    </row>
    <row r="205" spans="1:6" ht="15" customHeight="1" x14ac:dyDescent="0.25">
      <c r="A205" s="5">
        <v>87</v>
      </c>
      <c r="B205" s="5">
        <v>4</v>
      </c>
      <c r="C205" s="5">
        <v>2</v>
      </c>
      <c r="D205" s="5">
        <v>3</v>
      </c>
      <c r="E205" s="5">
        <f t="shared" si="6"/>
        <v>9</v>
      </c>
      <c r="F205" s="5">
        <f t="shared" si="7"/>
        <v>1</v>
      </c>
    </row>
    <row r="206" spans="1:6" ht="15" customHeight="1" x14ac:dyDescent="0.25">
      <c r="A206" s="5">
        <v>87</v>
      </c>
      <c r="B206" s="5">
        <v>7</v>
      </c>
      <c r="C206" s="5">
        <v>5</v>
      </c>
      <c r="D206" s="5">
        <v>5</v>
      </c>
      <c r="E206" s="5">
        <f t="shared" si="6"/>
        <v>17</v>
      </c>
      <c r="F206" s="5">
        <f t="shared" si="7"/>
        <v>1</v>
      </c>
    </row>
    <row r="207" spans="1:6" ht="15" customHeight="1" x14ac:dyDescent="0.25">
      <c r="A207" s="5">
        <v>87</v>
      </c>
      <c r="B207" s="5">
        <v>8</v>
      </c>
      <c r="C207" s="5">
        <v>5</v>
      </c>
      <c r="D207" s="5">
        <v>7</v>
      </c>
      <c r="E207" s="5">
        <f t="shared" si="6"/>
        <v>20</v>
      </c>
      <c r="F207" s="5">
        <f t="shared" si="7"/>
        <v>1</v>
      </c>
    </row>
    <row r="208" spans="1:6" ht="15" customHeight="1" x14ac:dyDescent="0.25">
      <c r="A208" s="5">
        <v>87</v>
      </c>
      <c r="B208" s="5">
        <v>7</v>
      </c>
      <c r="C208" s="5">
        <v>7</v>
      </c>
      <c r="D208" s="5">
        <v>7</v>
      </c>
      <c r="E208" s="5">
        <f t="shared" si="6"/>
        <v>21</v>
      </c>
      <c r="F208" s="5">
        <f t="shared" si="7"/>
        <v>1</v>
      </c>
    </row>
    <row r="209" spans="1:6" ht="15" customHeight="1" x14ac:dyDescent="0.25">
      <c r="A209" s="5">
        <v>87</v>
      </c>
      <c r="B209" s="5">
        <v>7</v>
      </c>
      <c r="C209" s="5">
        <v>7</v>
      </c>
      <c r="D209" s="5">
        <v>10</v>
      </c>
      <c r="E209" s="5">
        <f t="shared" si="6"/>
        <v>24</v>
      </c>
      <c r="F209" s="5">
        <f t="shared" si="7"/>
        <v>1</v>
      </c>
    </row>
    <row r="210" spans="1:6" ht="15" customHeight="1" x14ac:dyDescent="0.25">
      <c r="A210" s="5">
        <v>87</v>
      </c>
      <c r="B210" s="5">
        <v>7</v>
      </c>
      <c r="C210" s="5">
        <v>7</v>
      </c>
      <c r="D210" s="5">
        <v>6</v>
      </c>
      <c r="E210" s="5">
        <f t="shared" si="6"/>
        <v>20</v>
      </c>
      <c r="F210" s="5">
        <f t="shared" si="7"/>
        <v>1</v>
      </c>
    </row>
    <row r="211" spans="1:6" ht="15" customHeight="1" x14ac:dyDescent="0.25">
      <c r="A211" s="5">
        <v>87</v>
      </c>
      <c r="B211" s="5">
        <v>7</v>
      </c>
      <c r="C211" s="5">
        <v>9</v>
      </c>
      <c r="D211" s="5">
        <v>7</v>
      </c>
      <c r="E211" s="5">
        <f t="shared" si="6"/>
        <v>23</v>
      </c>
      <c r="F211" s="5">
        <f t="shared" si="7"/>
        <v>1</v>
      </c>
    </row>
    <row r="212" spans="1:6" ht="15" customHeight="1" x14ac:dyDescent="0.25">
      <c r="A212" s="5">
        <v>87</v>
      </c>
      <c r="B212" s="5">
        <v>8</v>
      </c>
      <c r="C212" s="5">
        <v>8</v>
      </c>
      <c r="D212" s="5">
        <v>9</v>
      </c>
      <c r="E212" s="5">
        <f t="shared" si="6"/>
        <v>25</v>
      </c>
      <c r="F212" s="5">
        <f t="shared" si="7"/>
        <v>1</v>
      </c>
    </row>
    <row r="213" spans="1:6" ht="15" customHeight="1" x14ac:dyDescent="0.25">
      <c r="A213" s="5">
        <v>87</v>
      </c>
      <c r="B213" s="5">
        <v>7</v>
      </c>
      <c r="C213" s="5">
        <v>4</v>
      </c>
      <c r="D213" s="5">
        <v>6</v>
      </c>
      <c r="E213" s="5">
        <f t="shared" si="6"/>
        <v>17</v>
      </c>
      <c r="F213" s="5">
        <f t="shared" si="7"/>
        <v>1</v>
      </c>
    </row>
    <row r="214" spans="1:6" ht="15" customHeight="1" x14ac:dyDescent="0.25">
      <c r="A214" s="5">
        <v>87</v>
      </c>
      <c r="B214" s="5">
        <v>6</v>
      </c>
      <c r="C214" s="5">
        <v>6</v>
      </c>
      <c r="D214" s="5">
        <v>7</v>
      </c>
      <c r="E214" s="5">
        <f t="shared" si="6"/>
        <v>19</v>
      </c>
      <c r="F214" s="5">
        <f t="shared" si="7"/>
        <v>1</v>
      </c>
    </row>
    <row r="215" spans="1:6" ht="15" customHeight="1" x14ac:dyDescent="0.25">
      <c r="A215" s="5">
        <v>87</v>
      </c>
      <c r="B215" s="5">
        <v>7</v>
      </c>
      <c r="C215" s="5">
        <v>6</v>
      </c>
      <c r="D215" s="5">
        <v>6</v>
      </c>
      <c r="E215" s="5">
        <f t="shared" si="6"/>
        <v>19</v>
      </c>
      <c r="F215" s="5">
        <f t="shared" si="7"/>
        <v>1</v>
      </c>
    </row>
    <row r="216" spans="1:6" ht="15" customHeight="1" x14ac:dyDescent="0.25">
      <c r="A216" s="5">
        <v>87</v>
      </c>
      <c r="B216" s="5">
        <v>10</v>
      </c>
      <c r="C216" s="5">
        <v>6</v>
      </c>
      <c r="D216" s="5">
        <v>8</v>
      </c>
      <c r="E216" s="5">
        <f t="shared" si="6"/>
        <v>24</v>
      </c>
      <c r="F216" s="5">
        <f t="shared" si="7"/>
        <v>1</v>
      </c>
    </row>
    <row r="217" spans="1:6" ht="15" customHeight="1" x14ac:dyDescent="0.25">
      <c r="A217" s="5">
        <v>87</v>
      </c>
      <c r="B217" s="5">
        <v>7</v>
      </c>
      <c r="C217" s="5">
        <v>5</v>
      </c>
      <c r="D217" s="5">
        <v>5</v>
      </c>
      <c r="E217" s="5">
        <f t="shared" si="6"/>
        <v>17</v>
      </c>
      <c r="F217" s="5">
        <f t="shared" si="7"/>
        <v>1</v>
      </c>
    </row>
    <row r="218" spans="1:6" ht="15" customHeight="1" x14ac:dyDescent="0.25">
      <c r="A218" s="5">
        <v>87</v>
      </c>
      <c r="B218" s="5">
        <v>7</v>
      </c>
      <c r="C218" s="5">
        <v>8</v>
      </c>
      <c r="D218" s="5">
        <v>8</v>
      </c>
      <c r="E218" s="5">
        <f t="shared" si="6"/>
        <v>23</v>
      </c>
      <c r="F218" s="5">
        <f t="shared" si="7"/>
        <v>1</v>
      </c>
    </row>
    <row r="219" spans="1:6" ht="15" customHeight="1" x14ac:dyDescent="0.25">
      <c r="A219" s="5">
        <v>87</v>
      </c>
      <c r="B219" s="5">
        <v>5</v>
      </c>
      <c r="C219" s="5">
        <v>5</v>
      </c>
      <c r="D219" s="5">
        <v>5</v>
      </c>
      <c r="E219" s="5">
        <f t="shared" si="6"/>
        <v>15</v>
      </c>
      <c r="F219" s="5">
        <f t="shared" si="7"/>
        <v>1</v>
      </c>
    </row>
    <row r="220" spans="1:6" ht="15" customHeight="1" x14ac:dyDescent="0.25">
      <c r="A220" s="5">
        <v>87</v>
      </c>
      <c r="B220" s="5">
        <v>6</v>
      </c>
      <c r="C220" s="5">
        <v>6</v>
      </c>
      <c r="D220" s="5">
        <v>8</v>
      </c>
      <c r="E220" s="5">
        <f t="shared" si="6"/>
        <v>20</v>
      </c>
      <c r="F220" s="5">
        <f t="shared" si="7"/>
        <v>1</v>
      </c>
    </row>
    <row r="221" spans="1:6" ht="15" customHeight="1" x14ac:dyDescent="0.25">
      <c r="A221" s="5">
        <v>87</v>
      </c>
      <c r="B221" s="5">
        <v>8</v>
      </c>
      <c r="C221" s="5">
        <v>8</v>
      </c>
      <c r="D221" s="5">
        <v>8</v>
      </c>
      <c r="E221" s="5">
        <f t="shared" si="6"/>
        <v>24</v>
      </c>
      <c r="F221" s="5">
        <f t="shared" si="7"/>
        <v>1</v>
      </c>
    </row>
    <row r="222" spans="1:6" ht="15" customHeight="1" x14ac:dyDescent="0.25">
      <c r="A222" s="5">
        <v>87</v>
      </c>
      <c r="B222" s="5">
        <v>5</v>
      </c>
      <c r="C222" s="5">
        <v>5</v>
      </c>
      <c r="D222" s="5">
        <v>5</v>
      </c>
      <c r="E222" s="5">
        <f t="shared" si="6"/>
        <v>15</v>
      </c>
      <c r="F222" s="5">
        <f t="shared" si="7"/>
        <v>1</v>
      </c>
    </row>
    <row r="223" spans="1:6" ht="15" customHeight="1" x14ac:dyDescent="0.25">
      <c r="A223" s="5">
        <v>87</v>
      </c>
      <c r="B223" s="5">
        <v>5</v>
      </c>
      <c r="C223" s="5">
        <v>1</v>
      </c>
      <c r="D223" s="5">
        <v>5</v>
      </c>
      <c r="E223" s="5">
        <f t="shared" si="6"/>
        <v>11</v>
      </c>
      <c r="F223" s="5">
        <f t="shared" si="7"/>
        <v>1</v>
      </c>
    </row>
    <row r="224" spans="1:6" ht="15" customHeight="1" x14ac:dyDescent="0.25">
      <c r="A224" s="5">
        <v>87</v>
      </c>
      <c r="B224" s="5">
        <v>8</v>
      </c>
      <c r="C224" s="5">
        <v>5</v>
      </c>
      <c r="D224" s="5">
        <v>7</v>
      </c>
      <c r="E224" s="5">
        <f t="shared" si="6"/>
        <v>20</v>
      </c>
      <c r="F224" s="5">
        <f t="shared" si="7"/>
        <v>1</v>
      </c>
    </row>
    <row r="225" spans="1:6" ht="15" customHeight="1" x14ac:dyDescent="0.25">
      <c r="A225" s="5">
        <v>87</v>
      </c>
      <c r="B225" s="5">
        <v>8</v>
      </c>
      <c r="C225" s="5">
        <v>7</v>
      </c>
      <c r="D225" s="5">
        <v>2</v>
      </c>
      <c r="E225" s="5">
        <f t="shared" si="6"/>
        <v>17</v>
      </c>
      <c r="F225" s="5">
        <f t="shared" si="7"/>
        <v>1</v>
      </c>
    </row>
    <row r="226" spans="1:6" ht="15" customHeight="1" x14ac:dyDescent="0.25">
      <c r="A226" s="5">
        <v>87</v>
      </c>
      <c r="B226" s="5">
        <v>8</v>
      </c>
      <c r="C226" s="5">
        <v>6</v>
      </c>
      <c r="D226" s="5">
        <v>7</v>
      </c>
      <c r="E226" s="5">
        <f t="shared" si="6"/>
        <v>21</v>
      </c>
      <c r="F226" s="5">
        <f t="shared" si="7"/>
        <v>1</v>
      </c>
    </row>
    <row r="227" spans="1:6" ht="15" customHeight="1" x14ac:dyDescent="0.25">
      <c r="A227" s="5">
        <v>87</v>
      </c>
      <c r="B227" s="5">
        <v>9</v>
      </c>
      <c r="C227" s="5">
        <v>8</v>
      </c>
      <c r="D227" s="5">
        <v>8</v>
      </c>
      <c r="E227" s="5">
        <f t="shared" si="6"/>
        <v>25</v>
      </c>
      <c r="F227" s="5">
        <f t="shared" si="7"/>
        <v>1</v>
      </c>
    </row>
    <row r="228" spans="1:6" ht="15" customHeight="1" x14ac:dyDescent="0.25">
      <c r="A228" s="5">
        <v>87</v>
      </c>
      <c r="B228" s="5">
        <v>9</v>
      </c>
      <c r="C228" s="5">
        <v>9</v>
      </c>
      <c r="D228" s="5">
        <v>9</v>
      </c>
      <c r="E228" s="5">
        <f t="shared" si="6"/>
        <v>27</v>
      </c>
      <c r="F228" s="5">
        <f t="shared" si="7"/>
        <v>1</v>
      </c>
    </row>
    <row r="229" spans="1:6" ht="15" customHeight="1" x14ac:dyDescent="0.25">
      <c r="A229" s="5">
        <v>87</v>
      </c>
      <c r="B229" s="5">
        <v>9</v>
      </c>
      <c r="C229" s="5">
        <v>4</v>
      </c>
      <c r="D229" s="5">
        <v>6</v>
      </c>
      <c r="E229" s="5">
        <f t="shared" si="6"/>
        <v>19</v>
      </c>
      <c r="F229" s="5">
        <f t="shared" si="7"/>
        <v>1</v>
      </c>
    </row>
    <row r="230" spans="1:6" ht="15" customHeight="1" x14ac:dyDescent="0.25">
      <c r="A230" s="5">
        <v>87</v>
      </c>
      <c r="B230" s="5">
        <v>9</v>
      </c>
      <c r="C230" s="5">
        <v>9</v>
      </c>
      <c r="D230" s="5">
        <v>10</v>
      </c>
      <c r="E230" s="5">
        <f t="shared" si="6"/>
        <v>28</v>
      </c>
      <c r="F230" s="5">
        <f t="shared" si="7"/>
        <v>1</v>
      </c>
    </row>
    <row r="231" spans="1:6" ht="15" customHeight="1" x14ac:dyDescent="0.25">
      <c r="A231" s="5">
        <v>87</v>
      </c>
      <c r="B231" s="5">
        <v>9</v>
      </c>
      <c r="C231" s="5">
        <v>9</v>
      </c>
      <c r="D231" s="5">
        <v>9</v>
      </c>
      <c r="E231" s="5">
        <f t="shared" si="6"/>
        <v>27</v>
      </c>
      <c r="F231" s="5">
        <f t="shared" si="7"/>
        <v>1</v>
      </c>
    </row>
    <row r="232" spans="1:6" ht="15" customHeight="1" x14ac:dyDescent="0.25">
      <c r="A232" s="5">
        <v>87</v>
      </c>
      <c r="B232" s="5">
        <v>9</v>
      </c>
      <c r="C232" s="5">
        <v>7</v>
      </c>
      <c r="D232" s="5">
        <v>7</v>
      </c>
      <c r="E232" s="5">
        <f t="shared" si="6"/>
        <v>23</v>
      </c>
      <c r="F232" s="5">
        <f t="shared" si="7"/>
        <v>1</v>
      </c>
    </row>
    <row r="233" spans="1:6" ht="15" customHeight="1" x14ac:dyDescent="0.25">
      <c r="A233" s="5">
        <v>87</v>
      </c>
      <c r="B233" s="5">
        <v>7</v>
      </c>
      <c r="C233" s="5">
        <v>7</v>
      </c>
      <c r="D233" s="5">
        <v>8</v>
      </c>
      <c r="E233" s="5">
        <f t="shared" si="6"/>
        <v>22</v>
      </c>
      <c r="F233" s="5">
        <f t="shared" si="7"/>
        <v>1</v>
      </c>
    </row>
    <row r="234" spans="1:6" ht="15" customHeight="1" x14ac:dyDescent="0.25">
      <c r="A234" s="5">
        <v>93</v>
      </c>
      <c r="B234" s="5">
        <v>8</v>
      </c>
      <c r="C234" s="5">
        <v>8</v>
      </c>
      <c r="D234" s="5">
        <v>9</v>
      </c>
      <c r="E234" s="5">
        <f t="shared" si="6"/>
        <v>25</v>
      </c>
      <c r="F234" s="5">
        <f t="shared" si="7"/>
        <v>1</v>
      </c>
    </row>
    <row r="235" spans="1:6" ht="15" customHeight="1" x14ac:dyDescent="0.25">
      <c r="A235" s="5">
        <v>96</v>
      </c>
      <c r="B235" s="5">
        <v>10</v>
      </c>
      <c r="C235" s="5">
        <v>10</v>
      </c>
      <c r="D235" s="5">
        <v>10</v>
      </c>
      <c r="E235" s="5">
        <f t="shared" si="6"/>
        <v>30</v>
      </c>
      <c r="F235" s="5">
        <f t="shared" si="7"/>
        <v>1</v>
      </c>
    </row>
    <row r="236" spans="1:6" ht="15" customHeight="1" x14ac:dyDescent="0.25">
      <c r="A236" s="5">
        <v>96</v>
      </c>
      <c r="B236" s="5">
        <v>10</v>
      </c>
      <c r="C236" s="5">
        <v>10</v>
      </c>
      <c r="D236" s="5">
        <v>10</v>
      </c>
      <c r="E236" s="5">
        <f t="shared" si="6"/>
        <v>30</v>
      </c>
      <c r="F236" s="5">
        <f t="shared" si="7"/>
        <v>1</v>
      </c>
    </row>
    <row r="237" spans="1:6" ht="15" customHeight="1" x14ac:dyDescent="0.25">
      <c r="A237" s="5">
        <v>96</v>
      </c>
      <c r="B237" s="5">
        <v>8</v>
      </c>
      <c r="C237" s="5">
        <v>8</v>
      </c>
      <c r="D237" s="5">
        <v>9</v>
      </c>
      <c r="E237" s="5">
        <f t="shared" si="6"/>
        <v>25</v>
      </c>
      <c r="F237" s="5">
        <f t="shared" si="7"/>
        <v>1</v>
      </c>
    </row>
    <row r="238" spans="1:6" ht="15" customHeight="1" x14ac:dyDescent="0.25">
      <c r="A238" s="5">
        <v>96</v>
      </c>
      <c r="B238" s="5">
        <v>10</v>
      </c>
      <c r="C238" s="5">
        <v>8</v>
      </c>
      <c r="D238" s="5">
        <v>10</v>
      </c>
      <c r="E238" s="5">
        <f t="shared" si="6"/>
        <v>28</v>
      </c>
      <c r="F238" s="5">
        <f t="shared" si="7"/>
        <v>1</v>
      </c>
    </row>
    <row r="239" spans="1:6" ht="15" customHeight="1" x14ac:dyDescent="0.25">
      <c r="A239" s="5">
        <v>96</v>
      </c>
      <c r="B239" s="5">
        <v>3</v>
      </c>
      <c r="C239" s="5">
        <v>9</v>
      </c>
      <c r="D239" s="5">
        <v>9</v>
      </c>
      <c r="E239" s="5">
        <f t="shared" si="6"/>
        <v>21</v>
      </c>
      <c r="F239" s="5">
        <f t="shared" si="7"/>
        <v>1</v>
      </c>
    </row>
    <row r="240" spans="1:6" ht="15" customHeight="1" x14ac:dyDescent="0.25">
      <c r="A240" s="5">
        <v>96</v>
      </c>
      <c r="B240" s="5">
        <v>1</v>
      </c>
      <c r="C240" s="5">
        <v>3</v>
      </c>
      <c r="D240" s="5">
        <v>1</v>
      </c>
      <c r="E240" s="5">
        <f t="shared" si="6"/>
        <v>5</v>
      </c>
      <c r="F240" s="5">
        <f t="shared" si="7"/>
        <v>1</v>
      </c>
    </row>
    <row r="241" spans="1:6" ht="15" customHeight="1" x14ac:dyDescent="0.25">
      <c r="A241" s="5">
        <v>96</v>
      </c>
      <c r="B241" s="5">
        <v>7</v>
      </c>
      <c r="C241" s="5">
        <v>8</v>
      </c>
      <c r="D241" s="5">
        <v>10</v>
      </c>
      <c r="E241" s="5">
        <f t="shared" si="6"/>
        <v>25</v>
      </c>
      <c r="F241" s="5">
        <f t="shared" si="7"/>
        <v>1</v>
      </c>
    </row>
    <row r="242" spans="1:6" ht="15" customHeight="1" x14ac:dyDescent="0.25">
      <c r="A242" s="5">
        <v>96</v>
      </c>
      <c r="B242" s="5">
        <v>7</v>
      </c>
      <c r="C242" s="5">
        <v>8</v>
      </c>
      <c r="D242" s="5">
        <v>10</v>
      </c>
      <c r="E242" s="5">
        <f t="shared" si="6"/>
        <v>25</v>
      </c>
      <c r="F242" s="5">
        <f t="shared" si="7"/>
        <v>1</v>
      </c>
    </row>
    <row r="243" spans="1:6" ht="15" customHeight="1" x14ac:dyDescent="0.25">
      <c r="A243" s="5">
        <v>96</v>
      </c>
      <c r="B243" s="5">
        <v>5</v>
      </c>
      <c r="C243" s="5">
        <v>5</v>
      </c>
      <c r="D243" s="5">
        <v>4</v>
      </c>
      <c r="E243" s="5">
        <f t="shared" si="6"/>
        <v>14</v>
      </c>
      <c r="F243" s="5">
        <f t="shared" si="7"/>
        <v>1</v>
      </c>
    </row>
    <row r="244" spans="1:6" ht="15" customHeight="1" x14ac:dyDescent="0.25">
      <c r="A244" s="5">
        <v>96</v>
      </c>
      <c r="B244" s="5">
        <v>9</v>
      </c>
      <c r="C244" s="5">
        <v>9</v>
      </c>
      <c r="D244" s="5">
        <v>10</v>
      </c>
      <c r="E244" s="5">
        <f t="shared" si="6"/>
        <v>28</v>
      </c>
      <c r="F244" s="5">
        <f t="shared" si="7"/>
        <v>1</v>
      </c>
    </row>
    <row r="245" spans="1:6" ht="15" customHeight="1" x14ac:dyDescent="0.25">
      <c r="A245" s="5">
        <v>96</v>
      </c>
      <c r="B245" s="5">
        <v>8</v>
      </c>
      <c r="C245" s="5">
        <v>7</v>
      </c>
      <c r="D245" s="5">
        <v>8</v>
      </c>
      <c r="E245" s="5">
        <f t="shared" si="6"/>
        <v>23</v>
      </c>
      <c r="F245" s="5">
        <f t="shared" si="7"/>
        <v>1</v>
      </c>
    </row>
    <row r="246" spans="1:6" ht="15" customHeight="1" x14ac:dyDescent="0.25">
      <c r="A246" s="5">
        <v>96</v>
      </c>
      <c r="B246" s="5">
        <v>7</v>
      </c>
      <c r="C246" s="5">
        <v>7</v>
      </c>
      <c r="D246" s="5">
        <v>8</v>
      </c>
      <c r="E246" s="5">
        <f t="shared" si="6"/>
        <v>22</v>
      </c>
      <c r="F246" s="5">
        <f t="shared" si="7"/>
        <v>1</v>
      </c>
    </row>
    <row r="247" spans="1:6" ht="15" customHeight="1" x14ac:dyDescent="0.25">
      <c r="A247" s="5">
        <v>96</v>
      </c>
      <c r="B247" s="5">
        <v>10</v>
      </c>
      <c r="C247" s="5">
        <v>8</v>
      </c>
      <c r="D247" s="5">
        <v>10</v>
      </c>
      <c r="E247" s="5">
        <f t="shared" si="6"/>
        <v>28</v>
      </c>
      <c r="F247" s="5">
        <f t="shared" si="7"/>
        <v>1</v>
      </c>
    </row>
    <row r="248" spans="1:6" ht="15" customHeight="1" x14ac:dyDescent="0.25">
      <c r="A248" s="5">
        <v>96</v>
      </c>
      <c r="B248" s="5">
        <v>10</v>
      </c>
      <c r="C248" s="5">
        <v>10</v>
      </c>
      <c r="D248" s="5">
        <v>10</v>
      </c>
      <c r="E248" s="5">
        <f t="shared" si="6"/>
        <v>30</v>
      </c>
      <c r="F248" s="5">
        <f t="shared" si="7"/>
        <v>1</v>
      </c>
    </row>
    <row r="249" spans="1:6" ht="15" customHeight="1" x14ac:dyDescent="0.25">
      <c r="A249" s="5">
        <v>96</v>
      </c>
      <c r="B249" s="5">
        <v>6</v>
      </c>
      <c r="C249" s="5">
        <v>7</v>
      </c>
      <c r="D249" s="5">
        <v>7</v>
      </c>
      <c r="E249" s="5">
        <f t="shared" si="6"/>
        <v>20</v>
      </c>
      <c r="F249" s="5">
        <f t="shared" si="7"/>
        <v>1</v>
      </c>
    </row>
    <row r="250" spans="1:6" ht="15" customHeight="1" x14ac:dyDescent="0.25">
      <c r="A250" s="5">
        <v>96</v>
      </c>
      <c r="B250" s="5">
        <v>7</v>
      </c>
      <c r="C250" s="5">
        <v>5</v>
      </c>
      <c r="D250" s="5">
        <v>8</v>
      </c>
      <c r="E250" s="5">
        <f t="shared" si="6"/>
        <v>20</v>
      </c>
      <c r="F250" s="5">
        <f t="shared" si="7"/>
        <v>1</v>
      </c>
    </row>
    <row r="251" spans="1:6" ht="15" customHeight="1" x14ac:dyDescent="0.25">
      <c r="A251" s="5">
        <v>96</v>
      </c>
      <c r="B251" s="5">
        <v>7</v>
      </c>
      <c r="C251" s="5">
        <v>8</v>
      </c>
      <c r="D251" s="5">
        <v>9</v>
      </c>
      <c r="E251" s="5">
        <f t="shared" si="6"/>
        <v>24</v>
      </c>
      <c r="F251" s="5">
        <f t="shared" si="7"/>
        <v>1</v>
      </c>
    </row>
    <row r="252" spans="1:6" ht="15" customHeight="1" x14ac:dyDescent="0.25">
      <c r="A252" s="5">
        <v>96</v>
      </c>
      <c r="B252" s="5">
        <v>6</v>
      </c>
      <c r="C252" s="5">
        <v>7</v>
      </c>
      <c r="D252" s="5">
        <v>7</v>
      </c>
      <c r="E252" s="5">
        <f t="shared" si="6"/>
        <v>20</v>
      </c>
      <c r="F252" s="5">
        <f t="shared" si="7"/>
        <v>1</v>
      </c>
    </row>
    <row r="253" spans="1:6" ht="15" customHeight="1" x14ac:dyDescent="0.25">
      <c r="A253" s="5">
        <v>96</v>
      </c>
      <c r="B253" s="5">
        <v>7</v>
      </c>
      <c r="C253" s="5">
        <v>7</v>
      </c>
      <c r="D253" s="5">
        <v>7</v>
      </c>
      <c r="E253" s="5">
        <f t="shared" si="6"/>
        <v>21</v>
      </c>
      <c r="F253" s="5">
        <f t="shared" si="7"/>
        <v>1</v>
      </c>
    </row>
    <row r="254" spans="1:6" ht="15" customHeight="1" x14ac:dyDescent="0.25">
      <c r="A254" s="5">
        <v>96</v>
      </c>
      <c r="B254" s="5">
        <v>7</v>
      </c>
      <c r="C254" s="5">
        <v>4</v>
      </c>
      <c r="D254" s="5">
        <v>8</v>
      </c>
      <c r="E254" s="5">
        <f t="shared" si="6"/>
        <v>19</v>
      </c>
      <c r="F254" s="5">
        <f t="shared" si="7"/>
        <v>1</v>
      </c>
    </row>
    <row r="255" spans="1:6" ht="15" customHeight="1" x14ac:dyDescent="0.25">
      <c r="A255" s="5">
        <v>96</v>
      </c>
      <c r="B255" s="5">
        <v>5</v>
      </c>
      <c r="C255" s="5">
        <v>5</v>
      </c>
      <c r="D255" s="5">
        <v>7</v>
      </c>
      <c r="E255" s="5">
        <f t="shared" si="6"/>
        <v>17</v>
      </c>
      <c r="F255" s="5">
        <f t="shared" si="7"/>
        <v>1</v>
      </c>
    </row>
    <row r="256" spans="1:6" ht="15" customHeight="1" x14ac:dyDescent="0.25">
      <c r="A256" s="5">
        <v>96</v>
      </c>
      <c r="B256" s="5">
        <v>3</v>
      </c>
      <c r="C256" s="5">
        <v>1</v>
      </c>
      <c r="D256" s="5">
        <v>1</v>
      </c>
      <c r="E256" s="5">
        <f t="shared" si="6"/>
        <v>5</v>
      </c>
      <c r="F256" s="5">
        <f t="shared" si="7"/>
        <v>1</v>
      </c>
    </row>
    <row r="257" spans="1:6" ht="15" customHeight="1" x14ac:dyDescent="0.25">
      <c r="A257" s="5">
        <v>96</v>
      </c>
      <c r="B257" s="5">
        <v>5</v>
      </c>
      <c r="C257" s="5">
        <v>7</v>
      </c>
      <c r="D257" s="5">
        <v>7</v>
      </c>
      <c r="E257" s="5">
        <f t="shared" si="6"/>
        <v>19</v>
      </c>
      <c r="F257" s="5">
        <f t="shared" si="7"/>
        <v>1</v>
      </c>
    </row>
    <row r="258" spans="1:6" ht="15" customHeight="1" x14ac:dyDescent="0.25">
      <c r="A258" s="5">
        <v>96</v>
      </c>
      <c r="B258" s="5">
        <v>10</v>
      </c>
      <c r="C258" s="5">
        <v>10</v>
      </c>
      <c r="D258" s="5">
        <v>10</v>
      </c>
      <c r="E258" s="5">
        <f t="shared" ref="E258:E270" si="8">IF(COUNTA(B258:D258)=3,SUM(B258:D258),"")</f>
        <v>30</v>
      </c>
      <c r="F258" s="5">
        <f t="shared" ref="F258:F270" si="9">IF(COUNTA(B258:D258)=3,1,0)</f>
        <v>1</v>
      </c>
    </row>
    <row r="259" spans="1:6" ht="15" customHeight="1" x14ac:dyDescent="0.25">
      <c r="A259" s="5">
        <v>96</v>
      </c>
      <c r="B259" s="5">
        <v>10</v>
      </c>
      <c r="C259" s="5">
        <v>10</v>
      </c>
      <c r="D259" s="5">
        <v>10</v>
      </c>
      <c r="E259" s="5">
        <f t="shared" si="8"/>
        <v>30</v>
      </c>
      <c r="F259" s="5">
        <f t="shared" si="9"/>
        <v>1</v>
      </c>
    </row>
    <row r="260" spans="1:6" ht="15" customHeight="1" x14ac:dyDescent="0.25">
      <c r="A260" s="5">
        <v>96</v>
      </c>
      <c r="B260" s="5">
        <v>5</v>
      </c>
      <c r="C260" s="5">
        <v>4</v>
      </c>
      <c r="D260" s="5">
        <v>5</v>
      </c>
      <c r="E260" s="5">
        <f t="shared" si="8"/>
        <v>14</v>
      </c>
      <c r="F260" s="5">
        <f t="shared" si="9"/>
        <v>1</v>
      </c>
    </row>
    <row r="261" spans="1:6" ht="15" customHeight="1" x14ac:dyDescent="0.25">
      <c r="A261" s="5">
        <v>96</v>
      </c>
      <c r="B261" s="5">
        <v>5</v>
      </c>
      <c r="C261" s="5">
        <v>4</v>
      </c>
      <c r="D261" s="5">
        <v>4</v>
      </c>
      <c r="E261" s="5">
        <f t="shared" si="8"/>
        <v>13</v>
      </c>
      <c r="F261" s="5">
        <f t="shared" si="9"/>
        <v>1</v>
      </c>
    </row>
    <row r="262" spans="1:6" ht="15" customHeight="1" x14ac:dyDescent="0.25">
      <c r="A262" s="5">
        <v>96</v>
      </c>
      <c r="B262" s="5">
        <v>10</v>
      </c>
      <c r="C262" s="5">
        <v>10</v>
      </c>
      <c r="D262" s="5">
        <v>10</v>
      </c>
      <c r="E262" s="5">
        <f t="shared" si="8"/>
        <v>30</v>
      </c>
      <c r="F262" s="5">
        <f t="shared" si="9"/>
        <v>1</v>
      </c>
    </row>
    <row r="263" spans="1:6" ht="15" customHeight="1" x14ac:dyDescent="0.25">
      <c r="A263" s="5">
        <v>96</v>
      </c>
      <c r="B263" s="5">
        <v>10</v>
      </c>
      <c r="C263" s="5">
        <v>10</v>
      </c>
      <c r="D263" s="5">
        <v>10</v>
      </c>
      <c r="E263" s="5">
        <f t="shared" si="8"/>
        <v>30</v>
      </c>
      <c r="F263" s="5">
        <f t="shared" si="9"/>
        <v>1</v>
      </c>
    </row>
    <row r="264" spans="1:6" ht="15" customHeight="1" x14ac:dyDescent="0.25">
      <c r="A264" s="5">
        <v>96</v>
      </c>
      <c r="B264" s="5">
        <v>10</v>
      </c>
      <c r="C264" s="5">
        <v>10</v>
      </c>
      <c r="D264" s="5">
        <v>10</v>
      </c>
      <c r="E264" s="5">
        <f t="shared" si="8"/>
        <v>30</v>
      </c>
      <c r="F264" s="5">
        <f t="shared" si="9"/>
        <v>1</v>
      </c>
    </row>
    <row r="265" spans="1:6" ht="15" customHeight="1" x14ac:dyDescent="0.25">
      <c r="A265" s="5">
        <v>96</v>
      </c>
      <c r="B265" s="5">
        <v>8</v>
      </c>
      <c r="C265" s="5">
        <v>10</v>
      </c>
      <c r="D265" s="5">
        <v>10</v>
      </c>
      <c r="E265" s="5">
        <f t="shared" si="8"/>
        <v>28</v>
      </c>
      <c r="F265" s="5">
        <f t="shared" si="9"/>
        <v>1</v>
      </c>
    </row>
    <row r="266" spans="1:6" ht="15" customHeight="1" x14ac:dyDescent="0.25">
      <c r="A266" s="5">
        <v>96</v>
      </c>
      <c r="B266" s="5">
        <v>10</v>
      </c>
      <c r="C266" s="5">
        <v>10</v>
      </c>
      <c r="D266" s="5">
        <v>10</v>
      </c>
      <c r="E266" s="5">
        <f t="shared" si="8"/>
        <v>30</v>
      </c>
      <c r="F266" s="5">
        <f t="shared" si="9"/>
        <v>1</v>
      </c>
    </row>
    <row r="267" spans="1:6" ht="15" customHeight="1" x14ac:dyDescent="0.25">
      <c r="A267" s="5">
        <v>96</v>
      </c>
      <c r="B267" s="5">
        <v>7</v>
      </c>
      <c r="C267" s="5">
        <v>8</v>
      </c>
      <c r="D267" s="5">
        <v>8</v>
      </c>
      <c r="E267" s="5">
        <f t="shared" si="8"/>
        <v>23</v>
      </c>
      <c r="F267" s="5">
        <f t="shared" si="9"/>
        <v>1</v>
      </c>
    </row>
    <row r="268" spans="1:6" ht="15" customHeight="1" x14ac:dyDescent="0.25">
      <c r="A268" s="5">
        <v>96</v>
      </c>
      <c r="B268" s="5">
        <v>10</v>
      </c>
      <c r="C268" s="5">
        <v>10</v>
      </c>
      <c r="D268" s="5">
        <v>10</v>
      </c>
      <c r="E268" s="5">
        <f t="shared" si="8"/>
        <v>30</v>
      </c>
      <c r="F268" s="5">
        <f t="shared" si="9"/>
        <v>1</v>
      </c>
    </row>
    <row r="269" spans="1:6" ht="15" customHeight="1" x14ac:dyDescent="0.25">
      <c r="A269" s="5">
        <v>103</v>
      </c>
      <c r="B269" s="5">
        <v>7</v>
      </c>
      <c r="C269" s="5">
        <v>7</v>
      </c>
      <c r="D269" s="5">
        <v>8</v>
      </c>
      <c r="E269" s="5">
        <f t="shared" si="8"/>
        <v>22</v>
      </c>
      <c r="F269" s="5">
        <f t="shared" si="9"/>
        <v>1</v>
      </c>
    </row>
    <row r="270" spans="1:6" ht="15" customHeight="1" x14ac:dyDescent="0.25">
      <c r="A270" s="5">
        <v>104</v>
      </c>
      <c r="B270" s="5">
        <v>5</v>
      </c>
      <c r="C270" s="5">
        <v>7</v>
      </c>
      <c r="D270" s="5">
        <v>9</v>
      </c>
      <c r="E270" s="5">
        <f t="shared" si="8"/>
        <v>21</v>
      </c>
      <c r="F270" s="5">
        <f t="shared" si="9"/>
        <v>1</v>
      </c>
    </row>
  </sheetData>
  <autoFilter ref="A1:F270" xr:uid="{00000000-0009-0000-0000-000002000000}"/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Official Results</vt:lpstr>
      <vt:lpstr>Team Results</vt:lpstr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Bunker</dc:creator>
  <cp:lastModifiedBy>george</cp:lastModifiedBy>
  <dcterms:created xsi:type="dcterms:W3CDTF">2026-03-22T22:01:41Z</dcterms:created>
  <dcterms:modified xsi:type="dcterms:W3CDTF">2026-03-22T22:50:48Z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2026-03-22T19:36:37Z</dcterms:created>
  <dc:creator>openpyxl</dc:creator>
  <dc:description/>
  <dc:language>en-US</dc:language>
  <cp:lastModifiedBy/>
  <dcterms:modified xsi:type="dcterms:W3CDTF">2026-03-22T19:38:01Z</dcterms:modified>
  <cp:revision>0</cp:revision>
  <dc:subject/>
  <dc:title/>
</cp:coreProperties>
</file>