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in Account" sheetId="1" r:id="rId4"/>
    <sheet state="visible" name="Project Fund" sheetId="2" r:id="rId5"/>
    <sheet state="visible" name="School Store" sheetId="3" r:id="rId6"/>
    <sheet state="visible" name="Staff Appreciation" sheetId="4" r:id="rId7"/>
    <sheet state="visible" name="Donation 4 Kids" sheetId="5" r:id="rId8"/>
    <sheet state="visible" name="Online Transaction" sheetId="6" r:id="rId9"/>
  </sheets>
  <definedNames/>
  <calcPr/>
  <extLst>
    <ext uri="GoogleSheetsCustomDataVersion2">
      <go:sheetsCustomData xmlns:go="http://customooxmlschemas.google.com/" r:id="rId10" roundtripDataChecksum="Ia+BEdfJxnhRrlD2xBlNg9w74nLJJKaiBv9Ll9Tug2g="/>
    </ext>
  </extLst>
</workbook>
</file>

<file path=xl/sharedStrings.xml><?xml version="1.0" encoding="utf-8"?>
<sst xmlns="http://schemas.openxmlformats.org/spreadsheetml/2006/main" count="316" uniqueCount="82">
  <si>
    <t>Meeting Date</t>
  </si>
  <si>
    <t>General Account</t>
  </si>
  <si>
    <t>Starting Balance</t>
  </si>
  <si>
    <t>Outstanding Items</t>
  </si>
  <si>
    <t>Date</t>
  </si>
  <si>
    <t>Type</t>
  </si>
  <si>
    <t>Payee</t>
  </si>
  <si>
    <t>Amount</t>
  </si>
  <si>
    <t>Reason</t>
  </si>
  <si>
    <t>Check #217</t>
  </si>
  <si>
    <t>Katie Baldwin</t>
  </si>
  <si>
    <t>School store order</t>
  </si>
  <si>
    <t>Ck # 218</t>
  </si>
  <si>
    <t>R&amp;K Subs</t>
  </si>
  <si>
    <t>R&amp;K fundraiser</t>
  </si>
  <si>
    <t>Check #219</t>
  </si>
  <si>
    <t>Selective</t>
  </si>
  <si>
    <t>Insurance</t>
  </si>
  <si>
    <t>Deposits</t>
  </si>
  <si>
    <t>From</t>
  </si>
  <si>
    <t>School Store 12/12</t>
  </si>
  <si>
    <t>School Store 12/19</t>
  </si>
  <si>
    <t>Birthday Gram</t>
  </si>
  <si>
    <t>School Store 1/16</t>
  </si>
  <si>
    <t>Sockable fundraiser</t>
  </si>
  <si>
    <t>Recovery for bounced check</t>
  </si>
  <si>
    <t>School Store 1/23</t>
  </si>
  <si>
    <t>School Store 1/30</t>
  </si>
  <si>
    <t>$7 for R&amp;K/$67 for bounced checks</t>
  </si>
  <si>
    <t>Roses Sale 2/10</t>
  </si>
  <si>
    <t>Roses Sale 2/11</t>
  </si>
  <si>
    <t>Roses Sale 2/12</t>
  </si>
  <si>
    <t>Current Account Balance</t>
  </si>
  <si>
    <t>Transfers</t>
  </si>
  <si>
    <t>Transfer Out</t>
  </si>
  <si>
    <t>School Store</t>
  </si>
  <si>
    <t>Transfer In</t>
  </si>
  <si>
    <t>Online</t>
  </si>
  <si>
    <t>ck #217 school store order</t>
  </si>
  <si>
    <t>D4K</t>
  </si>
  <si>
    <t>Roses Sale</t>
  </si>
  <si>
    <t>Changes</t>
  </si>
  <si>
    <t>POS</t>
  </si>
  <si>
    <t>Check Cash (School Store)</t>
  </si>
  <si>
    <t>5's for school store cash box</t>
  </si>
  <si>
    <t>Amazon</t>
  </si>
  <si>
    <t>Folders for communication</t>
  </si>
  <si>
    <t>Etsy</t>
  </si>
  <si>
    <t>Bookopoly</t>
  </si>
  <si>
    <t>FunServices</t>
  </si>
  <si>
    <t>Roses sale</t>
  </si>
  <si>
    <t>Charge Back</t>
  </si>
  <si>
    <t>Bounced check</t>
  </si>
  <si>
    <t>Bounced check fee</t>
  </si>
  <si>
    <t>Canva</t>
  </si>
  <si>
    <t>Membership</t>
  </si>
  <si>
    <t>Previous Balance</t>
  </si>
  <si>
    <t>Total Income</t>
  </si>
  <si>
    <t>Total Expenses</t>
  </si>
  <si>
    <t>Current Balance</t>
  </si>
  <si>
    <t>Change</t>
  </si>
  <si>
    <t>Project Funds</t>
  </si>
  <si>
    <t>5k Sponsors</t>
  </si>
  <si>
    <t>5K Sponsors</t>
  </si>
  <si>
    <t>CK # 103</t>
  </si>
  <si>
    <t>Janna Zentichko</t>
  </si>
  <si>
    <t>Printer paper for sponsor letters</t>
  </si>
  <si>
    <t>School Store Account</t>
  </si>
  <si>
    <t>General</t>
  </si>
  <si>
    <t>School store reorder ck #217 Katie Baldwin</t>
  </si>
  <si>
    <t>Staff Appreciation Budget</t>
  </si>
  <si>
    <t xml:space="preserve">Starting Balance </t>
  </si>
  <si>
    <t>For</t>
  </si>
  <si>
    <t xml:space="preserve"> </t>
  </si>
  <si>
    <t>Donations 4 Kids Account</t>
  </si>
  <si>
    <t>Online Account</t>
  </si>
  <si>
    <t>Tranfer In</t>
  </si>
  <si>
    <t>Online Transactions</t>
  </si>
  <si>
    <t>Bounced Check Recovery</t>
  </si>
  <si>
    <t>Venmo</t>
  </si>
  <si>
    <t>Tranfer Out</t>
  </si>
  <si>
    <t>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</si>
</sst>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M/d/yyyy"/>
    <numFmt numFmtId="165" formatCode="&quot;$&quot;#,##0.00_);[Red]\(&quot;$&quot;#,##0.00\)"/>
    <numFmt numFmtId="166" formatCode="m&quot;/&quot;d&quot;/&quot;yy"/>
    <numFmt numFmtId="167" formatCode="&quot;$&quot;#,##0.00"/>
    <numFmt numFmtId="168" formatCode="&quot;$&quot;#,##0.00;[Red]&quot;$&quot;#,##0.00"/>
    <numFmt numFmtId="169" formatCode="[$$]#,##0.00"/>
    <numFmt numFmtId="170" formatCode="m/d/yyyy"/>
    <numFmt numFmtId="171" formatCode="m/d/yy"/>
  </numFmts>
  <fonts count="7">
    <font>
      <sz val="11.0"/>
      <color theme="1"/>
      <name val="Calibri"/>
      <scheme val="minor"/>
    </font>
    <font>
      <b/>
      <sz val="12.0"/>
      <color theme="1"/>
      <name val="Calibri"/>
    </font>
    <font/>
    <font>
      <sz val="12.0"/>
      <color theme="1"/>
      <name val="Calibri"/>
    </font>
    <font>
      <b/>
      <u/>
      <sz val="12.0"/>
      <color theme="1"/>
      <name val="Calibri"/>
    </font>
    <font>
      <b/>
      <u/>
      <sz val="12.0"/>
      <color theme="1"/>
      <name val="Calibri"/>
    </font>
    <font>
      <b/>
      <u/>
      <sz val="12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1" fillId="0" fontId="3" numFmtId="164" xfId="0" applyAlignment="1" applyBorder="1" applyFont="1" applyNumberFormat="1">
      <alignment horizontal="center" readingOrder="0"/>
    </xf>
    <xf borderId="0" fillId="0" fontId="3" numFmtId="14" xfId="0" applyAlignment="1" applyFont="1" applyNumberFormat="1">
      <alignment horizontal="center"/>
    </xf>
    <xf borderId="3" fillId="0" fontId="1" numFmtId="0" xfId="0" applyAlignment="1" applyBorder="1" applyFont="1">
      <alignment horizontal="center" vertical="center"/>
    </xf>
    <xf borderId="0" fillId="0" fontId="3" numFmtId="0" xfId="0" applyFont="1"/>
    <xf borderId="1" fillId="2" fontId="1" numFmtId="0" xfId="0" applyAlignment="1" applyBorder="1" applyFill="1" applyFont="1">
      <alignment horizontal="center" readingOrder="0" vertical="center"/>
    </xf>
    <xf borderId="1" fillId="2" fontId="3" numFmtId="8" xfId="0" applyAlignment="1" applyBorder="1" applyFont="1" applyNumberFormat="1">
      <alignment horizontal="center" readingOrder="0"/>
    </xf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center"/>
    </xf>
    <xf borderId="3" fillId="0" fontId="1" numFmtId="0" xfId="0" applyAlignment="1" applyBorder="1" applyFont="1">
      <alignment horizontal="center" readingOrder="0" vertical="center"/>
    </xf>
    <xf borderId="0" fillId="0" fontId="1" numFmtId="0" xfId="0" applyAlignment="1" applyFont="1">
      <alignment horizontal="center" vertical="center"/>
    </xf>
    <xf borderId="3" fillId="0" fontId="3" numFmtId="166" xfId="0" applyAlignment="1" applyBorder="1" applyFont="1" applyNumberFormat="1">
      <alignment horizontal="center" readingOrder="0" vertical="center"/>
    </xf>
    <xf borderId="3" fillId="0" fontId="3" numFmtId="0" xfId="0" applyAlignment="1" applyBorder="1" applyFont="1">
      <alignment horizontal="center" readingOrder="0" vertical="center"/>
    </xf>
    <xf borderId="1" fillId="0" fontId="3" numFmtId="167" xfId="0" applyAlignment="1" applyBorder="1" applyFont="1" applyNumberFormat="1">
      <alignment horizontal="left" readingOrder="0" vertical="center"/>
    </xf>
    <xf borderId="3" fillId="0" fontId="3" numFmtId="167" xfId="0" applyAlignment="1" applyBorder="1" applyFont="1" applyNumberFormat="1">
      <alignment horizontal="center" readingOrder="0" vertical="center"/>
    </xf>
    <xf borderId="3" fillId="0" fontId="3" numFmtId="0" xfId="0" applyAlignment="1" applyBorder="1" applyFont="1">
      <alignment horizontal="left" readingOrder="0" vertical="center"/>
    </xf>
    <xf borderId="0" fillId="0" fontId="3" numFmtId="0" xfId="0" applyAlignment="1" applyFont="1">
      <alignment horizontal="center" vertical="center"/>
    </xf>
    <xf borderId="3" fillId="0" fontId="3" numFmtId="166" xfId="0" applyAlignment="1" applyBorder="1" applyFont="1" applyNumberFormat="1">
      <alignment horizontal="center" readingOrder="0"/>
    </xf>
    <xf borderId="3" fillId="0" fontId="3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left" readingOrder="0"/>
    </xf>
    <xf borderId="3" fillId="0" fontId="3" numFmtId="165" xfId="0" applyAlignment="1" applyBorder="1" applyFont="1" applyNumberFormat="1">
      <alignment horizontal="center" readingOrder="0"/>
    </xf>
    <xf borderId="3" fillId="0" fontId="3" numFmtId="0" xfId="0" applyAlignment="1" applyBorder="1" applyFont="1">
      <alignment readingOrder="0"/>
    </xf>
    <xf borderId="0" fillId="0" fontId="3" numFmtId="0" xfId="0" applyAlignment="1" applyFont="1">
      <alignment horizontal="left"/>
    </xf>
    <xf borderId="3" fillId="0" fontId="1" numFmtId="14" xfId="0" applyAlignment="1" applyBorder="1" applyFont="1" applyNumberFormat="1">
      <alignment horizontal="center" vertical="center"/>
    </xf>
    <xf borderId="4" fillId="0" fontId="2" numFmtId="0" xfId="0" applyBorder="1" applyFont="1"/>
    <xf borderId="0" fillId="0" fontId="1" numFmtId="0" xfId="0" applyAlignment="1" applyFont="1">
      <alignment vertical="center"/>
    </xf>
    <xf borderId="3" fillId="0" fontId="3" numFmtId="168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 readingOrder="0"/>
    </xf>
    <xf borderId="5" fillId="0" fontId="3" numFmtId="168" xfId="0" applyAlignment="1" applyBorder="1" applyFont="1" applyNumberFormat="1">
      <alignment horizontal="center" readingOrder="0"/>
    </xf>
    <xf borderId="3" fillId="0" fontId="3" numFmtId="169" xfId="0" applyAlignment="1" applyBorder="1" applyFont="1" applyNumberFormat="1">
      <alignment horizontal="center" readingOrder="0"/>
    </xf>
    <xf borderId="0" fillId="0" fontId="3" numFmtId="14" xfId="0" applyAlignment="1" applyFont="1" applyNumberFormat="1">
      <alignment horizontal="left"/>
    </xf>
    <xf borderId="0" fillId="0" fontId="3" numFmtId="168" xfId="0" applyAlignment="1" applyFont="1" applyNumberFormat="1">
      <alignment horizontal="center"/>
    </xf>
    <xf borderId="1" fillId="2" fontId="1" numFmtId="0" xfId="0" applyAlignment="1" applyBorder="1" applyFont="1">
      <alignment horizontal="center" vertical="center"/>
    </xf>
    <xf borderId="1" fillId="2" fontId="3" numFmtId="165" xfId="0" applyAlignment="1" applyBorder="1" applyFont="1" applyNumberFormat="1">
      <alignment horizontal="center"/>
    </xf>
    <xf borderId="0" fillId="0" fontId="3" numFmtId="0" xfId="0" applyAlignment="1" applyFont="1">
      <alignment horizontal="center"/>
    </xf>
    <xf borderId="3" fillId="0" fontId="1" numFmtId="0" xfId="0" applyAlignment="1" applyBorder="1" applyFont="1">
      <alignment horizontal="center"/>
    </xf>
    <xf borderId="1" fillId="0" fontId="3" numFmtId="0" xfId="0" applyAlignment="1" applyBorder="1" applyFont="1">
      <alignment horizontal="left" readingOrder="0" vertical="center"/>
    </xf>
    <xf borderId="3" fillId="0" fontId="3" numFmtId="167" xfId="0" applyAlignment="1" applyBorder="1" applyFont="1" applyNumberFormat="1">
      <alignment horizontal="center" readingOrder="0"/>
    </xf>
    <xf borderId="3" fillId="0" fontId="3" numFmtId="0" xfId="0" applyAlignment="1" applyBorder="1" applyFont="1">
      <alignment horizontal="left" readingOrder="0"/>
    </xf>
    <xf borderId="3" fillId="0" fontId="3" numFmtId="166" xfId="0" applyAlignment="1" applyBorder="1" applyFont="1" applyNumberFormat="1">
      <alignment horizontal="center" readingOrder="0" vertical="center"/>
    </xf>
    <xf borderId="3" fillId="0" fontId="3" numFmtId="0" xfId="0" applyAlignment="1" applyBorder="1" applyFont="1">
      <alignment horizontal="left" readingOrder="0" vertical="center"/>
    </xf>
    <xf borderId="1" fillId="0" fontId="3" numFmtId="0" xfId="0" applyAlignment="1" applyBorder="1" applyFont="1">
      <alignment horizontal="left" readingOrder="0" vertical="center"/>
    </xf>
    <xf borderId="3" fillId="0" fontId="3" numFmtId="169" xfId="0" applyAlignment="1" applyBorder="1" applyFont="1" applyNumberFormat="1">
      <alignment horizontal="center" readingOrder="0"/>
    </xf>
    <xf borderId="3" fillId="0" fontId="3" numFmtId="0" xfId="0" applyAlignment="1" applyBorder="1" applyFont="1">
      <alignment horizontal="left" readingOrder="0"/>
    </xf>
    <xf borderId="3" fillId="0" fontId="3" numFmtId="166" xfId="0" applyAlignment="1" applyBorder="1" applyFont="1" applyNumberFormat="1">
      <alignment horizontal="left"/>
    </xf>
    <xf borderId="3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left"/>
    </xf>
    <xf borderId="3" fillId="0" fontId="3" numFmtId="165" xfId="0" applyAlignment="1" applyBorder="1" applyFont="1" applyNumberFormat="1">
      <alignment horizontal="center"/>
    </xf>
    <xf borderId="3" fillId="0" fontId="3" numFmtId="0" xfId="0" applyBorder="1" applyFont="1"/>
    <xf borderId="1" fillId="2" fontId="3" numFmtId="8" xfId="0" applyAlignment="1" applyBorder="1" applyFont="1" applyNumberFormat="1">
      <alignment horizontal="center"/>
    </xf>
    <xf borderId="1" fillId="2" fontId="1" numFmtId="0" xfId="0" applyAlignment="1" applyBorder="1" applyFont="1">
      <alignment horizontal="center"/>
    </xf>
    <xf borderId="1" fillId="0" fontId="3" numFmtId="14" xfId="0" applyAlignment="1" applyBorder="1" applyFont="1" applyNumberFormat="1">
      <alignment horizontal="center" readingOrder="0"/>
    </xf>
    <xf borderId="6" fillId="0" fontId="3" numFmtId="14" xfId="0" applyAlignment="1" applyBorder="1" applyFont="1" applyNumberFormat="1">
      <alignment horizontal="center"/>
    </xf>
    <xf borderId="1" fillId="2" fontId="3" numFmtId="165" xfId="0" applyAlignment="1" applyBorder="1" applyFont="1" applyNumberFormat="1">
      <alignment horizontal="center" readingOrder="0"/>
    </xf>
    <xf borderId="0" fillId="0" fontId="1" numFmtId="0" xfId="0" applyAlignment="1" applyFont="1">
      <alignment horizontal="center"/>
    </xf>
    <xf borderId="0" fillId="0" fontId="3" numFmtId="165" xfId="0" applyAlignment="1" applyFont="1" applyNumberFormat="1">
      <alignment horizontal="left"/>
    </xf>
    <xf borderId="3" fillId="0" fontId="3" numFmtId="170" xfId="0" applyAlignment="1" applyBorder="1" applyFont="1" applyNumberFormat="1">
      <alignment horizontal="center" readingOrder="0" vertical="center"/>
    </xf>
    <xf borderId="3" fillId="0" fontId="3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vertical="center"/>
    </xf>
    <xf borderId="3" fillId="0" fontId="3" numFmtId="170" xfId="0" applyAlignment="1" applyBorder="1" applyFont="1" applyNumberFormat="1">
      <alignment horizontal="center" vertical="center"/>
    </xf>
    <xf borderId="3" fillId="0" fontId="3" numFmtId="171" xfId="0" applyAlignment="1" applyBorder="1" applyFont="1" applyNumberFormat="1">
      <alignment horizontal="center" vertical="center"/>
    </xf>
    <xf borderId="1" fillId="0" fontId="3" numFmtId="0" xfId="0" applyAlignment="1" applyBorder="1" applyFont="1">
      <alignment readingOrder="0"/>
    </xf>
    <xf borderId="3" fillId="0" fontId="3" numFmtId="14" xfId="0" applyAlignment="1" applyBorder="1" applyFont="1" applyNumberFormat="1">
      <alignment horizontal="left"/>
    </xf>
    <xf borderId="4" fillId="2" fontId="3" numFmtId="8" xfId="0" applyAlignment="1" applyBorder="1" applyFont="1" applyNumberFormat="1">
      <alignment horizontal="center" vertical="bottom"/>
    </xf>
    <xf borderId="7" fillId="2" fontId="1" numFmtId="0" xfId="0" applyAlignment="1" applyBorder="1" applyFont="1">
      <alignment horizontal="center" vertical="bottom"/>
    </xf>
    <xf borderId="8" fillId="0" fontId="2" numFmtId="0" xfId="0" applyBorder="1" applyFont="1"/>
    <xf borderId="9" fillId="2" fontId="3" numFmtId="8" xfId="0" applyAlignment="1" applyBorder="1" applyFont="1" applyNumberFormat="1">
      <alignment horizontal="center" vertical="bottom"/>
    </xf>
    <xf borderId="2" fillId="0" fontId="1" numFmtId="0" xfId="0" applyAlignment="1" applyBorder="1" applyFont="1">
      <alignment horizontal="center" vertical="center"/>
    </xf>
    <xf borderId="3" fillId="0" fontId="3" numFmtId="167" xfId="0" applyAlignment="1" applyBorder="1" applyFont="1" applyNumberFormat="1">
      <alignment horizontal="center"/>
    </xf>
    <xf borderId="3" fillId="0" fontId="3" numFmtId="14" xfId="0" applyAlignment="1" applyBorder="1" applyFont="1" applyNumberFormat="1">
      <alignment horizontal="left" readingOrder="0"/>
    </xf>
    <xf borderId="3" fillId="0" fontId="3" numFmtId="171" xfId="0" applyBorder="1" applyFont="1" applyNumberFormat="1"/>
    <xf borderId="1" fillId="0" fontId="3" numFmtId="165" xfId="0" applyBorder="1" applyFont="1" applyNumberFormat="1"/>
    <xf borderId="3" fillId="0" fontId="3" numFmtId="0" xfId="0" applyAlignment="1" applyBorder="1" applyFont="1">
      <alignment horizontal="left"/>
    </xf>
    <xf borderId="4" fillId="2" fontId="3" numFmtId="165" xfId="0" applyAlignment="1" applyBorder="1" applyFont="1" applyNumberFormat="1">
      <alignment horizontal="center" vertical="bottom"/>
    </xf>
    <xf borderId="0" fillId="0" fontId="3" numFmtId="8" xfId="0" applyAlignment="1" applyFont="1" applyNumberFormat="1">
      <alignment horizontal="center"/>
    </xf>
    <xf borderId="4" fillId="2" fontId="3" numFmtId="8" xfId="0" applyAlignment="1" applyBorder="1" applyFont="1" applyNumberFormat="1">
      <alignment horizontal="center" readingOrder="0" vertical="bottom"/>
    </xf>
    <xf borderId="9" fillId="2" fontId="3" numFmtId="8" xfId="0" applyAlignment="1" applyBorder="1" applyFont="1" applyNumberFormat="1">
      <alignment horizontal="center" readingOrder="0" vertical="bottom"/>
    </xf>
    <xf borderId="3" fillId="0" fontId="3" numFmtId="166" xfId="0" applyAlignment="1" applyBorder="1" applyFont="1" applyNumberFormat="1">
      <alignment horizontal="center" readingOrder="0" vertical="center"/>
    </xf>
    <xf borderId="1" fillId="0" fontId="1" numFmtId="0" xfId="0" applyAlignment="1" applyBorder="1" applyFont="1">
      <alignment horizontal="center" readingOrder="0" vertical="center"/>
    </xf>
    <xf borderId="3" fillId="0" fontId="3" numFmtId="165" xfId="0" applyBorder="1" applyFont="1" applyNumberFormat="1"/>
    <xf borderId="3" fillId="0" fontId="3" numFmtId="171" xfId="0" applyAlignment="1" applyBorder="1" applyFont="1" applyNumberFormat="1">
      <alignment horizontal="center" readingOrder="0" vertical="center"/>
    </xf>
    <xf borderId="0" fillId="0" fontId="6" numFmtId="14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14"/>
    <col customWidth="1" min="3" max="3" width="11.14"/>
    <col customWidth="1" min="4" max="4" width="18.0"/>
    <col customWidth="1" min="5" max="5" width="13.29"/>
    <col customWidth="1" min="6" max="6" width="46.29"/>
    <col customWidth="1" min="7" max="26" width="9.14"/>
  </cols>
  <sheetData>
    <row r="1" ht="15.75" customHeight="1">
      <c r="A1" s="1" t="s">
        <v>0</v>
      </c>
      <c r="B1" s="2"/>
      <c r="C1" s="3">
        <v>45701.0</v>
      </c>
      <c r="D1" s="2"/>
      <c r="E1" s="4"/>
      <c r="F1" s="5" t="s">
        <v>1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5.75" customHeight="1">
      <c r="A2" s="7" t="s">
        <v>2</v>
      </c>
      <c r="B2" s="2"/>
      <c r="C2" s="8">
        <v>2036.16</v>
      </c>
      <c r="D2" s="2"/>
      <c r="E2" s="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75" customHeight="1">
      <c r="A3" s="10" t="s">
        <v>3</v>
      </c>
      <c r="E3" s="11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5.75" customHeight="1">
      <c r="A4" s="5" t="s">
        <v>4</v>
      </c>
      <c r="B4" s="12" t="s">
        <v>5</v>
      </c>
      <c r="C4" s="1" t="s">
        <v>6</v>
      </c>
      <c r="D4" s="2"/>
      <c r="E4" s="5" t="s">
        <v>7</v>
      </c>
      <c r="F4" s="5" t="s">
        <v>8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15.75" customHeight="1">
      <c r="A5" s="14">
        <v>45674.0</v>
      </c>
      <c r="B5" s="15" t="s">
        <v>9</v>
      </c>
      <c r="C5" s="16" t="s">
        <v>10</v>
      </c>
      <c r="D5" s="2"/>
      <c r="E5" s="17">
        <v>163.02</v>
      </c>
      <c r="F5" s="18" t="s">
        <v>11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ht="15.75" customHeight="1">
      <c r="A6" s="14">
        <v>45686.0</v>
      </c>
      <c r="B6" s="15" t="s">
        <v>12</v>
      </c>
      <c r="C6" s="16" t="s">
        <v>13</v>
      </c>
      <c r="D6" s="2"/>
      <c r="E6" s="17">
        <v>2655.0</v>
      </c>
      <c r="F6" s="18" t="s">
        <v>14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ht="15.75" customHeight="1">
      <c r="A7" s="20">
        <v>45694.0</v>
      </c>
      <c r="B7" s="21" t="s">
        <v>15</v>
      </c>
      <c r="C7" s="22" t="s">
        <v>16</v>
      </c>
      <c r="D7" s="2"/>
      <c r="E7" s="23">
        <v>30.0</v>
      </c>
      <c r="F7" s="24" t="s">
        <v>17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75" customHeight="1">
      <c r="A8" s="10"/>
      <c r="B8" s="10"/>
      <c r="C8" s="10"/>
      <c r="D8" s="10"/>
      <c r="E8" s="2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5.75" customHeight="1">
      <c r="A9" s="10" t="s">
        <v>18</v>
      </c>
      <c r="E9" s="2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5.75" customHeight="1">
      <c r="A10" s="26" t="s">
        <v>4</v>
      </c>
      <c r="B10" s="5" t="s">
        <v>7</v>
      </c>
      <c r="C10" s="1" t="s">
        <v>19</v>
      </c>
      <c r="D10" s="27"/>
      <c r="E10" s="2"/>
      <c r="F10" s="2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75" customHeight="1">
      <c r="A11" s="20">
        <v>45667.0</v>
      </c>
      <c r="B11" s="29">
        <v>21.2</v>
      </c>
      <c r="C11" s="22" t="s">
        <v>20</v>
      </c>
      <c r="D11" s="27"/>
      <c r="E11" s="2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5.75" customHeight="1">
      <c r="A12" s="20">
        <v>45667.0</v>
      </c>
      <c r="B12" s="29">
        <v>23.6</v>
      </c>
      <c r="C12" s="22" t="s">
        <v>21</v>
      </c>
      <c r="D12" s="27"/>
      <c r="E12" s="2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75" customHeight="1">
      <c r="A13" s="20">
        <v>45674.0</v>
      </c>
      <c r="B13" s="29">
        <v>5.0</v>
      </c>
      <c r="C13" s="22" t="s">
        <v>22</v>
      </c>
      <c r="D13" s="27"/>
      <c r="E13" s="2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75" customHeight="1">
      <c r="A14" s="20">
        <v>45674.0</v>
      </c>
      <c r="B14" s="29">
        <v>51.4</v>
      </c>
      <c r="C14" s="22" t="s">
        <v>23</v>
      </c>
      <c r="D14" s="27"/>
      <c r="E14" s="2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75" customHeight="1">
      <c r="A15" s="20">
        <v>45670.0</v>
      </c>
      <c r="B15" s="29">
        <v>33.05</v>
      </c>
      <c r="C15" s="22" t="s">
        <v>24</v>
      </c>
      <c r="D15" s="27"/>
      <c r="E15" s="2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75" customHeight="1">
      <c r="A16" s="20">
        <v>45674.0</v>
      </c>
      <c r="B16" s="29">
        <v>114.0</v>
      </c>
      <c r="C16" s="22" t="s">
        <v>13</v>
      </c>
      <c r="D16" s="27"/>
      <c r="E16" s="2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75" customHeight="1">
      <c r="A17" s="20">
        <v>45682.0</v>
      </c>
      <c r="B17" s="29">
        <v>260.0</v>
      </c>
      <c r="C17" s="22" t="s">
        <v>25</v>
      </c>
      <c r="D17" s="27"/>
      <c r="E17" s="2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75" customHeight="1">
      <c r="A18" s="20">
        <v>45682.0</v>
      </c>
      <c r="B18" s="29">
        <v>58.58</v>
      </c>
      <c r="C18" s="22" t="s">
        <v>26</v>
      </c>
      <c r="D18" s="27"/>
      <c r="E18" s="2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75" customHeight="1">
      <c r="A19" s="20">
        <v>45684.0</v>
      </c>
      <c r="B19" s="29">
        <v>3296.0</v>
      </c>
      <c r="C19" s="22" t="s">
        <v>13</v>
      </c>
      <c r="D19" s="27"/>
      <c r="E19" s="2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5.75" customHeight="1">
      <c r="A20" s="20">
        <v>45684.0</v>
      </c>
      <c r="B20" s="29">
        <v>634.0</v>
      </c>
      <c r="C20" s="22" t="s">
        <v>13</v>
      </c>
      <c r="D20" s="27"/>
      <c r="E20" s="2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30">
        <v>45685.0</v>
      </c>
      <c r="B21" s="31">
        <v>627.0</v>
      </c>
      <c r="C21" s="22" t="s">
        <v>13</v>
      </c>
      <c r="D21" s="27"/>
      <c r="E21" s="2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30">
        <v>45691.0</v>
      </c>
      <c r="B22" s="31">
        <v>58.72</v>
      </c>
      <c r="C22" s="22" t="s">
        <v>27</v>
      </c>
      <c r="D22" s="27"/>
      <c r="E22" s="2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20">
        <v>45694.0</v>
      </c>
      <c r="B23" s="29">
        <v>74.0</v>
      </c>
      <c r="C23" s="22" t="s">
        <v>28</v>
      </c>
      <c r="D23" s="27"/>
      <c r="E23" s="2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20">
        <v>45699.0</v>
      </c>
      <c r="B24" s="32">
        <v>384.0</v>
      </c>
      <c r="C24" s="22" t="s">
        <v>29</v>
      </c>
      <c r="D24" s="27"/>
      <c r="E24" s="2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20">
        <v>45700.0</v>
      </c>
      <c r="B25" s="29">
        <v>200.0</v>
      </c>
      <c r="C25" s="22" t="s">
        <v>30</v>
      </c>
      <c r="D25" s="27"/>
      <c r="E25" s="2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20">
        <v>45701.0</v>
      </c>
      <c r="B26" s="29">
        <v>298.0</v>
      </c>
      <c r="C26" s="22" t="s">
        <v>31</v>
      </c>
      <c r="D26" s="27"/>
      <c r="E26" s="2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33"/>
      <c r="B27" s="34"/>
      <c r="C27" s="25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35" t="s">
        <v>32</v>
      </c>
      <c r="B28" s="2"/>
      <c r="C28" s="36">
        <f>SUM(C63)</f>
        <v>4460.96</v>
      </c>
      <c r="D28" s="2"/>
      <c r="E28" s="37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10"/>
      <c r="B29" s="10"/>
      <c r="C29" s="10"/>
      <c r="D29" s="10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10" t="s">
        <v>33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5" t="s">
        <v>4</v>
      </c>
      <c r="B31" s="12" t="s">
        <v>5</v>
      </c>
      <c r="C31" s="1" t="s">
        <v>6</v>
      </c>
      <c r="D31" s="2"/>
      <c r="E31" s="38" t="s">
        <v>7</v>
      </c>
      <c r="F31" s="38" t="s">
        <v>8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14">
        <v>45669.0</v>
      </c>
      <c r="B32" s="18" t="s">
        <v>34</v>
      </c>
      <c r="C32" s="39" t="s">
        <v>35</v>
      </c>
      <c r="D32" s="2"/>
      <c r="E32" s="40">
        <v>21.2</v>
      </c>
      <c r="F32" s="41" t="s">
        <v>20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14">
        <v>45669.0</v>
      </c>
      <c r="B33" s="18" t="s">
        <v>34</v>
      </c>
      <c r="C33" s="39" t="s">
        <v>35</v>
      </c>
      <c r="D33" s="2"/>
      <c r="E33" s="40">
        <v>23.6</v>
      </c>
      <c r="F33" s="41" t="s">
        <v>21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14">
        <v>45669.0</v>
      </c>
      <c r="B34" s="18" t="s">
        <v>36</v>
      </c>
      <c r="C34" s="39" t="s">
        <v>37</v>
      </c>
      <c r="D34" s="2"/>
      <c r="E34" s="40">
        <v>94.0</v>
      </c>
      <c r="F34" s="41" t="s">
        <v>25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14">
        <v>45677.0</v>
      </c>
      <c r="B35" s="18" t="s">
        <v>36</v>
      </c>
      <c r="C35" s="39" t="s">
        <v>35</v>
      </c>
      <c r="D35" s="2"/>
      <c r="E35" s="40">
        <v>163.02</v>
      </c>
      <c r="F35" s="41" t="s">
        <v>38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14">
        <v>45677.0</v>
      </c>
      <c r="B36" s="18" t="s">
        <v>34</v>
      </c>
      <c r="C36" s="39" t="s">
        <v>35</v>
      </c>
      <c r="D36" s="2"/>
      <c r="E36" s="40">
        <v>51.4</v>
      </c>
      <c r="F36" s="41" t="s">
        <v>23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14">
        <v>45677.0</v>
      </c>
      <c r="B37" s="18" t="s">
        <v>34</v>
      </c>
      <c r="C37" s="39" t="s">
        <v>39</v>
      </c>
      <c r="D37" s="2"/>
      <c r="E37" s="40">
        <v>5.0</v>
      </c>
      <c r="F37" s="41" t="s">
        <v>22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14">
        <v>45683.0</v>
      </c>
      <c r="B38" s="18" t="s">
        <v>34</v>
      </c>
      <c r="C38" s="39" t="s">
        <v>35</v>
      </c>
      <c r="D38" s="2"/>
      <c r="E38" s="40">
        <v>58.58</v>
      </c>
      <c r="F38" s="41" t="s">
        <v>26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42">
        <v>45697.0</v>
      </c>
      <c r="B39" s="43" t="s">
        <v>36</v>
      </c>
      <c r="C39" s="44" t="s">
        <v>37</v>
      </c>
      <c r="D39" s="2"/>
      <c r="E39" s="45">
        <v>70.0</v>
      </c>
      <c r="F39" s="46" t="s">
        <v>13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42">
        <v>45697.0</v>
      </c>
      <c r="B40" s="43" t="s">
        <v>36</v>
      </c>
      <c r="C40" s="44" t="s">
        <v>37</v>
      </c>
      <c r="D40" s="2"/>
      <c r="E40" s="45">
        <v>68.0</v>
      </c>
      <c r="F40" s="46" t="s">
        <v>13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42">
        <v>45697.0</v>
      </c>
      <c r="B41" s="43" t="s">
        <v>34</v>
      </c>
      <c r="C41" s="44" t="s">
        <v>35</v>
      </c>
      <c r="D41" s="2"/>
      <c r="E41" s="45">
        <v>58.72</v>
      </c>
      <c r="F41" s="46" t="s">
        <v>27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42">
        <v>45697.0</v>
      </c>
      <c r="B42" s="43" t="s">
        <v>36</v>
      </c>
      <c r="C42" s="44" t="s">
        <v>39</v>
      </c>
      <c r="D42" s="2"/>
      <c r="E42" s="45">
        <v>190.0</v>
      </c>
      <c r="F42" s="46" t="s">
        <v>40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42">
        <v>45700.0</v>
      </c>
      <c r="B43" s="43" t="s">
        <v>34</v>
      </c>
      <c r="C43" s="44" t="s">
        <v>39</v>
      </c>
      <c r="D43" s="2"/>
      <c r="E43" s="45">
        <v>384.0</v>
      </c>
      <c r="F43" s="46" t="s">
        <v>29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42">
        <v>45700.0</v>
      </c>
      <c r="B44" s="43" t="s">
        <v>34</v>
      </c>
      <c r="C44" s="44" t="s">
        <v>39</v>
      </c>
      <c r="D44" s="2"/>
      <c r="E44" s="45">
        <v>10.0</v>
      </c>
      <c r="F44" s="46" t="s">
        <v>22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42">
        <v>45701.0</v>
      </c>
      <c r="B45" s="43" t="s">
        <v>34</v>
      </c>
      <c r="C45" s="44" t="s">
        <v>39</v>
      </c>
      <c r="D45" s="2"/>
      <c r="E45" s="45">
        <v>200.0</v>
      </c>
      <c r="F45" s="46" t="s">
        <v>30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42">
        <v>45701.0</v>
      </c>
      <c r="B46" s="43" t="s">
        <v>34</v>
      </c>
      <c r="C46" s="44" t="s">
        <v>39</v>
      </c>
      <c r="D46" s="2"/>
      <c r="E46" s="45">
        <v>298.0</v>
      </c>
      <c r="F46" s="46" t="s">
        <v>31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10"/>
      <c r="B47" s="10"/>
      <c r="C47" s="10"/>
      <c r="D47" s="10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10" t="s">
        <v>41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5" t="s">
        <v>4</v>
      </c>
      <c r="B49" s="12" t="s">
        <v>5</v>
      </c>
      <c r="C49" s="1" t="s">
        <v>6</v>
      </c>
      <c r="D49" s="2"/>
      <c r="E49" s="5" t="s">
        <v>7</v>
      </c>
      <c r="F49" s="5" t="s">
        <v>8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20">
        <v>45669.0</v>
      </c>
      <c r="B50" s="21" t="s">
        <v>42</v>
      </c>
      <c r="C50" s="22" t="s">
        <v>43</v>
      </c>
      <c r="D50" s="2"/>
      <c r="E50" s="23">
        <v>50.0</v>
      </c>
      <c r="F50" s="24" t="s">
        <v>44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20">
        <v>45669.0</v>
      </c>
      <c r="B51" s="21" t="s">
        <v>42</v>
      </c>
      <c r="C51" s="22" t="s">
        <v>45</v>
      </c>
      <c r="D51" s="2"/>
      <c r="E51" s="23">
        <v>37.09</v>
      </c>
      <c r="F51" s="24" t="s">
        <v>46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20">
        <v>45670.0</v>
      </c>
      <c r="B52" s="21" t="s">
        <v>42</v>
      </c>
      <c r="C52" s="22" t="s">
        <v>47</v>
      </c>
      <c r="D52" s="2"/>
      <c r="E52" s="23">
        <v>3.17</v>
      </c>
      <c r="F52" s="24" t="s">
        <v>48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20">
        <v>45687.0</v>
      </c>
      <c r="B53" s="21" t="s">
        <v>42</v>
      </c>
      <c r="C53" s="22" t="s">
        <v>49</v>
      </c>
      <c r="D53" s="2"/>
      <c r="E53" s="23">
        <v>190.0</v>
      </c>
      <c r="F53" s="24" t="s">
        <v>50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20">
        <v>45687.0</v>
      </c>
      <c r="B54" s="21" t="s">
        <v>42</v>
      </c>
      <c r="C54" s="22" t="s">
        <v>51</v>
      </c>
      <c r="D54" s="2"/>
      <c r="E54" s="23">
        <v>37.0</v>
      </c>
      <c r="F54" s="24" t="s">
        <v>52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20">
        <v>45687.0</v>
      </c>
      <c r="B55" s="21" t="s">
        <v>42</v>
      </c>
      <c r="C55" s="22" t="s">
        <v>51</v>
      </c>
      <c r="D55" s="2"/>
      <c r="E55" s="23">
        <v>10.0</v>
      </c>
      <c r="F55" s="24" t="s">
        <v>53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20">
        <v>45693.0</v>
      </c>
      <c r="B56" s="21" t="s">
        <v>42</v>
      </c>
      <c r="C56" s="22" t="s">
        <v>54</v>
      </c>
      <c r="D56" s="2"/>
      <c r="E56" s="23">
        <v>12.99</v>
      </c>
      <c r="F56" s="24" t="s">
        <v>55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47"/>
      <c r="B57" s="48"/>
      <c r="C57" s="49"/>
      <c r="D57" s="2"/>
      <c r="E57" s="50"/>
      <c r="F57" s="51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47"/>
      <c r="B58" s="48"/>
      <c r="C58" s="49"/>
      <c r="D58" s="2"/>
      <c r="E58" s="50"/>
      <c r="F58" s="51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33"/>
      <c r="B59" s="37"/>
      <c r="C59" s="25"/>
      <c r="D59" s="25"/>
      <c r="E59" s="9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35" t="s">
        <v>56</v>
      </c>
      <c r="B60" s="2"/>
      <c r="C60" s="52">
        <f>SUM(C2)</f>
        <v>2036.16</v>
      </c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ht="15.75" customHeight="1">
      <c r="A61" s="53" t="s">
        <v>57</v>
      </c>
      <c r="B61" s="2"/>
      <c r="C61" s="36">
        <f>SUM(B11+B12+E34+E35+B13+B14+B15+B16+B17+B18+B19+B20+B21+B23+E39+E40+B22+E42+B24+B25+B26)</f>
        <v>6723.57</v>
      </c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ht="15.75" customHeight="1">
      <c r="A62" s="53" t="s">
        <v>58</v>
      </c>
      <c r="B62" s="2"/>
      <c r="C62" s="36">
        <f>SUM(E32+E33+E50+E51+E36+E37+E5+E38+E6+E7+E52+E53+E54+E55+E56+E41+E43+E44+E45+E46)</f>
        <v>4298.77</v>
      </c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ht="15.75" customHeight="1">
      <c r="A63" s="53" t="s">
        <v>59</v>
      </c>
      <c r="B63" s="2"/>
      <c r="C63" s="36">
        <f>SUM(C60+C61-C62)</f>
        <v>4460.96</v>
      </c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ht="15.75" customHeight="1">
      <c r="A64" s="53" t="s">
        <v>60</v>
      </c>
      <c r="B64" s="2"/>
      <c r="C64" s="36">
        <f>SUM(C63-C60)</f>
        <v>2424.8</v>
      </c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ht="15.75" customHeight="1">
      <c r="A65" s="33"/>
      <c r="B65" s="37"/>
      <c r="C65" s="25"/>
      <c r="D65" s="25"/>
      <c r="E65" s="9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33"/>
      <c r="B66" s="37"/>
      <c r="C66" s="25"/>
      <c r="D66" s="25"/>
      <c r="E66" s="9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33"/>
      <c r="B67" s="37"/>
      <c r="C67" s="25"/>
      <c r="D67" s="25"/>
      <c r="E67" s="9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33"/>
      <c r="B68" s="37"/>
      <c r="C68" s="25"/>
      <c r="D68" s="25"/>
      <c r="E68" s="9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33"/>
      <c r="B69" s="37"/>
      <c r="C69" s="25"/>
      <c r="D69" s="25"/>
      <c r="E69" s="9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33"/>
      <c r="B70" s="37"/>
      <c r="C70" s="25"/>
      <c r="D70" s="25"/>
      <c r="E70" s="9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33"/>
      <c r="B71" s="37"/>
      <c r="C71" s="25"/>
      <c r="D71" s="25"/>
      <c r="E71" s="9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33"/>
      <c r="B72" s="37"/>
      <c r="C72" s="25"/>
      <c r="D72" s="25"/>
      <c r="E72" s="9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33"/>
      <c r="B73" s="37"/>
      <c r="C73" s="25"/>
      <c r="D73" s="25"/>
      <c r="E73" s="9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33"/>
      <c r="B74" s="37"/>
      <c r="C74" s="25"/>
      <c r="D74" s="25"/>
      <c r="E74" s="9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33"/>
      <c r="B75" s="37"/>
      <c r="C75" s="25"/>
      <c r="D75" s="25"/>
      <c r="E75" s="9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33"/>
      <c r="B76" s="37"/>
      <c r="C76" s="25"/>
      <c r="D76" s="25"/>
      <c r="E76" s="9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33"/>
      <c r="B77" s="37"/>
      <c r="C77" s="25"/>
      <c r="D77" s="25"/>
      <c r="E77" s="9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33"/>
      <c r="B78" s="37"/>
      <c r="C78" s="25"/>
      <c r="D78" s="25"/>
      <c r="E78" s="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33"/>
      <c r="B79" s="37"/>
      <c r="C79" s="25"/>
      <c r="D79" s="25"/>
      <c r="E79" s="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33"/>
      <c r="B80" s="37"/>
      <c r="C80" s="25"/>
      <c r="D80" s="25"/>
      <c r="E80" s="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33"/>
      <c r="B81" s="37"/>
      <c r="C81" s="25"/>
      <c r="D81" s="25"/>
      <c r="E81" s="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33"/>
      <c r="B82" s="37"/>
      <c r="C82" s="25"/>
      <c r="D82" s="25"/>
      <c r="E82" s="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33"/>
      <c r="B83" s="37"/>
      <c r="C83" s="25"/>
      <c r="D83" s="25"/>
      <c r="E83" s="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33"/>
      <c r="B84" s="37"/>
      <c r="C84" s="25"/>
      <c r="D84" s="25"/>
      <c r="E84" s="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6.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6.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5.7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ht="15.7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ht="15.7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ht="15.7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ht="15.7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ht="15.7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ht="15.75" customHeight="1"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ht="15.75" customHeight="1"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ht="15.75" customHeight="1"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ht="15.75" customHeight="1"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ht="15.75" customHeight="1"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ht="15.75" customHeight="1"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ht="15.75" customHeight="1"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ht="15.75" customHeight="1"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ht="15.75" customHeight="1"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ht="15.75" customHeight="1"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ht="15.75" customHeight="1"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ht="15.75" customHeight="1"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 ht="15.75" customHeight="1"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</row>
    <row r="1020" ht="15.75" customHeight="1"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</row>
    <row r="1021" ht="15.75" customHeight="1"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</row>
    <row r="1022" ht="15.75" customHeight="1"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</row>
    <row r="1023" ht="15.75" customHeight="1"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</row>
    <row r="1024" ht="15.75" customHeight="1"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</row>
    <row r="1025" ht="15.75" customHeight="1"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</row>
    <row r="1026" ht="15.75" customHeight="1"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</row>
    <row r="1027" ht="15.75" customHeight="1"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</row>
    <row r="1028" ht="15.75" customHeight="1"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</row>
    <row r="1029" ht="15.75" customHeight="1"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</row>
    <row r="1030" ht="15.75" customHeight="1"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</row>
    <row r="1031" ht="15.75" customHeight="1"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</row>
    <row r="1032" ht="15.75" customHeight="1"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</row>
    <row r="1033" ht="15.75" customHeight="1"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</row>
    <row r="1034" ht="15.75" customHeight="1"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</row>
    <row r="1035" ht="15.75" customHeight="1"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</row>
    <row r="1036" ht="15.75" customHeight="1"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</row>
    <row r="1037" ht="15.75" customHeight="1"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</row>
    <row r="1038" ht="15.75" customHeight="1"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</row>
    <row r="1039" ht="15.75" customHeight="1"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</row>
    <row r="1040" ht="15.75" customHeight="1"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</row>
    <row r="1041" ht="15.75" customHeight="1"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</row>
    <row r="1042" ht="15.75" customHeight="1"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</row>
    <row r="1043" ht="15.75" customHeight="1"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</row>
    <row r="1044" ht="15.75" customHeight="1"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</row>
    <row r="1045" ht="15.75" customHeight="1"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</row>
    <row r="1046" ht="15.75" customHeight="1"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</row>
    <row r="1047" ht="15.75" customHeight="1"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</row>
    <row r="1048" ht="15.75" customHeight="1"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</row>
    <row r="1049" ht="15.75" customHeight="1"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</row>
    <row r="1050" ht="15.75" customHeight="1"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</row>
    <row r="1051" ht="15.75" customHeight="1"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</row>
    <row r="1052" ht="15.75" customHeight="1"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</row>
    <row r="1053" ht="15.75" customHeight="1"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</row>
    <row r="1054" ht="15.75" customHeight="1"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</row>
    <row r="1055" ht="15.75" customHeight="1"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</row>
    <row r="1056" ht="15.75" customHeight="1"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</row>
    <row r="1057" ht="15.75" customHeight="1"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</row>
    <row r="1058" ht="15.75" customHeight="1"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</row>
    <row r="1059" ht="15.75" customHeight="1"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</row>
    <row r="1060" ht="15.75" customHeight="1"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</row>
    <row r="1061" ht="15.75" customHeight="1"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</row>
    <row r="1062" ht="15.75" customHeight="1"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</row>
    <row r="1063" ht="15.75" customHeight="1"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</row>
    <row r="1064" ht="15.75" customHeight="1"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</row>
    <row r="1065" ht="15.75" customHeight="1"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</row>
    <row r="1066" ht="15.75" customHeight="1"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</row>
    <row r="1067" ht="15.75" customHeight="1"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</row>
    <row r="1068" ht="15.75" customHeight="1"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</row>
    <row r="1069" ht="15.75" customHeight="1"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</row>
    <row r="1070" ht="15.75" customHeight="1"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</row>
    <row r="1071" ht="15.75" customHeight="1"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</row>
    <row r="1072" ht="15.75" customHeight="1"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</row>
    <row r="1073" ht="15.75" customHeight="1"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</row>
    <row r="1074" ht="15.75" customHeight="1"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</row>
    <row r="1075" ht="15.75" customHeight="1"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</row>
    <row r="1076" ht="15.75" customHeight="1"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</row>
    <row r="1077" ht="15.75" customHeight="1"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</row>
    <row r="1078" ht="15.75" customHeight="1"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</row>
    <row r="1079" ht="15.75" customHeight="1"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</row>
    <row r="1080" ht="15.75" customHeight="1"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</row>
    <row r="1081" ht="15.75" customHeight="1"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</row>
    <row r="1082" ht="15.75" customHeight="1"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</row>
    <row r="1083" ht="15.75" customHeight="1"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</row>
    <row r="1084" ht="15.75" customHeight="1"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</row>
    <row r="1085" ht="15.75" customHeight="1"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</row>
    <row r="1086" ht="15.75" customHeight="1"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</row>
    <row r="1087" ht="15.75" customHeight="1"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</row>
    <row r="1088" ht="15.75" customHeight="1"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</row>
    <row r="1089" ht="15.75" customHeight="1"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</row>
    <row r="1090" ht="15.75" customHeight="1"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</row>
    <row r="1091" ht="15.75" customHeight="1"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</row>
    <row r="1092" ht="15.75" customHeight="1"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</row>
    <row r="1093" ht="15.75" customHeight="1"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</row>
    <row r="1094" ht="15.75" customHeight="1"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</row>
    <row r="1095" ht="15.75" customHeight="1"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</row>
    <row r="1096" ht="15.75" customHeight="1"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</row>
    <row r="1097" ht="15.75" customHeight="1"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</row>
    <row r="1098" ht="15.75" customHeight="1"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</row>
    <row r="1099" ht="15.75" customHeight="1"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</row>
    <row r="1100" ht="15.75" customHeight="1"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</row>
    <row r="1101" ht="15.75" customHeight="1"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</row>
    <row r="1102" ht="15.75" customHeight="1"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</row>
    <row r="1103" ht="15.75" customHeight="1"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</row>
    <row r="1104" ht="15.75" customHeight="1"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</row>
    <row r="1105" ht="15.75" customHeight="1"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</row>
    <row r="1106" ht="15.75" customHeight="1"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</row>
    <row r="1107" ht="15.75" customHeight="1"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</row>
    <row r="1108" ht="15.75" customHeight="1"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</row>
    <row r="1109" ht="15.75" customHeight="1"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</row>
    <row r="1110" ht="15.75" customHeight="1"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</row>
    <row r="1111" ht="15.75" customHeight="1"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</row>
    <row r="1112" ht="15.75" customHeight="1"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</row>
    <row r="1113" ht="15.75" customHeight="1"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</row>
    <row r="1114" ht="15.75" customHeight="1"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</row>
    <row r="1115" ht="15.75" customHeight="1"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</row>
    <row r="1116" ht="15.75" customHeight="1"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</row>
    <row r="1117" ht="15.75" customHeight="1"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</row>
    <row r="1118" ht="15.75" customHeight="1"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</row>
    <row r="1119" ht="15.75" customHeight="1">
      <c r="G1119" s="6"/>
      <c r="H1119" s="6"/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</row>
    <row r="1120" ht="15.75" customHeight="1"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</row>
    <row r="1121" ht="15.75" customHeight="1"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</row>
    <row r="1122" ht="15.75" customHeight="1"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</row>
    <row r="1123" ht="15.75" customHeight="1"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</row>
    <row r="1124" ht="15.75" customHeight="1">
      <c r="G1124" s="6"/>
      <c r="H1124" s="6"/>
      <c r="I1124" s="6"/>
      <c r="J1124" s="6"/>
      <c r="K1124" s="6"/>
      <c r="L1124" s="6"/>
      <c r="M1124" s="6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</row>
    <row r="1125" ht="15.75" customHeight="1"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</row>
    <row r="1126" ht="15.75" customHeight="1"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</row>
    <row r="1127" ht="15.75" customHeight="1"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</row>
    <row r="1128" ht="15.75" customHeight="1">
      <c r="G1128" s="6"/>
      <c r="H1128" s="6"/>
      <c r="I1128" s="6"/>
      <c r="J1128" s="6"/>
      <c r="K1128" s="6"/>
      <c r="L1128" s="6"/>
      <c r="M1128" s="6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</row>
    <row r="1129" ht="15.75" customHeight="1"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</row>
    <row r="1130" ht="15.75" customHeight="1"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</row>
    <row r="1131" ht="15.75" customHeight="1"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</row>
    <row r="1132" ht="15.75" customHeight="1">
      <c r="G1132" s="6"/>
      <c r="H1132" s="6"/>
      <c r="I1132" s="6"/>
      <c r="J1132" s="6"/>
      <c r="K1132" s="6"/>
      <c r="L1132" s="6"/>
      <c r="M1132" s="6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</row>
  </sheetData>
  <mergeCells count="68">
    <mergeCell ref="A61:B61"/>
    <mergeCell ref="C61:D61"/>
    <mergeCell ref="A62:B62"/>
    <mergeCell ref="C62:D62"/>
    <mergeCell ref="A63:B63"/>
    <mergeCell ref="C63:D63"/>
    <mergeCell ref="A64:B64"/>
    <mergeCell ref="C64:D64"/>
    <mergeCell ref="C54:D54"/>
    <mergeCell ref="C55:D55"/>
    <mergeCell ref="C56:D56"/>
    <mergeCell ref="C57:D57"/>
    <mergeCell ref="C58:D58"/>
    <mergeCell ref="A60:B60"/>
    <mergeCell ref="C60:D60"/>
    <mergeCell ref="C45:D45"/>
    <mergeCell ref="C46:D46"/>
    <mergeCell ref="C44:D44"/>
    <mergeCell ref="A48:D48"/>
    <mergeCell ref="C49:D49"/>
    <mergeCell ref="C50:D50"/>
    <mergeCell ref="C51:D51"/>
    <mergeCell ref="C52:D52"/>
    <mergeCell ref="C53:D53"/>
    <mergeCell ref="A1:B1"/>
    <mergeCell ref="C1:D1"/>
    <mergeCell ref="A2:B2"/>
    <mergeCell ref="C2:D2"/>
    <mergeCell ref="A3:D3"/>
    <mergeCell ref="C4:D4"/>
    <mergeCell ref="C5:D5"/>
    <mergeCell ref="C6:D6"/>
    <mergeCell ref="C7:D7"/>
    <mergeCell ref="A9:D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A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25:E25"/>
    <mergeCell ref="C26:E26"/>
    <mergeCell ref="C21:E21"/>
    <mergeCell ref="C22:E22"/>
    <mergeCell ref="C23:E23"/>
    <mergeCell ref="C24:E24"/>
    <mergeCell ref="C27:E27"/>
    <mergeCell ref="A28:B28"/>
    <mergeCell ref="C28:D28"/>
  </mergeCells>
  <printOptions/>
  <pageMargins bottom="0.75" footer="0.0" header="0.0" left="0.25" right="0.25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54">
        <v>45701.0</v>
      </c>
      <c r="D1" s="2"/>
      <c r="E1" s="55"/>
      <c r="F1" s="5" t="s">
        <v>61</v>
      </c>
    </row>
    <row r="2">
      <c r="A2" s="6"/>
      <c r="B2" s="6"/>
      <c r="C2" s="6"/>
      <c r="D2" s="6"/>
      <c r="E2" s="6"/>
      <c r="F2" s="6"/>
    </row>
    <row r="3">
      <c r="A3" s="7" t="s">
        <v>2</v>
      </c>
      <c r="B3" s="2"/>
      <c r="C3" s="56">
        <v>30572.14</v>
      </c>
      <c r="D3" s="2"/>
      <c r="E3" s="9"/>
      <c r="F3" s="6"/>
    </row>
    <row r="4">
      <c r="A4" s="57"/>
      <c r="B4" s="57"/>
      <c r="C4" s="58"/>
      <c r="D4" s="58"/>
      <c r="E4" s="58"/>
      <c r="F4" s="6"/>
    </row>
    <row r="5">
      <c r="A5" s="10" t="s">
        <v>33</v>
      </c>
      <c r="E5" s="6"/>
      <c r="F5" s="6"/>
    </row>
    <row r="6">
      <c r="A6" s="5" t="s">
        <v>4</v>
      </c>
      <c r="B6" s="12" t="s">
        <v>5</v>
      </c>
      <c r="C6" s="1" t="s">
        <v>6</v>
      </c>
      <c r="D6" s="2"/>
      <c r="E6" s="38" t="s">
        <v>7</v>
      </c>
      <c r="F6" s="38" t="s">
        <v>8</v>
      </c>
    </row>
    <row r="7">
      <c r="A7" s="59"/>
      <c r="B7" s="60"/>
      <c r="C7" s="61"/>
      <c r="D7" s="2"/>
      <c r="E7" s="48"/>
      <c r="F7" s="48"/>
    </row>
    <row r="8">
      <c r="A8" s="62"/>
      <c r="B8" s="60"/>
      <c r="C8" s="61"/>
      <c r="D8" s="2"/>
      <c r="E8" s="48"/>
      <c r="F8" s="48"/>
    </row>
    <row r="9">
      <c r="A9" s="63"/>
      <c r="B9" s="60"/>
      <c r="C9" s="61"/>
      <c r="D9" s="2"/>
      <c r="E9" s="48"/>
      <c r="F9" s="48"/>
    </row>
    <row r="10">
      <c r="A10" s="60"/>
      <c r="B10" s="60"/>
      <c r="C10" s="61"/>
      <c r="D10" s="2"/>
      <c r="E10" s="48"/>
      <c r="F10" s="48"/>
    </row>
    <row r="11">
      <c r="A11" s="60"/>
      <c r="B11" s="60"/>
      <c r="C11" s="61"/>
      <c r="D11" s="2"/>
      <c r="E11" s="48"/>
      <c r="F11" s="48"/>
    </row>
    <row r="12">
      <c r="A12" s="60"/>
      <c r="B12" s="60"/>
      <c r="C12" s="61"/>
      <c r="D12" s="2"/>
      <c r="E12" s="48"/>
      <c r="F12" s="48"/>
    </row>
    <row r="13">
      <c r="A13" s="60"/>
      <c r="B13" s="60"/>
      <c r="C13" s="61"/>
      <c r="D13" s="2"/>
      <c r="E13" s="48"/>
      <c r="F13" s="48"/>
    </row>
    <row r="14">
      <c r="A14" s="57"/>
      <c r="B14" s="57"/>
      <c r="C14" s="58"/>
      <c r="D14" s="58"/>
      <c r="E14" s="58"/>
      <c r="F14" s="6"/>
    </row>
    <row r="15">
      <c r="A15" s="11" t="s">
        <v>18</v>
      </c>
      <c r="E15" s="25"/>
      <c r="F15" s="6"/>
    </row>
    <row r="16">
      <c r="A16" s="33"/>
      <c r="B16" s="11"/>
      <c r="C16" s="11"/>
      <c r="D16" s="25"/>
      <c r="E16" s="25"/>
      <c r="F16" s="6"/>
    </row>
    <row r="17">
      <c r="A17" s="26" t="s">
        <v>4</v>
      </c>
      <c r="B17" s="5" t="s">
        <v>7</v>
      </c>
      <c r="C17" s="1" t="s">
        <v>19</v>
      </c>
      <c r="D17" s="27"/>
      <c r="E17" s="2"/>
      <c r="F17" s="28"/>
    </row>
    <row r="18">
      <c r="A18" s="20">
        <v>45675.0</v>
      </c>
      <c r="B18" s="40">
        <v>550.0</v>
      </c>
      <c r="C18" s="64" t="s">
        <v>62</v>
      </c>
      <c r="D18" s="27"/>
      <c r="E18" s="2"/>
      <c r="F18" s="6"/>
    </row>
    <row r="19">
      <c r="A19" s="20">
        <v>45692.0</v>
      </c>
      <c r="B19" s="40">
        <v>1700.0</v>
      </c>
      <c r="C19" s="22" t="s">
        <v>63</v>
      </c>
      <c r="D19" s="27"/>
      <c r="E19" s="2"/>
      <c r="F19" s="6"/>
    </row>
    <row r="20">
      <c r="A20" s="20">
        <v>45694.0</v>
      </c>
      <c r="B20" s="40">
        <v>500.0</v>
      </c>
      <c r="C20" s="22" t="s">
        <v>62</v>
      </c>
      <c r="D20" s="27"/>
      <c r="E20" s="2"/>
      <c r="F20" s="6"/>
    </row>
    <row r="21">
      <c r="A21" s="20">
        <v>45699.0</v>
      </c>
      <c r="B21" s="40">
        <v>350.0</v>
      </c>
      <c r="C21" s="22" t="s">
        <v>62</v>
      </c>
      <c r="D21" s="27"/>
      <c r="E21" s="2"/>
      <c r="F21" s="37"/>
    </row>
    <row r="22">
      <c r="A22" s="6"/>
      <c r="B22" s="6"/>
      <c r="C22" s="6"/>
      <c r="D22" s="6"/>
      <c r="E22" s="6"/>
      <c r="F22" s="6"/>
    </row>
    <row r="23">
      <c r="A23" s="35" t="s">
        <v>32</v>
      </c>
      <c r="B23" s="2"/>
      <c r="C23" s="36">
        <f>SUM(C39)</f>
        <v>33657.84</v>
      </c>
      <c r="D23" s="2"/>
      <c r="E23" s="37"/>
      <c r="F23" s="6"/>
    </row>
    <row r="24">
      <c r="A24" s="6"/>
      <c r="B24" s="6"/>
      <c r="C24" s="6"/>
      <c r="D24" s="6"/>
      <c r="E24" s="6"/>
      <c r="F24" s="6"/>
    </row>
    <row r="25">
      <c r="A25" s="6"/>
      <c r="B25" s="6"/>
      <c r="C25" s="6"/>
      <c r="D25" s="6"/>
      <c r="E25" s="6"/>
      <c r="F25" s="6"/>
    </row>
    <row r="26">
      <c r="A26" s="10" t="s">
        <v>41</v>
      </c>
      <c r="E26" s="6"/>
      <c r="F26" s="6"/>
    </row>
    <row r="27">
      <c r="A27" s="5" t="s">
        <v>4</v>
      </c>
      <c r="B27" s="12" t="s">
        <v>5</v>
      </c>
      <c r="C27" s="1" t="s">
        <v>6</v>
      </c>
      <c r="D27" s="2"/>
      <c r="E27" s="5" t="s">
        <v>7</v>
      </c>
      <c r="F27" s="5" t="s">
        <v>8</v>
      </c>
    </row>
    <row r="28">
      <c r="A28" s="20">
        <v>45665.0</v>
      </c>
      <c r="B28" s="23" t="s">
        <v>64</v>
      </c>
      <c r="C28" s="22" t="s">
        <v>65</v>
      </c>
      <c r="D28" s="2"/>
      <c r="E28" s="23">
        <v>14.3</v>
      </c>
      <c r="F28" s="24" t="s">
        <v>66</v>
      </c>
    </row>
    <row r="29">
      <c r="A29" s="65"/>
      <c r="B29" s="48"/>
      <c r="C29" s="49"/>
      <c r="D29" s="2"/>
      <c r="E29" s="50"/>
      <c r="F29" s="51"/>
    </row>
    <row r="30">
      <c r="A30" s="65"/>
      <c r="B30" s="48"/>
      <c r="C30" s="49"/>
      <c r="D30" s="2"/>
      <c r="E30" s="50"/>
      <c r="F30" s="51"/>
    </row>
    <row r="31">
      <c r="A31" s="65"/>
      <c r="B31" s="48"/>
      <c r="C31" s="49"/>
      <c r="D31" s="2"/>
      <c r="E31" s="50"/>
      <c r="F31" s="51"/>
    </row>
    <row r="32">
      <c r="A32" s="65"/>
      <c r="B32" s="48"/>
      <c r="C32" s="49"/>
      <c r="D32" s="2"/>
      <c r="E32" s="50"/>
      <c r="F32" s="51"/>
    </row>
    <row r="33">
      <c r="A33" s="65"/>
      <c r="B33" s="48"/>
      <c r="C33" s="49"/>
      <c r="D33" s="2"/>
      <c r="E33" s="50"/>
      <c r="F33" s="51"/>
    </row>
    <row r="34">
      <c r="A34" s="65"/>
      <c r="B34" s="48"/>
      <c r="C34" s="49"/>
      <c r="D34" s="2"/>
      <c r="E34" s="50"/>
      <c r="F34" s="51"/>
    </row>
    <row r="35">
      <c r="A35" s="6"/>
      <c r="B35" s="6"/>
      <c r="C35" s="6"/>
      <c r="D35" s="6"/>
      <c r="E35" s="6"/>
      <c r="F35" s="6"/>
    </row>
    <row r="36">
      <c r="A36" s="53" t="s">
        <v>56</v>
      </c>
      <c r="B36" s="2"/>
      <c r="C36" s="66">
        <f>SUM(C3)</f>
        <v>30572.14</v>
      </c>
      <c r="D36" s="2"/>
      <c r="E36" s="6"/>
      <c r="F36" s="6"/>
    </row>
    <row r="37">
      <c r="A37" s="67" t="s">
        <v>57</v>
      </c>
      <c r="B37" s="68"/>
      <c r="C37" s="69">
        <f>SUM(B18+B19+B20+B21)</f>
        <v>3100</v>
      </c>
      <c r="D37" s="68"/>
      <c r="E37" s="6"/>
      <c r="F37" s="6"/>
    </row>
    <row r="38">
      <c r="A38" s="67" t="s">
        <v>58</v>
      </c>
      <c r="B38" s="68"/>
      <c r="C38" s="69">
        <f>SUM(E28)</f>
        <v>14.3</v>
      </c>
      <c r="D38" s="68"/>
      <c r="E38" s="6"/>
      <c r="F38" s="6"/>
    </row>
    <row r="39">
      <c r="A39" s="67" t="s">
        <v>59</v>
      </c>
      <c r="B39" s="68"/>
      <c r="C39" s="69">
        <f>SUM(C36+C37-C38)</f>
        <v>33657.84</v>
      </c>
      <c r="D39" s="68"/>
      <c r="E39" s="6"/>
      <c r="F39" s="6"/>
    </row>
    <row r="40">
      <c r="A40" s="67" t="s">
        <v>60</v>
      </c>
      <c r="B40" s="68"/>
      <c r="C40" s="69">
        <f>SUM(C39-C36)</f>
        <v>3085.7</v>
      </c>
      <c r="D40" s="68"/>
      <c r="E40" s="6"/>
      <c r="F40" s="6"/>
    </row>
  </sheetData>
  <mergeCells count="40">
    <mergeCell ref="A1:B1"/>
    <mergeCell ref="C1:D1"/>
    <mergeCell ref="A3:B3"/>
    <mergeCell ref="C3:D3"/>
    <mergeCell ref="A5:D5"/>
    <mergeCell ref="C6:D6"/>
    <mergeCell ref="C7:D7"/>
    <mergeCell ref="C8:D8"/>
    <mergeCell ref="C9:D9"/>
    <mergeCell ref="C10:D10"/>
    <mergeCell ref="C11:D11"/>
    <mergeCell ref="C12:D12"/>
    <mergeCell ref="C13:D13"/>
    <mergeCell ref="A15:D15"/>
    <mergeCell ref="C17:E17"/>
    <mergeCell ref="C18:E18"/>
    <mergeCell ref="C19:E19"/>
    <mergeCell ref="C20:E20"/>
    <mergeCell ref="C21:E21"/>
    <mergeCell ref="A23:B23"/>
    <mergeCell ref="C23:D23"/>
    <mergeCell ref="A26:D26"/>
    <mergeCell ref="C27:D27"/>
    <mergeCell ref="C28:D28"/>
    <mergeCell ref="C29:D29"/>
    <mergeCell ref="C30:D30"/>
    <mergeCell ref="C31:D31"/>
    <mergeCell ref="C32:D32"/>
    <mergeCell ref="A38:B38"/>
    <mergeCell ref="A39:B39"/>
    <mergeCell ref="A40:B40"/>
    <mergeCell ref="C39:D39"/>
    <mergeCell ref="C40:D40"/>
    <mergeCell ref="C33:D33"/>
    <mergeCell ref="C34:D34"/>
    <mergeCell ref="A36:B36"/>
    <mergeCell ref="C36:D36"/>
    <mergeCell ref="A37:B37"/>
    <mergeCell ref="C37:D37"/>
    <mergeCell ref="C38:D38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54">
        <v>45701.0</v>
      </c>
      <c r="D1" s="2"/>
      <c r="E1" s="55"/>
      <c r="F1" s="70" t="s">
        <v>67</v>
      </c>
    </row>
    <row r="2">
      <c r="A2" s="6"/>
      <c r="B2" s="6"/>
      <c r="C2" s="6"/>
      <c r="D2" s="6"/>
      <c r="E2" s="6"/>
      <c r="F2" s="6"/>
    </row>
    <row r="3">
      <c r="A3" s="7" t="s">
        <v>2</v>
      </c>
      <c r="B3" s="2"/>
      <c r="C3" s="56">
        <v>362.66</v>
      </c>
      <c r="D3" s="2"/>
      <c r="E3" s="9"/>
      <c r="F3" s="6"/>
    </row>
    <row r="4">
      <c r="A4" s="57"/>
      <c r="B4" s="57"/>
      <c r="C4" s="58"/>
      <c r="D4" s="58"/>
      <c r="E4" s="58"/>
      <c r="F4" s="6"/>
    </row>
    <row r="5">
      <c r="A5" s="10" t="s">
        <v>33</v>
      </c>
      <c r="E5" s="6"/>
      <c r="F5" s="6"/>
    </row>
    <row r="6">
      <c r="A6" s="5" t="s">
        <v>4</v>
      </c>
      <c r="B6" s="12" t="s">
        <v>5</v>
      </c>
      <c r="C6" s="1" t="s">
        <v>6</v>
      </c>
      <c r="D6" s="2"/>
      <c r="E6" s="38" t="s">
        <v>7</v>
      </c>
      <c r="F6" s="38" t="s">
        <v>8</v>
      </c>
    </row>
    <row r="7">
      <c r="A7" s="14">
        <v>45669.0</v>
      </c>
      <c r="B7" s="18" t="s">
        <v>36</v>
      </c>
      <c r="C7" s="39" t="s">
        <v>68</v>
      </c>
      <c r="D7" s="2"/>
      <c r="E7" s="40">
        <v>21.2</v>
      </c>
      <c r="F7" s="41" t="s">
        <v>20</v>
      </c>
    </row>
    <row r="8">
      <c r="A8" s="14">
        <v>45669.0</v>
      </c>
      <c r="B8" s="18" t="s">
        <v>36</v>
      </c>
      <c r="C8" s="39" t="s">
        <v>68</v>
      </c>
      <c r="D8" s="2"/>
      <c r="E8" s="40">
        <v>23.6</v>
      </c>
      <c r="F8" s="41" t="s">
        <v>21</v>
      </c>
    </row>
    <row r="9">
      <c r="A9" s="14">
        <v>45678.0</v>
      </c>
      <c r="B9" s="18" t="s">
        <v>34</v>
      </c>
      <c r="C9" s="39" t="s">
        <v>68</v>
      </c>
      <c r="D9" s="2"/>
      <c r="E9" s="40">
        <v>163.02</v>
      </c>
      <c r="F9" s="41" t="s">
        <v>69</v>
      </c>
    </row>
    <row r="10">
      <c r="A10" s="14">
        <v>45683.0</v>
      </c>
      <c r="B10" s="18" t="s">
        <v>36</v>
      </c>
      <c r="C10" s="39" t="s">
        <v>68</v>
      </c>
      <c r="D10" s="2"/>
      <c r="E10" s="40">
        <v>58.58</v>
      </c>
      <c r="F10" s="41" t="s">
        <v>26</v>
      </c>
    </row>
    <row r="11">
      <c r="A11" s="14">
        <v>45678.0</v>
      </c>
      <c r="B11" s="18" t="s">
        <v>36</v>
      </c>
      <c r="C11" s="39" t="s">
        <v>68</v>
      </c>
      <c r="D11" s="2"/>
      <c r="E11" s="40">
        <v>51.4</v>
      </c>
      <c r="F11" s="41" t="s">
        <v>23</v>
      </c>
    </row>
    <row r="12">
      <c r="A12" s="14">
        <v>45697.0</v>
      </c>
      <c r="B12" s="18" t="s">
        <v>36</v>
      </c>
      <c r="C12" s="39" t="s">
        <v>68</v>
      </c>
      <c r="D12" s="2"/>
      <c r="E12" s="40">
        <v>58.72</v>
      </c>
      <c r="F12" s="41" t="s">
        <v>27</v>
      </c>
    </row>
    <row r="13">
      <c r="A13" s="60"/>
      <c r="B13" s="60"/>
      <c r="C13" s="61"/>
      <c r="D13" s="2"/>
      <c r="E13" s="71"/>
      <c r="F13" s="48"/>
    </row>
    <row r="14">
      <c r="A14" s="19"/>
      <c r="B14" s="19"/>
      <c r="C14" s="19"/>
      <c r="D14" s="19"/>
      <c r="E14" s="37"/>
      <c r="F14" s="37"/>
    </row>
    <row r="15">
      <c r="A15" s="11" t="s">
        <v>18</v>
      </c>
      <c r="F15" s="6"/>
    </row>
    <row r="16">
      <c r="A16" s="33"/>
      <c r="B16" s="11"/>
      <c r="C16" s="11"/>
      <c r="D16" s="25"/>
      <c r="E16" s="25"/>
      <c r="F16" s="6"/>
    </row>
    <row r="17">
      <c r="A17" s="26" t="s">
        <v>4</v>
      </c>
      <c r="B17" s="5" t="s">
        <v>7</v>
      </c>
      <c r="C17" s="1" t="s">
        <v>19</v>
      </c>
      <c r="D17" s="27"/>
      <c r="E17" s="2"/>
      <c r="F17" s="28"/>
    </row>
    <row r="18">
      <c r="A18" s="65"/>
      <c r="B18" s="50"/>
      <c r="C18" s="49"/>
      <c r="D18" s="27"/>
      <c r="E18" s="2"/>
      <c r="F18" s="6"/>
    </row>
    <row r="19">
      <c r="A19" s="33"/>
      <c r="B19" s="9"/>
      <c r="C19" s="37"/>
      <c r="D19" s="37"/>
      <c r="E19" s="37"/>
      <c r="F19" s="37"/>
    </row>
    <row r="20">
      <c r="A20" s="6"/>
      <c r="B20" s="6"/>
      <c r="C20" s="6"/>
      <c r="D20" s="6"/>
      <c r="E20" s="6"/>
      <c r="F20" s="6"/>
    </row>
    <row r="21">
      <c r="A21" s="35" t="s">
        <v>32</v>
      </c>
      <c r="B21" s="2"/>
      <c r="C21" s="36">
        <f>SUM(C31)</f>
        <v>413.14</v>
      </c>
      <c r="D21" s="2"/>
      <c r="E21" s="37"/>
      <c r="F21" s="6"/>
    </row>
    <row r="22">
      <c r="A22" s="6"/>
      <c r="B22" s="6"/>
      <c r="C22" s="6"/>
      <c r="D22" s="6"/>
      <c r="E22" s="6"/>
      <c r="F22" s="6"/>
    </row>
    <row r="23">
      <c r="A23" s="11" t="s">
        <v>41</v>
      </c>
      <c r="F23" s="6"/>
    </row>
    <row r="24">
      <c r="A24" s="5" t="s">
        <v>4</v>
      </c>
      <c r="B24" s="12" t="s">
        <v>5</v>
      </c>
      <c r="C24" s="1" t="s">
        <v>6</v>
      </c>
      <c r="D24" s="2"/>
      <c r="E24" s="5" t="s">
        <v>7</v>
      </c>
      <c r="F24" s="5" t="s">
        <v>8</v>
      </c>
    </row>
    <row r="25">
      <c r="A25" s="72"/>
      <c r="B25" s="23"/>
      <c r="C25" s="22"/>
      <c r="D25" s="2"/>
      <c r="E25" s="23"/>
      <c r="F25" s="24"/>
    </row>
    <row r="26">
      <c r="A26" s="73"/>
      <c r="B26" s="51"/>
      <c r="C26" s="74"/>
      <c r="D26" s="2"/>
      <c r="E26" s="75"/>
      <c r="F26" s="75"/>
    </row>
    <row r="27">
      <c r="A27" s="6"/>
      <c r="B27" s="6"/>
      <c r="C27" s="6"/>
      <c r="D27" s="6"/>
      <c r="E27" s="6"/>
      <c r="F27" s="6"/>
    </row>
    <row r="28">
      <c r="A28" s="53" t="s">
        <v>56</v>
      </c>
      <c r="B28" s="2"/>
      <c r="C28" s="76">
        <f>SUM(C3)</f>
        <v>362.66</v>
      </c>
      <c r="D28" s="2"/>
      <c r="E28" s="6"/>
      <c r="F28" s="6"/>
    </row>
    <row r="29">
      <c r="A29" s="67" t="s">
        <v>57</v>
      </c>
      <c r="B29" s="68"/>
      <c r="C29" s="69">
        <f>SUM(E7+E8+E10+E11+E12)</f>
        <v>213.5</v>
      </c>
      <c r="D29" s="68"/>
      <c r="E29" s="6"/>
      <c r="F29" s="6"/>
    </row>
    <row r="30">
      <c r="A30" s="67" t="s">
        <v>58</v>
      </c>
      <c r="B30" s="68"/>
      <c r="C30" s="69">
        <f>SUM(E9)</f>
        <v>163.02</v>
      </c>
      <c r="D30" s="68"/>
      <c r="E30" s="6"/>
      <c r="F30" s="6"/>
    </row>
    <row r="31">
      <c r="A31" s="67" t="s">
        <v>59</v>
      </c>
      <c r="B31" s="68"/>
      <c r="C31" s="69">
        <f>SUM(C28+C29-C30)</f>
        <v>413.14</v>
      </c>
      <c r="D31" s="68"/>
      <c r="E31" s="6"/>
      <c r="F31" s="6"/>
    </row>
    <row r="32">
      <c r="A32" s="67" t="s">
        <v>60</v>
      </c>
      <c r="B32" s="68"/>
      <c r="C32" s="69">
        <f>SUM(C31-C28)</f>
        <v>50.48</v>
      </c>
      <c r="D32" s="68"/>
      <c r="E32" s="6"/>
      <c r="F32" s="6"/>
    </row>
  </sheetData>
  <mergeCells count="32">
    <mergeCell ref="A1:B1"/>
    <mergeCell ref="C1:D1"/>
    <mergeCell ref="A3:B3"/>
    <mergeCell ref="C3:D3"/>
    <mergeCell ref="A5:D5"/>
    <mergeCell ref="C6:D6"/>
    <mergeCell ref="C7:D7"/>
    <mergeCell ref="C8:D8"/>
    <mergeCell ref="C9:D9"/>
    <mergeCell ref="C10:D10"/>
    <mergeCell ref="C11:D11"/>
    <mergeCell ref="C12:D12"/>
    <mergeCell ref="C13:D13"/>
    <mergeCell ref="A15:E15"/>
    <mergeCell ref="C17:E17"/>
    <mergeCell ref="C18:E18"/>
    <mergeCell ref="A21:B21"/>
    <mergeCell ref="C21:D21"/>
    <mergeCell ref="A23:E23"/>
    <mergeCell ref="C24:D24"/>
    <mergeCell ref="C25:D25"/>
    <mergeCell ref="A31:B31"/>
    <mergeCell ref="C31:D31"/>
    <mergeCell ref="A32:B32"/>
    <mergeCell ref="C32:D32"/>
    <mergeCell ref="C26:D26"/>
    <mergeCell ref="A28:B28"/>
    <mergeCell ref="C28:D28"/>
    <mergeCell ref="A29:B29"/>
    <mergeCell ref="C29:D29"/>
    <mergeCell ref="A30:B30"/>
    <mergeCell ref="C30:D30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54">
        <v>45701.0</v>
      </c>
      <c r="D1" s="2"/>
      <c r="E1" s="55"/>
      <c r="F1" s="5" t="s">
        <v>70</v>
      </c>
    </row>
    <row r="2">
      <c r="A2" s="6"/>
      <c r="B2" s="6"/>
      <c r="C2" s="6"/>
      <c r="D2" s="6"/>
      <c r="E2" s="6"/>
      <c r="F2" s="6"/>
    </row>
    <row r="3">
      <c r="A3" s="35" t="s">
        <v>71</v>
      </c>
      <c r="B3" s="2"/>
      <c r="C3" s="56">
        <v>305.62</v>
      </c>
      <c r="D3" s="2"/>
      <c r="E3" s="9"/>
      <c r="F3" s="6"/>
    </row>
    <row r="4">
      <c r="A4" s="57"/>
      <c r="B4" s="57"/>
      <c r="C4" s="58"/>
      <c r="D4" s="58"/>
      <c r="E4" s="58"/>
      <c r="F4" s="6"/>
    </row>
    <row r="5">
      <c r="A5" s="11" t="s">
        <v>41</v>
      </c>
      <c r="E5" s="25"/>
      <c r="F5" s="6"/>
    </row>
    <row r="6">
      <c r="A6" s="33"/>
      <c r="B6" s="11"/>
      <c r="C6" s="11"/>
      <c r="D6" s="25"/>
      <c r="E6" s="25"/>
      <c r="F6" s="6"/>
    </row>
    <row r="7">
      <c r="A7" s="26" t="s">
        <v>4</v>
      </c>
      <c r="B7" s="5" t="s">
        <v>7</v>
      </c>
      <c r="C7" s="1" t="s">
        <v>19</v>
      </c>
      <c r="D7" s="27"/>
      <c r="E7" s="2"/>
      <c r="F7" s="5" t="s">
        <v>72</v>
      </c>
    </row>
    <row r="8">
      <c r="A8" s="65"/>
      <c r="B8" s="50"/>
      <c r="C8" s="49"/>
      <c r="D8" s="27"/>
      <c r="E8" s="2"/>
      <c r="F8" s="51"/>
    </row>
    <row r="9">
      <c r="A9" s="65"/>
      <c r="B9" s="50"/>
      <c r="C9" s="49"/>
      <c r="D9" s="27"/>
      <c r="E9" s="2"/>
      <c r="F9" s="51"/>
    </row>
    <row r="10">
      <c r="A10" s="65"/>
      <c r="B10" s="50"/>
      <c r="C10" s="49"/>
      <c r="D10" s="27"/>
      <c r="E10" s="2"/>
      <c r="F10" s="51"/>
    </row>
    <row r="11">
      <c r="A11" s="65"/>
      <c r="B11" s="50"/>
      <c r="C11" s="49"/>
      <c r="D11" s="27"/>
      <c r="E11" s="2"/>
      <c r="F11" s="51"/>
    </row>
    <row r="12">
      <c r="A12" s="65"/>
      <c r="B12" s="50"/>
      <c r="C12" s="49"/>
      <c r="D12" s="27"/>
      <c r="E12" s="2"/>
      <c r="F12" s="51"/>
    </row>
    <row r="13">
      <c r="A13" s="65"/>
      <c r="B13" s="50"/>
      <c r="C13" s="49"/>
      <c r="D13" s="27"/>
      <c r="E13" s="2"/>
      <c r="F13" s="51"/>
    </row>
    <row r="14">
      <c r="A14" s="65"/>
      <c r="B14" s="50"/>
      <c r="C14" s="49"/>
      <c r="D14" s="27"/>
      <c r="E14" s="2"/>
      <c r="F14" s="51"/>
    </row>
    <row r="15">
      <c r="A15" s="65"/>
      <c r="B15" s="50"/>
      <c r="C15" s="49"/>
      <c r="D15" s="27"/>
      <c r="E15" s="2"/>
      <c r="F15" s="51"/>
    </row>
    <row r="16">
      <c r="A16" s="6"/>
      <c r="B16" s="6"/>
      <c r="C16" s="6"/>
      <c r="D16" s="6"/>
      <c r="E16" s="6"/>
      <c r="F16" s="6"/>
    </row>
    <row r="17">
      <c r="A17" s="35" t="s">
        <v>32</v>
      </c>
      <c r="B17" s="2"/>
      <c r="C17" s="52">
        <f>SUM(C22)</f>
        <v>305.62</v>
      </c>
      <c r="D17" s="2"/>
      <c r="E17" s="37"/>
      <c r="F17" s="6"/>
    </row>
    <row r="18">
      <c r="A18" s="6"/>
      <c r="B18" s="6"/>
      <c r="C18" s="77"/>
      <c r="D18" s="77" t="s">
        <v>73</v>
      </c>
      <c r="E18" s="6"/>
      <c r="F18" s="6"/>
    </row>
    <row r="19">
      <c r="A19" s="53" t="s">
        <v>56</v>
      </c>
      <c r="B19" s="2"/>
      <c r="C19" s="78">
        <v>305.62</v>
      </c>
      <c r="D19" s="2"/>
      <c r="E19" s="6"/>
      <c r="F19" s="6"/>
    </row>
    <row r="20">
      <c r="A20" s="67" t="s">
        <v>57</v>
      </c>
      <c r="B20" s="68"/>
      <c r="C20" s="79">
        <v>0.0</v>
      </c>
      <c r="D20" s="68"/>
      <c r="E20" s="6"/>
      <c r="F20" s="6"/>
    </row>
    <row r="21">
      <c r="A21" s="67" t="s">
        <v>58</v>
      </c>
      <c r="B21" s="68"/>
      <c r="C21" s="79">
        <v>0.0</v>
      </c>
      <c r="D21" s="68"/>
      <c r="E21" s="6"/>
      <c r="F21" s="6"/>
    </row>
    <row r="22">
      <c r="A22" s="67" t="s">
        <v>59</v>
      </c>
      <c r="B22" s="68"/>
      <c r="C22" s="79">
        <f>SUM(C19+C20-C21)</f>
        <v>305.62</v>
      </c>
      <c r="D22" s="68"/>
      <c r="E22" s="6"/>
      <c r="F22" s="6"/>
    </row>
    <row r="23">
      <c r="A23" s="67" t="s">
        <v>60</v>
      </c>
      <c r="B23" s="68"/>
      <c r="C23" s="69">
        <f>SUM(C19-C22)</f>
        <v>0</v>
      </c>
      <c r="D23" s="68"/>
      <c r="E23" s="6"/>
      <c r="F23" s="6"/>
    </row>
  </sheetData>
  <mergeCells count="26">
    <mergeCell ref="A1:B1"/>
    <mergeCell ref="C1:D1"/>
    <mergeCell ref="A3:B3"/>
    <mergeCell ref="C3:D3"/>
    <mergeCell ref="A5:D5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A21:B21"/>
    <mergeCell ref="A22:B22"/>
    <mergeCell ref="A23:B23"/>
    <mergeCell ref="C22:D22"/>
    <mergeCell ref="C23:D23"/>
    <mergeCell ref="A17:B17"/>
    <mergeCell ref="C17:D17"/>
    <mergeCell ref="A19:B19"/>
    <mergeCell ref="C19:D19"/>
    <mergeCell ref="A20:B20"/>
    <mergeCell ref="C20:D20"/>
    <mergeCell ref="C21:D2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54">
        <v>45701.0</v>
      </c>
      <c r="D1" s="2"/>
      <c r="E1" s="55"/>
      <c r="F1" s="70" t="s">
        <v>74</v>
      </c>
    </row>
    <row r="2">
      <c r="A2" s="6"/>
      <c r="B2" s="6"/>
      <c r="C2" s="6"/>
      <c r="D2" s="6"/>
      <c r="E2" s="6"/>
      <c r="F2" s="6"/>
    </row>
    <row r="3">
      <c r="A3" s="7" t="s">
        <v>2</v>
      </c>
      <c r="B3" s="2"/>
      <c r="C3" s="56">
        <v>724.92</v>
      </c>
      <c r="D3" s="2"/>
      <c r="E3" s="9"/>
      <c r="F3" s="6"/>
    </row>
    <row r="4">
      <c r="A4" s="57"/>
      <c r="B4" s="57"/>
      <c r="C4" s="58"/>
      <c r="D4" s="58"/>
      <c r="E4" s="58"/>
      <c r="F4" s="6"/>
    </row>
    <row r="5">
      <c r="A5" s="57"/>
      <c r="B5" s="57"/>
      <c r="C5" s="58"/>
      <c r="D5" s="58"/>
      <c r="E5" s="58"/>
      <c r="F5" s="6"/>
    </row>
    <row r="6">
      <c r="A6" s="10" t="s">
        <v>33</v>
      </c>
      <c r="E6" s="6"/>
      <c r="F6" s="6"/>
    </row>
    <row r="7">
      <c r="A7" s="5" t="s">
        <v>4</v>
      </c>
      <c r="B7" s="12" t="s">
        <v>5</v>
      </c>
      <c r="C7" s="1" t="s">
        <v>6</v>
      </c>
      <c r="D7" s="2"/>
      <c r="E7" s="38" t="s">
        <v>7</v>
      </c>
      <c r="F7" s="38" t="s">
        <v>8</v>
      </c>
    </row>
    <row r="8">
      <c r="A8" s="80">
        <v>45669.0</v>
      </c>
      <c r="B8" s="18" t="s">
        <v>36</v>
      </c>
      <c r="C8" s="39" t="s">
        <v>75</v>
      </c>
      <c r="D8" s="2"/>
      <c r="E8" s="40">
        <v>5.0</v>
      </c>
      <c r="F8" s="41" t="s">
        <v>22</v>
      </c>
    </row>
    <row r="9">
      <c r="A9" s="80">
        <v>45678.0</v>
      </c>
      <c r="B9" s="18" t="s">
        <v>76</v>
      </c>
      <c r="C9" s="39" t="s">
        <v>68</v>
      </c>
      <c r="D9" s="2"/>
      <c r="E9" s="40">
        <v>5.0</v>
      </c>
      <c r="F9" s="41" t="s">
        <v>22</v>
      </c>
    </row>
    <row r="10">
      <c r="A10" s="80">
        <v>45697.0</v>
      </c>
      <c r="B10" s="18" t="s">
        <v>36</v>
      </c>
      <c r="C10" s="39" t="s">
        <v>75</v>
      </c>
      <c r="D10" s="2"/>
      <c r="E10" s="40">
        <v>10.0</v>
      </c>
      <c r="F10" s="41" t="s">
        <v>22</v>
      </c>
    </row>
    <row r="11">
      <c r="A11" s="80">
        <v>45697.0</v>
      </c>
      <c r="B11" s="18" t="s">
        <v>34</v>
      </c>
      <c r="C11" s="39" t="s">
        <v>68</v>
      </c>
      <c r="D11" s="2"/>
      <c r="E11" s="40">
        <v>190.0</v>
      </c>
      <c r="F11" s="41" t="s">
        <v>50</v>
      </c>
    </row>
    <row r="12">
      <c r="A12" s="80">
        <v>45700.0</v>
      </c>
      <c r="B12" s="18" t="s">
        <v>36</v>
      </c>
      <c r="C12" s="39" t="s">
        <v>68</v>
      </c>
      <c r="D12" s="2"/>
      <c r="E12" s="40">
        <v>384.0</v>
      </c>
      <c r="F12" s="41" t="s">
        <v>29</v>
      </c>
    </row>
    <row r="13">
      <c r="A13" s="80">
        <v>45700.0</v>
      </c>
      <c r="B13" s="18" t="s">
        <v>36</v>
      </c>
      <c r="C13" s="39" t="s">
        <v>68</v>
      </c>
      <c r="D13" s="2"/>
      <c r="E13" s="40">
        <v>10.0</v>
      </c>
      <c r="F13" s="41" t="s">
        <v>22</v>
      </c>
    </row>
    <row r="14">
      <c r="A14" s="80">
        <v>45701.0</v>
      </c>
      <c r="B14" s="18" t="s">
        <v>36</v>
      </c>
      <c r="C14" s="39" t="s">
        <v>75</v>
      </c>
      <c r="D14" s="2"/>
      <c r="E14" s="40">
        <v>50.0</v>
      </c>
      <c r="F14" s="41" t="s">
        <v>40</v>
      </c>
    </row>
    <row r="15">
      <c r="A15" s="80">
        <v>45701.0</v>
      </c>
      <c r="B15" s="18" t="s">
        <v>76</v>
      </c>
      <c r="C15" s="39" t="s">
        <v>68</v>
      </c>
      <c r="D15" s="2"/>
      <c r="E15" s="40">
        <v>200.0</v>
      </c>
      <c r="F15" s="41" t="s">
        <v>30</v>
      </c>
    </row>
    <row r="16">
      <c r="A16" s="80">
        <v>45701.0</v>
      </c>
      <c r="B16" s="18" t="s">
        <v>36</v>
      </c>
      <c r="C16" s="39" t="s">
        <v>68</v>
      </c>
      <c r="D16" s="2"/>
      <c r="E16" s="40">
        <v>298.0</v>
      </c>
      <c r="F16" s="41" t="s">
        <v>31</v>
      </c>
    </row>
    <row r="17">
      <c r="A17" s="19"/>
      <c r="B17" s="19"/>
      <c r="C17" s="19"/>
      <c r="D17" s="19"/>
      <c r="E17" s="37"/>
      <c r="F17" s="37"/>
    </row>
    <row r="18">
      <c r="A18" s="11" t="s">
        <v>18</v>
      </c>
      <c r="F18" s="6"/>
    </row>
    <row r="19">
      <c r="A19" s="33"/>
      <c r="B19" s="11"/>
      <c r="C19" s="11"/>
      <c r="D19" s="25"/>
      <c r="E19" s="25"/>
      <c r="F19" s="6"/>
    </row>
    <row r="20">
      <c r="A20" s="26" t="s">
        <v>4</v>
      </c>
      <c r="B20" s="5" t="s">
        <v>7</v>
      </c>
      <c r="C20" s="1" t="s">
        <v>19</v>
      </c>
      <c r="D20" s="27"/>
      <c r="E20" s="2"/>
      <c r="F20" s="28"/>
    </row>
    <row r="21">
      <c r="A21" s="65"/>
      <c r="B21" s="50"/>
      <c r="C21" s="49"/>
      <c r="D21" s="27"/>
      <c r="E21" s="2"/>
      <c r="F21" s="6"/>
    </row>
    <row r="22">
      <c r="A22" s="33"/>
      <c r="B22" s="9"/>
      <c r="C22" s="37"/>
      <c r="D22" s="37"/>
      <c r="E22" s="37"/>
      <c r="F22" s="37"/>
    </row>
    <row r="23">
      <c r="A23" s="6"/>
      <c r="B23" s="6"/>
      <c r="C23" s="6"/>
      <c r="D23" s="6"/>
      <c r="E23" s="6"/>
      <c r="F23" s="6"/>
    </row>
    <row r="24">
      <c r="A24" s="35" t="s">
        <v>32</v>
      </c>
      <c r="B24" s="2"/>
      <c r="C24" s="36">
        <f>SUM(C37)</f>
        <v>1496.92</v>
      </c>
      <c r="D24" s="2"/>
      <c r="E24" s="37"/>
      <c r="F24" s="6"/>
    </row>
    <row r="25">
      <c r="A25" s="6"/>
      <c r="B25" s="6"/>
      <c r="C25" s="6"/>
      <c r="D25" s="6"/>
      <c r="E25" s="6"/>
      <c r="F25" s="6"/>
    </row>
    <row r="26">
      <c r="A26" s="11" t="s">
        <v>41</v>
      </c>
      <c r="F26" s="6"/>
    </row>
    <row r="27">
      <c r="A27" s="5" t="s">
        <v>4</v>
      </c>
      <c r="B27" s="81" t="s">
        <v>5</v>
      </c>
      <c r="C27" s="5" t="s">
        <v>7</v>
      </c>
      <c r="D27" s="1" t="s">
        <v>8</v>
      </c>
      <c r="E27" s="27"/>
      <c r="F27" s="2"/>
    </row>
    <row r="28">
      <c r="A28" s="73"/>
      <c r="B28" s="51"/>
      <c r="C28" s="82"/>
      <c r="D28" s="49"/>
      <c r="E28" s="27"/>
      <c r="F28" s="2"/>
    </row>
    <row r="29">
      <c r="A29" s="6"/>
      <c r="B29" s="6"/>
      <c r="C29" s="6"/>
      <c r="D29" s="6"/>
      <c r="E29" s="6"/>
      <c r="F29" s="6"/>
    </row>
    <row r="30">
      <c r="A30" s="6"/>
      <c r="B30" s="6"/>
      <c r="C30" s="6"/>
      <c r="D30" s="6"/>
      <c r="E30" s="6"/>
      <c r="F30" s="6"/>
    </row>
    <row r="31">
      <c r="A31" s="6"/>
      <c r="B31" s="6"/>
      <c r="C31" s="6"/>
      <c r="D31" s="6"/>
      <c r="E31" s="6"/>
      <c r="F31" s="6"/>
    </row>
    <row r="32">
      <c r="A32" s="6"/>
      <c r="B32" s="6"/>
      <c r="C32" s="6"/>
      <c r="D32" s="6"/>
      <c r="E32" s="6"/>
      <c r="F32" s="6"/>
    </row>
    <row r="33">
      <c r="A33" s="6"/>
      <c r="B33" s="6"/>
      <c r="C33" s="6"/>
      <c r="D33" s="6"/>
      <c r="E33" s="6"/>
      <c r="F33" s="6"/>
    </row>
    <row r="34">
      <c r="A34" s="35" t="s">
        <v>56</v>
      </c>
      <c r="B34" s="2"/>
      <c r="C34" s="36">
        <f>SUM(C3)</f>
        <v>724.92</v>
      </c>
      <c r="D34" s="2"/>
      <c r="E34" s="6"/>
      <c r="F34" s="6"/>
    </row>
    <row r="35">
      <c r="A35" s="53" t="s">
        <v>57</v>
      </c>
      <c r="B35" s="2"/>
      <c r="C35" s="52">
        <f>SUM(E8+E9+E10+E12+E13+E14+E15+E16)</f>
        <v>962</v>
      </c>
      <c r="D35" s="2"/>
      <c r="E35" s="6"/>
      <c r="F35" s="6"/>
    </row>
    <row r="36">
      <c r="A36" s="53" t="s">
        <v>58</v>
      </c>
      <c r="B36" s="2"/>
      <c r="C36" s="8">
        <f>SUM(E11)</f>
        <v>190</v>
      </c>
      <c r="D36" s="2"/>
      <c r="E36" s="6"/>
      <c r="F36" s="6"/>
    </row>
    <row r="37">
      <c r="A37" s="53" t="s">
        <v>59</v>
      </c>
      <c r="B37" s="2"/>
      <c r="C37" s="52">
        <f>SUM(C34+C35-C36)</f>
        <v>1496.92</v>
      </c>
      <c r="D37" s="2"/>
      <c r="E37" s="6"/>
      <c r="F37" s="6"/>
    </row>
    <row r="38">
      <c r="A38" s="53" t="s">
        <v>60</v>
      </c>
      <c r="B38" s="2"/>
      <c r="C38" s="52">
        <v>0.0</v>
      </c>
      <c r="D38" s="2"/>
      <c r="E38" s="6"/>
      <c r="F38" s="6"/>
    </row>
  </sheetData>
  <mergeCells count="33">
    <mergeCell ref="A1:B1"/>
    <mergeCell ref="C1:D1"/>
    <mergeCell ref="A3:B3"/>
    <mergeCell ref="C3:D3"/>
    <mergeCell ref="A6:D6"/>
    <mergeCell ref="C7:D7"/>
    <mergeCell ref="C8:D8"/>
    <mergeCell ref="C20:E20"/>
    <mergeCell ref="C21:E21"/>
    <mergeCell ref="A24:B24"/>
    <mergeCell ref="C24:D24"/>
    <mergeCell ref="A26:E26"/>
    <mergeCell ref="D27:F27"/>
    <mergeCell ref="D28:F28"/>
    <mergeCell ref="A37:B37"/>
    <mergeCell ref="A38:B38"/>
    <mergeCell ref="A34:B34"/>
    <mergeCell ref="C34:D34"/>
    <mergeCell ref="A35:B35"/>
    <mergeCell ref="C35:D35"/>
    <mergeCell ref="A36:B36"/>
    <mergeCell ref="C36:D36"/>
    <mergeCell ref="C37:D37"/>
    <mergeCell ref="C38:D38"/>
    <mergeCell ref="C14:D14"/>
    <mergeCell ref="C15:D15"/>
    <mergeCell ref="C9:D9"/>
    <mergeCell ref="C10:D10"/>
    <mergeCell ref="C11:D11"/>
    <mergeCell ref="C12:D12"/>
    <mergeCell ref="C13:D13"/>
    <mergeCell ref="C16:D16"/>
    <mergeCell ref="A18:E18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54">
        <v>45701.0</v>
      </c>
      <c r="D1" s="2"/>
      <c r="E1" s="55"/>
      <c r="F1" s="5" t="s">
        <v>77</v>
      </c>
    </row>
    <row r="2">
      <c r="A2" s="6"/>
      <c r="B2" s="6"/>
      <c r="C2" s="6"/>
      <c r="D2" s="6"/>
      <c r="E2" s="6"/>
      <c r="F2" s="6"/>
    </row>
    <row r="3">
      <c r="A3" s="7" t="s">
        <v>2</v>
      </c>
      <c r="B3" s="2"/>
      <c r="C3" s="56">
        <v>109.0</v>
      </c>
      <c r="D3" s="2"/>
      <c r="E3" s="9"/>
      <c r="F3" s="6"/>
    </row>
    <row r="4">
      <c r="A4" s="57"/>
      <c r="B4" s="57"/>
      <c r="C4" s="58"/>
      <c r="D4" s="58"/>
      <c r="E4" s="58"/>
      <c r="F4" s="6"/>
    </row>
    <row r="5">
      <c r="A5" s="10" t="s">
        <v>33</v>
      </c>
      <c r="E5" s="6"/>
      <c r="F5" s="6"/>
    </row>
    <row r="6">
      <c r="A6" s="5" t="s">
        <v>4</v>
      </c>
      <c r="B6" s="12" t="s">
        <v>5</v>
      </c>
      <c r="C6" s="1" t="s">
        <v>6</v>
      </c>
      <c r="D6" s="2"/>
      <c r="E6" s="38" t="s">
        <v>7</v>
      </c>
      <c r="F6" s="38" t="s">
        <v>8</v>
      </c>
    </row>
    <row r="7">
      <c r="A7" s="14">
        <v>45669.0</v>
      </c>
      <c r="B7" s="18" t="s">
        <v>34</v>
      </c>
      <c r="C7" s="39" t="s">
        <v>39</v>
      </c>
      <c r="D7" s="2"/>
      <c r="E7" s="40">
        <v>5.0</v>
      </c>
      <c r="F7" s="41" t="s">
        <v>22</v>
      </c>
    </row>
    <row r="8">
      <c r="A8" s="14">
        <v>45669.0</v>
      </c>
      <c r="B8" s="18" t="s">
        <v>34</v>
      </c>
      <c r="C8" s="39" t="s">
        <v>68</v>
      </c>
      <c r="D8" s="2"/>
      <c r="E8" s="40">
        <v>94.0</v>
      </c>
      <c r="F8" s="41" t="s">
        <v>78</v>
      </c>
    </row>
    <row r="9">
      <c r="A9" s="14">
        <v>45683.0</v>
      </c>
      <c r="B9" s="18" t="s">
        <v>36</v>
      </c>
      <c r="C9" s="39" t="s">
        <v>79</v>
      </c>
      <c r="D9" s="2"/>
      <c r="E9" s="40">
        <v>68.0</v>
      </c>
      <c r="F9" s="41" t="s">
        <v>13</v>
      </c>
    </row>
    <row r="10">
      <c r="A10" s="14">
        <v>45683.0</v>
      </c>
      <c r="B10" s="18" t="s">
        <v>36</v>
      </c>
      <c r="C10" s="39" t="s">
        <v>79</v>
      </c>
      <c r="D10" s="2"/>
      <c r="E10" s="40">
        <v>70.0</v>
      </c>
      <c r="F10" s="41" t="s">
        <v>13</v>
      </c>
    </row>
    <row r="11">
      <c r="A11" s="14">
        <v>45683.0</v>
      </c>
      <c r="B11" s="18" t="s">
        <v>36</v>
      </c>
      <c r="C11" s="39" t="s">
        <v>79</v>
      </c>
      <c r="D11" s="2"/>
      <c r="E11" s="40">
        <v>10.0</v>
      </c>
      <c r="F11" s="41" t="s">
        <v>22</v>
      </c>
    </row>
    <row r="12">
      <c r="A12" s="14">
        <v>45697.0</v>
      </c>
      <c r="B12" s="18" t="s">
        <v>80</v>
      </c>
      <c r="C12" s="39" t="s">
        <v>39</v>
      </c>
      <c r="D12" s="2"/>
      <c r="E12" s="40">
        <v>10.0</v>
      </c>
      <c r="F12" s="41" t="s">
        <v>22</v>
      </c>
    </row>
    <row r="13">
      <c r="A13" s="14">
        <v>45697.0</v>
      </c>
      <c r="B13" s="18" t="s">
        <v>34</v>
      </c>
      <c r="C13" s="39" t="s">
        <v>68</v>
      </c>
      <c r="D13" s="2"/>
      <c r="E13" s="40">
        <v>70.0</v>
      </c>
      <c r="F13" s="41" t="s">
        <v>13</v>
      </c>
    </row>
    <row r="14">
      <c r="A14" s="14">
        <v>45697.0</v>
      </c>
      <c r="B14" s="18" t="s">
        <v>34</v>
      </c>
      <c r="C14" s="39" t="s">
        <v>68</v>
      </c>
      <c r="D14" s="2"/>
      <c r="E14" s="40">
        <v>68.0</v>
      </c>
      <c r="F14" s="41" t="s">
        <v>13</v>
      </c>
    </row>
    <row r="15">
      <c r="A15" s="14">
        <v>45699.0</v>
      </c>
      <c r="B15" s="18" t="s">
        <v>36</v>
      </c>
      <c r="C15" s="39" t="s">
        <v>79</v>
      </c>
      <c r="D15" s="2"/>
      <c r="E15" s="32">
        <v>50.0</v>
      </c>
      <c r="F15" s="41" t="s">
        <v>40</v>
      </c>
    </row>
    <row r="16">
      <c r="A16" s="83">
        <v>45701.0</v>
      </c>
      <c r="B16" s="18" t="s">
        <v>34</v>
      </c>
      <c r="C16" s="39" t="s">
        <v>68</v>
      </c>
      <c r="D16" s="2"/>
      <c r="E16" s="40">
        <v>50.0</v>
      </c>
      <c r="F16" s="41" t="s">
        <v>40</v>
      </c>
    </row>
    <row r="17">
      <c r="A17" s="19"/>
      <c r="B17" s="19"/>
      <c r="C17" s="19"/>
      <c r="D17" s="19"/>
      <c r="E17" s="37"/>
      <c r="F17" s="37"/>
    </row>
    <row r="18">
      <c r="A18" s="11" t="s">
        <v>18</v>
      </c>
      <c r="E18" s="25"/>
      <c r="F18" s="6"/>
    </row>
    <row r="19">
      <c r="A19" s="33"/>
      <c r="B19" s="11"/>
      <c r="C19" s="11"/>
      <c r="D19" s="25"/>
      <c r="E19" s="25"/>
      <c r="F19" s="6"/>
    </row>
    <row r="20">
      <c r="A20" s="26" t="s">
        <v>4</v>
      </c>
      <c r="B20" s="5" t="s">
        <v>7</v>
      </c>
      <c r="C20" s="1" t="s">
        <v>19</v>
      </c>
      <c r="D20" s="27"/>
      <c r="E20" s="2"/>
      <c r="F20" s="28"/>
    </row>
    <row r="21">
      <c r="A21" s="65"/>
      <c r="B21" s="50"/>
      <c r="C21" s="49"/>
      <c r="D21" s="27"/>
      <c r="E21" s="2"/>
      <c r="F21" s="6"/>
    </row>
    <row r="22">
      <c r="A22" s="33"/>
      <c r="B22" s="9"/>
      <c r="C22" s="37"/>
      <c r="D22" s="37"/>
      <c r="E22" s="37"/>
      <c r="F22" s="37"/>
    </row>
    <row r="23">
      <c r="A23" s="84" t="s">
        <v>41</v>
      </c>
      <c r="E23" s="37"/>
      <c r="F23" s="37"/>
    </row>
    <row r="24">
      <c r="A24" s="33"/>
      <c r="B24" s="9"/>
      <c r="C24" s="37"/>
      <c r="D24" s="37"/>
      <c r="E24" s="37"/>
      <c r="F24" s="37"/>
    </row>
    <row r="25">
      <c r="A25" s="26" t="s">
        <v>4</v>
      </c>
      <c r="B25" s="5" t="s">
        <v>7</v>
      </c>
      <c r="C25" s="1" t="s">
        <v>81</v>
      </c>
      <c r="D25" s="27"/>
      <c r="E25" s="2"/>
      <c r="F25" s="57"/>
    </row>
    <row r="26">
      <c r="A26" s="65"/>
      <c r="B26" s="50"/>
      <c r="C26" s="49"/>
      <c r="D26" s="27"/>
      <c r="E26" s="2"/>
      <c r="F26" s="37"/>
    </row>
    <row r="27">
      <c r="A27" s="6"/>
      <c r="B27" s="6"/>
      <c r="C27" s="6"/>
      <c r="D27" s="6"/>
      <c r="E27" s="6"/>
      <c r="F27" s="6"/>
    </row>
    <row r="28">
      <c r="A28" s="35" t="s">
        <v>32</v>
      </c>
      <c r="B28" s="2"/>
      <c r="C28" s="36">
        <f>SUM(C33)</f>
        <v>10</v>
      </c>
      <c r="D28" s="2"/>
      <c r="E28" s="37"/>
      <c r="F28" s="6"/>
    </row>
    <row r="29">
      <c r="A29" s="6"/>
      <c r="B29" s="6"/>
      <c r="C29" s="6"/>
      <c r="D29" s="6"/>
      <c r="E29" s="6"/>
      <c r="F29" s="6"/>
    </row>
    <row r="30">
      <c r="A30" s="53" t="s">
        <v>56</v>
      </c>
      <c r="B30" s="2"/>
      <c r="C30" s="66">
        <f>SUM(C3)</f>
        <v>109</v>
      </c>
      <c r="D30" s="2"/>
      <c r="E30" s="6"/>
      <c r="F30" s="6"/>
    </row>
    <row r="31">
      <c r="A31" s="67" t="s">
        <v>57</v>
      </c>
      <c r="B31" s="68"/>
      <c r="C31" s="79">
        <f>SUM(E9+E10+E15+E11)</f>
        <v>198</v>
      </c>
      <c r="D31" s="68"/>
      <c r="E31" s="6"/>
      <c r="F31" s="6"/>
    </row>
    <row r="32">
      <c r="A32" s="67" t="s">
        <v>58</v>
      </c>
      <c r="B32" s="68"/>
      <c r="C32" s="69">
        <f>SUM(E7+E8+E12+E13+E14+E16)</f>
        <v>297</v>
      </c>
      <c r="D32" s="68"/>
      <c r="E32" s="6"/>
      <c r="F32" s="6"/>
    </row>
    <row r="33">
      <c r="A33" s="67" t="s">
        <v>59</v>
      </c>
      <c r="B33" s="68"/>
      <c r="C33" s="69">
        <f>SUM(C30+C31-C32)</f>
        <v>10</v>
      </c>
      <c r="D33" s="68"/>
      <c r="E33" s="6"/>
      <c r="F33" s="6"/>
    </row>
    <row r="34">
      <c r="A34" s="67" t="s">
        <v>60</v>
      </c>
      <c r="B34" s="68"/>
      <c r="C34" s="69">
        <f>SUM(C30-C33)</f>
        <v>99</v>
      </c>
      <c r="D34" s="68"/>
      <c r="E34" s="6"/>
      <c r="F34" s="6"/>
    </row>
  </sheetData>
  <mergeCells count="34">
    <mergeCell ref="A1:B1"/>
    <mergeCell ref="C1:D1"/>
    <mergeCell ref="A3:B3"/>
    <mergeCell ref="C3:D3"/>
    <mergeCell ref="A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A18:D18"/>
    <mergeCell ref="C20:E20"/>
    <mergeCell ref="C21:E21"/>
    <mergeCell ref="A23:D23"/>
    <mergeCell ref="C25:E25"/>
    <mergeCell ref="C26:E26"/>
    <mergeCell ref="C16:D16"/>
    <mergeCell ref="A32:B32"/>
    <mergeCell ref="A33:B33"/>
    <mergeCell ref="A34:B34"/>
    <mergeCell ref="C33:D33"/>
    <mergeCell ref="C34:D34"/>
    <mergeCell ref="A28:B28"/>
    <mergeCell ref="C28:D28"/>
    <mergeCell ref="A30:B30"/>
    <mergeCell ref="C30:D30"/>
    <mergeCell ref="A31:B31"/>
    <mergeCell ref="C31:D31"/>
    <mergeCell ref="C32:D32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2021-08-31T13:21:47Z</dcterms:created>
  <dc:creator>Heather M. Simpson</dc:creator>
</cp:coreProperties>
</file>