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in Account" sheetId="1" r:id="rId4"/>
    <sheet state="visible" name="Project Fund" sheetId="2" r:id="rId5"/>
    <sheet state="visible" name="School Store" sheetId="3" r:id="rId6"/>
    <sheet state="visible" name="Staff Appreciation" sheetId="4" r:id="rId7"/>
    <sheet state="visible" name="Donation 4 Kids" sheetId="5" r:id="rId8"/>
    <sheet state="visible" name="Online Transaction" sheetId="6" r:id="rId9"/>
  </sheets>
  <definedNames/>
  <calcPr/>
  <extLst>
    <ext uri="GoogleSheetsCustomDataVersion2">
      <go:sheetsCustomData xmlns:go="http://customooxmlschemas.google.com/" r:id="rId10" roundtripDataChecksum="Y4VAIXqyba/QeD42ZCaiJxzZNTYBR8MH8PAN8/M9veg="/>
    </ext>
  </extLst>
</workbook>
</file>

<file path=xl/sharedStrings.xml><?xml version="1.0" encoding="utf-8"?>
<sst xmlns="http://schemas.openxmlformats.org/spreadsheetml/2006/main" count="268" uniqueCount="78">
  <si>
    <t>Meeting Date</t>
  </si>
  <si>
    <t>General Account</t>
  </si>
  <si>
    <t xml:space="preserve">Starting Bank Balance </t>
  </si>
  <si>
    <t>Outstanding Items</t>
  </si>
  <si>
    <t>Date</t>
  </si>
  <si>
    <t>Check Number</t>
  </si>
  <si>
    <t>Payee</t>
  </si>
  <si>
    <t>Amount</t>
  </si>
  <si>
    <t>Reason</t>
  </si>
  <si>
    <t>Butchers Farm Market</t>
  </si>
  <si>
    <t>Kindergarten Field Trip</t>
  </si>
  <si>
    <t>Katie Baldwin</t>
  </si>
  <si>
    <t>School store reorder/time to sign up</t>
  </si>
  <si>
    <t>School store reorder</t>
  </si>
  <si>
    <t>Dutch Apple Theatre</t>
  </si>
  <si>
    <t>3rd Grade Field Trip</t>
  </si>
  <si>
    <t>Deposits</t>
  </si>
  <si>
    <t>From</t>
  </si>
  <si>
    <t>School Store 10/10</t>
  </si>
  <si>
    <t>Booster Deposit (Glow A Thon)</t>
  </si>
  <si>
    <t>School Store 10/17</t>
  </si>
  <si>
    <t>School Store 10/24</t>
  </si>
  <si>
    <t>Mr Sticky</t>
  </si>
  <si>
    <t>School Store 11/7</t>
  </si>
  <si>
    <t>Birthday Gram</t>
  </si>
  <si>
    <t>Mr. Sticky</t>
  </si>
  <si>
    <t>Janna paid back for lost receipt</t>
  </si>
  <si>
    <t>Current Account Balance</t>
  </si>
  <si>
    <t>Transfers</t>
  </si>
  <si>
    <t>Type</t>
  </si>
  <si>
    <t>Transfer Out</t>
  </si>
  <si>
    <t>School Store</t>
  </si>
  <si>
    <t>School Store 10/11</t>
  </si>
  <si>
    <t>Donation Account</t>
  </si>
  <si>
    <t>Transfer In</t>
  </si>
  <si>
    <t>Project Fund</t>
  </si>
  <si>
    <t>Glow a thon expenses</t>
  </si>
  <si>
    <t>Katie Baldwin check (school store reorder)</t>
  </si>
  <si>
    <t>Online</t>
  </si>
  <si>
    <t>Mr Stickys</t>
  </si>
  <si>
    <t>D4K</t>
  </si>
  <si>
    <t>Birthday Gram material coverage</t>
  </si>
  <si>
    <t>Changes</t>
  </si>
  <si>
    <t>POS</t>
  </si>
  <si>
    <t>Weis</t>
  </si>
  <si>
    <t>Glow a thon</t>
  </si>
  <si>
    <t>Amazon</t>
  </si>
  <si>
    <t>Costco</t>
  </si>
  <si>
    <t>Teacher Snacks</t>
  </si>
  <si>
    <t>Glow a thon food (lost receipt Janna paid back)</t>
  </si>
  <si>
    <t>Canva</t>
  </si>
  <si>
    <t>Canva membership</t>
  </si>
  <si>
    <t>Cart</t>
  </si>
  <si>
    <t>Light clips</t>
  </si>
  <si>
    <t>Snack Organizer</t>
  </si>
  <si>
    <t>Previous Balance</t>
  </si>
  <si>
    <t>Total Income</t>
  </si>
  <si>
    <t>Total Expenses</t>
  </si>
  <si>
    <t>Current Balance</t>
  </si>
  <si>
    <t>Change</t>
  </si>
  <si>
    <t>Project Funds</t>
  </si>
  <si>
    <t xml:space="preserve">Current Bank Balance </t>
  </si>
  <si>
    <t>General</t>
  </si>
  <si>
    <t>Glow a thon items</t>
  </si>
  <si>
    <t>Donation events</t>
  </si>
  <si>
    <t>School Store Account</t>
  </si>
  <si>
    <t>Check #207</t>
  </si>
  <si>
    <t>Check #206</t>
  </si>
  <si>
    <t>Reorder</t>
  </si>
  <si>
    <t>Staff Appreciation Budget</t>
  </si>
  <si>
    <t xml:space="preserve">Starting Balance </t>
  </si>
  <si>
    <t>For</t>
  </si>
  <si>
    <t>Teacher Snack bin</t>
  </si>
  <si>
    <t xml:space="preserve"> </t>
  </si>
  <si>
    <t>Donations 4 Kids Account</t>
  </si>
  <si>
    <t>Online Transactions</t>
  </si>
  <si>
    <t>Venmo</t>
  </si>
  <si>
    <t>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</si>
</sst>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M/d/yyyy"/>
    <numFmt numFmtId="165" formatCode="&quot;$&quot;#,##0.00_);[Red]\(&quot;$&quot;#,##0.00\)"/>
    <numFmt numFmtId="166" formatCode="&quot;$&quot;#,##0.00"/>
    <numFmt numFmtId="167" formatCode="m/d/yy"/>
    <numFmt numFmtId="168" formatCode="&quot;$&quot;#,##0"/>
    <numFmt numFmtId="169" formatCode="&quot;$&quot;#,##0.00;[Red]&quot;$&quot;#,##0.00"/>
    <numFmt numFmtId="170" formatCode="m/d/yyyy"/>
  </numFmts>
  <fonts count="8">
    <font>
      <sz val="11.0"/>
      <color theme="1"/>
      <name val="Calibri"/>
      <scheme val="minor"/>
    </font>
    <font>
      <b/>
      <sz val="12.0"/>
      <color theme="1"/>
      <name val="Calibri"/>
    </font>
    <font/>
    <font>
      <sz val="12.0"/>
      <color theme="1"/>
      <name val="Calibri"/>
    </font>
    <font>
      <b/>
      <u/>
      <sz val="12.0"/>
      <color theme="1"/>
      <name val="Calibri"/>
    </font>
    <font>
      <b/>
      <u/>
      <sz val="12.0"/>
      <color theme="1"/>
      <name val="Calibri"/>
    </font>
    <font>
      <sz val="12.0"/>
      <color rgb="FF1F1F1F"/>
      <name val="Calibri"/>
      <scheme val="minor"/>
    </font>
    <font>
      <b/>
      <u/>
      <sz val="12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1" fillId="0" fontId="3" numFmtId="164" xfId="0" applyAlignment="1" applyBorder="1" applyFont="1" applyNumberFormat="1">
      <alignment horizontal="center" readingOrder="0"/>
    </xf>
    <xf borderId="0" fillId="0" fontId="3" numFmtId="14" xfId="0" applyAlignment="1" applyFont="1" applyNumberFormat="1">
      <alignment horizontal="center"/>
    </xf>
    <xf borderId="3" fillId="0" fontId="1" numFmtId="0" xfId="0" applyAlignment="1" applyBorder="1" applyFont="1">
      <alignment horizontal="center" vertical="center"/>
    </xf>
    <xf borderId="0" fillId="0" fontId="3" numFmtId="0" xfId="0" applyFont="1"/>
    <xf borderId="1" fillId="2" fontId="1" numFmtId="0" xfId="0" applyAlignment="1" applyBorder="1" applyFill="1" applyFont="1">
      <alignment horizontal="center" readingOrder="0" vertical="center"/>
    </xf>
    <xf borderId="1" fillId="2" fontId="3" numFmtId="8" xfId="0" applyAlignment="1" applyBorder="1" applyFont="1" applyNumberFormat="1">
      <alignment horizontal="center" readingOrder="0"/>
    </xf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/>
    </xf>
    <xf borderId="0" fillId="0" fontId="1" numFmtId="0" xfId="0" applyAlignment="1" applyFont="1">
      <alignment horizontal="center" vertical="center"/>
    </xf>
    <xf borderId="3" fillId="0" fontId="3" numFmtId="14" xfId="0" applyAlignment="1" applyBorder="1" applyFont="1" applyNumberFormat="1">
      <alignment horizontal="left" readingOrder="0" vertical="center"/>
    </xf>
    <xf borderId="3" fillId="0" fontId="3" numFmtId="0" xfId="0" applyAlignment="1" applyBorder="1" applyFont="1">
      <alignment horizontal="center" readingOrder="0" vertical="center"/>
    </xf>
    <xf borderId="1" fillId="0" fontId="3" numFmtId="166" xfId="0" applyAlignment="1" applyBorder="1" applyFont="1" applyNumberFormat="1">
      <alignment horizontal="left" readingOrder="0" vertical="center"/>
    </xf>
    <xf borderId="3" fillId="0" fontId="3" numFmtId="166" xfId="0" applyAlignment="1" applyBorder="1" applyFont="1" applyNumberFormat="1">
      <alignment horizontal="center" readingOrder="0" vertical="center"/>
    </xf>
    <xf borderId="3" fillId="0" fontId="3" numFmtId="0" xfId="0" applyAlignment="1" applyBorder="1" applyFont="1">
      <alignment horizontal="left" readingOrder="0" vertical="center"/>
    </xf>
    <xf borderId="0" fillId="0" fontId="3" numFmtId="0" xfId="0" applyAlignment="1" applyFont="1">
      <alignment horizontal="center" vertical="center"/>
    </xf>
    <xf borderId="3" fillId="0" fontId="3" numFmtId="14" xfId="0" applyAlignment="1" applyBorder="1" applyFont="1" applyNumberFormat="1">
      <alignment horizontal="left" readingOrder="0"/>
    </xf>
    <xf borderId="3" fillId="0" fontId="3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left" readingOrder="0"/>
    </xf>
    <xf borderId="3" fillId="0" fontId="3" numFmtId="165" xfId="0" applyAlignment="1" applyBorder="1" applyFont="1" applyNumberFormat="1">
      <alignment horizontal="center" readingOrder="0"/>
    </xf>
    <xf borderId="3" fillId="0" fontId="3" numFmtId="0" xfId="0" applyAlignment="1" applyBorder="1" applyFont="1">
      <alignment readingOrder="0"/>
    </xf>
    <xf borderId="3" fillId="0" fontId="3" numFmtId="167" xfId="0" applyAlignment="1" applyBorder="1" applyFont="1" applyNumberFormat="1">
      <alignment horizontal="left" readingOrder="0" vertical="center"/>
    </xf>
    <xf borderId="3" fillId="0" fontId="3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left" readingOrder="0" vertical="center"/>
    </xf>
    <xf borderId="3" fillId="0" fontId="3" numFmtId="168" xfId="0" applyAlignment="1" applyBorder="1" applyFont="1" applyNumberFormat="1">
      <alignment horizontal="center" readingOrder="0"/>
    </xf>
    <xf borderId="3" fillId="0" fontId="3" numFmtId="0" xfId="0" applyAlignment="1" applyBorder="1" applyFont="1">
      <alignment horizontal="left" readingOrder="0"/>
    </xf>
    <xf borderId="0" fillId="0" fontId="3" numFmtId="0" xfId="0" applyAlignment="1" applyFont="1">
      <alignment horizontal="left"/>
    </xf>
    <xf borderId="3" fillId="0" fontId="1" numFmtId="14" xfId="0" applyAlignment="1" applyBorder="1" applyFont="1" applyNumberFormat="1">
      <alignment horizontal="center" vertical="center"/>
    </xf>
    <xf borderId="4" fillId="0" fontId="2" numFmtId="0" xfId="0" applyBorder="1" applyFont="1"/>
    <xf borderId="0" fillId="0" fontId="1" numFmtId="0" xfId="0" applyAlignment="1" applyFont="1">
      <alignment vertical="center"/>
    </xf>
    <xf borderId="3" fillId="0" fontId="3" numFmtId="169" xfId="0" applyAlignment="1" applyBorder="1" applyFont="1" applyNumberFormat="1">
      <alignment horizontal="center" readingOrder="0"/>
    </xf>
    <xf borderId="3" fillId="0" fontId="3" numFmtId="164" xfId="0" applyAlignment="1" applyBorder="1" applyFont="1" applyNumberFormat="1">
      <alignment horizontal="left" readingOrder="0"/>
    </xf>
    <xf borderId="5" fillId="0" fontId="3" numFmtId="14" xfId="0" applyAlignment="1" applyBorder="1" applyFont="1" applyNumberFormat="1">
      <alignment horizontal="left" readingOrder="0"/>
    </xf>
    <xf borderId="5" fillId="0" fontId="3" numFmtId="169" xfId="0" applyAlignment="1" applyBorder="1" applyFont="1" applyNumberFormat="1">
      <alignment horizontal="center" readingOrder="0"/>
    </xf>
    <xf borderId="6" fillId="0" fontId="3" numFmtId="14" xfId="0" applyAlignment="1" applyBorder="1" applyFont="1" applyNumberFormat="1">
      <alignment horizontal="left"/>
    </xf>
    <xf borderId="6" fillId="0" fontId="3" numFmtId="169" xfId="0" applyAlignment="1" applyBorder="1" applyFont="1" applyNumberFormat="1">
      <alignment horizontal="center"/>
    </xf>
    <xf borderId="6" fillId="0" fontId="3" numFmtId="0" xfId="0" applyAlignment="1" applyBorder="1" applyFont="1">
      <alignment horizontal="left"/>
    </xf>
    <xf borderId="6" fillId="0" fontId="2" numFmtId="0" xfId="0" applyBorder="1" applyFont="1"/>
    <xf borderId="1" fillId="2" fontId="1" numFmtId="0" xfId="0" applyAlignment="1" applyBorder="1" applyFont="1">
      <alignment horizontal="center" vertical="center"/>
    </xf>
    <xf borderId="1" fillId="2" fontId="3" numFmtId="165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  <xf borderId="3" fillId="0" fontId="1" numFmtId="0" xfId="0" applyAlignment="1" applyBorder="1" applyFont="1">
      <alignment horizontal="center" readingOrder="0" vertical="center"/>
    </xf>
    <xf borderId="3" fillId="0" fontId="1" numFmtId="0" xfId="0" applyAlignment="1" applyBorder="1" applyFont="1">
      <alignment horizontal="center"/>
    </xf>
    <xf borderId="3" fillId="0" fontId="3" numFmtId="170" xfId="0" applyAlignment="1" applyBorder="1" applyFont="1" applyNumberFormat="1">
      <alignment horizontal="left" readingOrder="0" vertical="center"/>
    </xf>
    <xf borderId="1" fillId="0" fontId="3" numFmtId="0" xfId="0" applyAlignment="1" applyBorder="1" applyFont="1">
      <alignment horizontal="center" readingOrder="0" vertical="center"/>
    </xf>
    <xf borderId="3" fillId="0" fontId="3" numFmtId="166" xfId="0" applyAlignment="1" applyBorder="1" applyFont="1" applyNumberFormat="1">
      <alignment horizontal="center" readingOrder="0"/>
    </xf>
    <xf borderId="3" fillId="0" fontId="3" numFmtId="0" xfId="0" applyAlignment="1" applyBorder="1" applyFont="1">
      <alignment horizontal="left" readingOrder="0"/>
    </xf>
    <xf borderId="3" fillId="0" fontId="3" numFmtId="164" xfId="0" applyAlignment="1" applyBorder="1" applyFont="1" applyNumberFormat="1">
      <alignment horizontal="left" readingOrder="0" vertical="center"/>
    </xf>
    <xf borderId="3" fillId="0" fontId="3" numFmtId="167" xfId="0" applyAlignment="1" applyBorder="1" applyFont="1" applyNumberFormat="1">
      <alignment horizontal="left" readingOrder="0" vertical="center"/>
    </xf>
    <xf borderId="1" fillId="0" fontId="3" numFmtId="0" xfId="0" applyAlignment="1" applyBorder="1" applyFont="1">
      <alignment horizontal="center" readingOrder="0" vertical="center"/>
    </xf>
    <xf borderId="3" fillId="0" fontId="3" numFmtId="166" xfId="0" applyAlignment="1" applyBorder="1" applyFont="1" applyNumberFormat="1">
      <alignment horizontal="center" readingOrder="0"/>
    </xf>
    <xf borderId="3" fillId="0" fontId="3" numFmtId="14" xfId="0" applyAlignment="1" applyBorder="1" applyFont="1" applyNumberFormat="1">
      <alignment horizontal="left"/>
    </xf>
    <xf borderId="3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left"/>
    </xf>
    <xf borderId="3" fillId="0" fontId="3" numFmtId="165" xfId="0" applyAlignment="1" applyBorder="1" applyFont="1" applyNumberFormat="1">
      <alignment horizontal="center"/>
    </xf>
    <xf borderId="3" fillId="0" fontId="3" numFmtId="0" xfId="0" applyBorder="1" applyFont="1"/>
    <xf borderId="0" fillId="0" fontId="3" numFmtId="14" xfId="0" applyAlignment="1" applyFont="1" applyNumberFormat="1">
      <alignment horizontal="left"/>
    </xf>
    <xf borderId="1" fillId="2" fontId="3" numFmtId="8" xfId="0" applyAlignment="1" applyBorder="1" applyFont="1" applyNumberFormat="1">
      <alignment horizontal="center"/>
    </xf>
    <xf borderId="1" fillId="2" fontId="1" numFmtId="0" xfId="0" applyAlignment="1" applyBorder="1" applyFont="1">
      <alignment horizontal="center"/>
    </xf>
    <xf borderId="1" fillId="0" fontId="3" numFmtId="14" xfId="0" applyAlignment="1" applyBorder="1" applyFont="1" applyNumberFormat="1">
      <alignment horizontal="center" readingOrder="0"/>
    </xf>
    <xf borderId="7" fillId="0" fontId="3" numFmtId="14" xfId="0" applyAlignment="1" applyBorder="1" applyFont="1" applyNumberFormat="1">
      <alignment horizontal="center"/>
    </xf>
    <xf borderId="1" fillId="2" fontId="3" numFmtId="165" xfId="0" applyAlignment="1" applyBorder="1" applyFont="1" applyNumberFormat="1">
      <alignment horizontal="center" readingOrder="0"/>
    </xf>
    <xf borderId="0" fillId="0" fontId="1" numFmtId="0" xfId="0" applyAlignment="1" applyFont="1">
      <alignment horizontal="center"/>
    </xf>
    <xf borderId="0" fillId="0" fontId="3" numFmtId="165" xfId="0" applyAlignment="1" applyFont="1" applyNumberFormat="1">
      <alignment horizontal="left"/>
    </xf>
    <xf borderId="3" fillId="0" fontId="3" numFmtId="170" xfId="0" applyAlignment="1" applyBorder="1" applyFont="1" applyNumberFormat="1">
      <alignment horizontal="center" vertical="center"/>
    </xf>
    <xf borderId="3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vertical="center"/>
    </xf>
    <xf borderId="3" fillId="0" fontId="3" numFmtId="167" xfId="0" applyAlignment="1" applyBorder="1" applyFont="1" applyNumberFormat="1">
      <alignment horizontal="left" readingOrder="0"/>
    </xf>
    <xf borderId="1" fillId="0" fontId="3" numFmtId="0" xfId="0" applyAlignment="1" applyBorder="1" applyFont="1">
      <alignment readingOrder="0"/>
    </xf>
    <xf borderId="3" fillId="0" fontId="3" numFmtId="165" xfId="0" applyBorder="1" applyFont="1" applyNumberFormat="1"/>
    <xf borderId="4" fillId="2" fontId="3" numFmtId="8" xfId="0" applyAlignment="1" applyBorder="1" applyFont="1" applyNumberFormat="1">
      <alignment horizontal="center" vertical="bottom"/>
    </xf>
    <xf borderId="8" fillId="2" fontId="1" numFmtId="0" xfId="0" applyAlignment="1" applyBorder="1" applyFont="1">
      <alignment horizontal="center" vertical="bottom"/>
    </xf>
    <xf borderId="9" fillId="0" fontId="2" numFmtId="0" xfId="0" applyBorder="1" applyFont="1"/>
    <xf borderId="10" fillId="2" fontId="3" numFmtId="8" xfId="0" applyAlignment="1" applyBorder="1" applyFont="1" applyNumberFormat="1">
      <alignment horizontal="center" vertical="bottom"/>
    </xf>
    <xf borderId="2" fillId="0" fontId="1" numFmtId="0" xfId="0" applyAlignment="1" applyBorder="1" applyFont="1">
      <alignment horizontal="center" vertical="center"/>
    </xf>
    <xf borderId="3" fillId="0" fontId="3" numFmtId="170" xfId="0" applyAlignment="1" applyBorder="1" applyFont="1" applyNumberFormat="1">
      <alignment horizontal="center" readingOrder="0" vertical="center"/>
    </xf>
    <xf borderId="3" fillId="0" fontId="3" numFmtId="167" xfId="0" applyAlignment="1" applyBorder="1" applyFont="1" applyNumberFormat="1">
      <alignment horizontal="center" readingOrder="0" vertical="center"/>
    </xf>
    <xf borderId="1" fillId="0" fontId="3" numFmtId="0" xfId="0" applyAlignment="1" applyBorder="1" applyFont="1">
      <alignment horizontal="center" readingOrder="0"/>
    </xf>
    <xf borderId="3" fillId="0" fontId="3" numFmtId="167" xfId="0" applyBorder="1" applyFont="1" applyNumberFormat="1"/>
    <xf borderId="1" fillId="0" fontId="3" numFmtId="165" xfId="0" applyBorder="1" applyFont="1" applyNumberFormat="1"/>
    <xf borderId="3" fillId="0" fontId="3" numFmtId="0" xfId="0" applyAlignment="1" applyBorder="1" applyFont="1">
      <alignment horizontal="left"/>
    </xf>
    <xf borderId="4" fillId="2" fontId="3" numFmtId="165" xfId="0" applyAlignment="1" applyBorder="1" applyFont="1" applyNumberFormat="1">
      <alignment horizontal="center" vertical="bottom"/>
    </xf>
    <xf borderId="0" fillId="0" fontId="3" numFmtId="8" xfId="0" applyAlignment="1" applyFont="1" applyNumberFormat="1">
      <alignment horizontal="center"/>
    </xf>
    <xf borderId="10" fillId="2" fontId="3" numFmtId="8" xfId="0" applyAlignment="1" applyBorder="1" applyFont="1" applyNumberFormat="1">
      <alignment horizontal="center" readingOrder="0" vertical="bottom"/>
    </xf>
    <xf borderId="3" fillId="0" fontId="3" numFmtId="168" xfId="0" applyAlignment="1" applyBorder="1" applyFont="1" applyNumberFormat="1">
      <alignment horizontal="center" readingOrder="0"/>
    </xf>
    <xf borderId="11" fillId="3" fontId="6" numFmtId="0" xfId="0" applyAlignment="1" applyBorder="1" applyFill="1" applyFont="1">
      <alignment readingOrder="0"/>
    </xf>
    <xf borderId="3" fillId="0" fontId="3" numFmtId="167" xfId="0" applyAlignment="1" applyBorder="1" applyFont="1" applyNumberFormat="1">
      <alignment horizontal="center" vertical="center"/>
    </xf>
    <xf borderId="0" fillId="0" fontId="7" numFmtId="1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14"/>
    <col customWidth="1" min="3" max="3" width="11.14"/>
    <col customWidth="1" min="4" max="4" width="18.0"/>
    <col customWidth="1" min="5" max="5" width="13.29"/>
    <col customWidth="1" min="6" max="6" width="46.29"/>
    <col customWidth="1" min="7" max="26" width="9.14"/>
  </cols>
  <sheetData>
    <row r="1" ht="15.75" customHeight="1">
      <c r="A1" s="1" t="s">
        <v>0</v>
      </c>
      <c r="B1" s="2"/>
      <c r="C1" s="3">
        <v>45610.0</v>
      </c>
      <c r="D1" s="2"/>
      <c r="E1" s="4"/>
      <c r="F1" s="5" t="s">
        <v>1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75" customHeight="1">
      <c r="A2" s="7" t="s">
        <v>2</v>
      </c>
      <c r="B2" s="2"/>
      <c r="C2" s="8">
        <v>1338.38</v>
      </c>
      <c r="D2" s="2"/>
      <c r="E2" s="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75" customHeight="1">
      <c r="A3" s="10" t="s">
        <v>3</v>
      </c>
      <c r="E3" s="11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5" t="s">
        <v>4</v>
      </c>
      <c r="B4" s="5" t="s">
        <v>5</v>
      </c>
      <c r="C4" s="1" t="s">
        <v>6</v>
      </c>
      <c r="D4" s="2"/>
      <c r="E4" s="5" t="s">
        <v>7</v>
      </c>
      <c r="F4" s="5" t="s">
        <v>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5.75" customHeight="1">
      <c r="A5" s="13">
        <v>45597.0</v>
      </c>
      <c r="B5" s="14">
        <v>205.0</v>
      </c>
      <c r="C5" s="15" t="s">
        <v>9</v>
      </c>
      <c r="D5" s="2"/>
      <c r="E5" s="16">
        <v>561.0</v>
      </c>
      <c r="F5" s="17" t="s">
        <v>10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15.75" customHeight="1">
      <c r="A6" s="13">
        <v>45604.0</v>
      </c>
      <c r="B6" s="14">
        <v>206.0</v>
      </c>
      <c r="C6" s="15" t="s">
        <v>11</v>
      </c>
      <c r="D6" s="2"/>
      <c r="E6" s="16">
        <v>59.48</v>
      </c>
      <c r="F6" s="17" t="s">
        <v>12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15.75" customHeight="1">
      <c r="A7" s="19">
        <v>45604.0</v>
      </c>
      <c r="B7" s="20">
        <v>207.0</v>
      </c>
      <c r="C7" s="21" t="s">
        <v>11</v>
      </c>
      <c r="D7" s="2"/>
      <c r="E7" s="22">
        <v>156.75</v>
      </c>
      <c r="F7" s="23" t="s">
        <v>13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75" customHeight="1">
      <c r="A8" s="24">
        <v>45608.0</v>
      </c>
      <c r="B8" s="25">
        <v>208.0</v>
      </c>
      <c r="C8" s="26" t="s">
        <v>14</v>
      </c>
      <c r="D8" s="2"/>
      <c r="E8" s="27">
        <v>780.0</v>
      </c>
      <c r="F8" s="28" t="s">
        <v>15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10"/>
      <c r="B9" s="10"/>
      <c r="C9" s="10"/>
      <c r="D9" s="10"/>
      <c r="E9" s="29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10" t="s">
        <v>16</v>
      </c>
      <c r="E10" s="2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30" t="s">
        <v>4</v>
      </c>
      <c r="B11" s="5" t="s">
        <v>7</v>
      </c>
      <c r="C11" s="1" t="s">
        <v>17</v>
      </c>
      <c r="D11" s="31"/>
      <c r="E11" s="2"/>
      <c r="F11" s="3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19">
        <v>45576.0</v>
      </c>
      <c r="B12" s="33">
        <v>58.68</v>
      </c>
      <c r="C12" s="21" t="s">
        <v>18</v>
      </c>
      <c r="D12" s="31"/>
      <c r="E12" s="2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customHeight="1">
      <c r="A13" s="19">
        <v>45580.0</v>
      </c>
      <c r="B13" s="33">
        <v>391.0</v>
      </c>
      <c r="C13" s="21" t="s">
        <v>19</v>
      </c>
      <c r="D13" s="31"/>
      <c r="E13" s="2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19">
        <v>45583.0</v>
      </c>
      <c r="B14" s="33">
        <v>96.0</v>
      </c>
      <c r="C14" s="21" t="s">
        <v>20</v>
      </c>
      <c r="D14" s="31"/>
      <c r="E14" s="2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75" customHeight="1">
      <c r="A15" s="19">
        <v>45586.0</v>
      </c>
      <c r="B15" s="33">
        <v>320.25</v>
      </c>
      <c r="C15" s="21" t="s">
        <v>19</v>
      </c>
      <c r="D15" s="31"/>
      <c r="E15" s="2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75" customHeight="1">
      <c r="A16" s="19">
        <v>45593.0</v>
      </c>
      <c r="B16" s="33">
        <v>1741.75</v>
      </c>
      <c r="C16" s="21" t="s">
        <v>19</v>
      </c>
      <c r="D16" s="31"/>
      <c r="E16" s="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19">
        <v>45600.0</v>
      </c>
      <c r="B17" s="33">
        <v>3723.4</v>
      </c>
      <c r="C17" s="21" t="s">
        <v>19</v>
      </c>
      <c r="D17" s="31"/>
      <c r="E17" s="2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19">
        <v>45600.0</v>
      </c>
      <c r="B18" s="33">
        <v>123.46</v>
      </c>
      <c r="C18" s="21" t="s">
        <v>21</v>
      </c>
      <c r="D18" s="31"/>
      <c r="E18" s="2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19">
        <v>45604.0</v>
      </c>
      <c r="B19" s="33">
        <v>699.0</v>
      </c>
      <c r="C19" s="21" t="s">
        <v>22</v>
      </c>
      <c r="D19" s="31"/>
      <c r="E19" s="2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34">
        <v>45604.0</v>
      </c>
      <c r="B20" s="33">
        <v>1423.0</v>
      </c>
      <c r="C20" s="21" t="s">
        <v>22</v>
      </c>
      <c r="D20" s="31"/>
      <c r="E20" s="2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19">
        <v>45604.0</v>
      </c>
      <c r="B21" s="33">
        <v>139.52</v>
      </c>
      <c r="C21" s="21" t="s">
        <v>23</v>
      </c>
      <c r="D21" s="31"/>
      <c r="E21" s="2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35">
        <v>45604.0</v>
      </c>
      <c r="B22" s="36">
        <v>15.0</v>
      </c>
      <c r="C22" s="21" t="s">
        <v>24</v>
      </c>
      <c r="D22" s="31"/>
      <c r="E22" s="2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19">
        <v>45609.0</v>
      </c>
      <c r="B23" s="33">
        <v>112.0</v>
      </c>
      <c r="C23" s="21" t="s">
        <v>25</v>
      </c>
      <c r="D23" s="31"/>
      <c r="E23" s="2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19">
        <v>45609.0</v>
      </c>
      <c r="B24" s="33">
        <v>13.79</v>
      </c>
      <c r="C24" s="21" t="s">
        <v>26</v>
      </c>
      <c r="D24" s="31"/>
      <c r="E24" s="2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37"/>
      <c r="B25" s="38"/>
      <c r="C25" s="39"/>
      <c r="D25" s="40"/>
      <c r="E25" s="40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41" t="s">
        <v>27</v>
      </c>
      <c r="B26" s="2"/>
      <c r="C26" s="42">
        <f>SUM(C58)</f>
        <v>8422.44</v>
      </c>
      <c r="D26" s="2"/>
      <c r="E26" s="43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10"/>
      <c r="B27" s="10"/>
      <c r="C27" s="10"/>
      <c r="D27" s="10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10" t="s">
        <v>28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5" t="s">
        <v>4</v>
      </c>
      <c r="B29" s="44" t="s">
        <v>29</v>
      </c>
      <c r="C29" s="1" t="s">
        <v>6</v>
      </c>
      <c r="D29" s="2"/>
      <c r="E29" s="45" t="s">
        <v>7</v>
      </c>
      <c r="F29" s="45" t="s">
        <v>8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46">
        <v>45576.0</v>
      </c>
      <c r="B30" s="14" t="s">
        <v>30</v>
      </c>
      <c r="C30" s="47" t="s">
        <v>31</v>
      </c>
      <c r="D30" s="2"/>
      <c r="E30" s="48">
        <v>58.68</v>
      </c>
      <c r="F30" s="49" t="s">
        <v>32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46">
        <v>45600.0</v>
      </c>
      <c r="B31" s="14" t="s">
        <v>30</v>
      </c>
      <c r="C31" s="47" t="s">
        <v>31</v>
      </c>
      <c r="D31" s="2"/>
      <c r="E31" s="48">
        <v>96.0</v>
      </c>
      <c r="F31" s="49" t="s">
        <v>20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50">
        <v>45600.0</v>
      </c>
      <c r="B32" s="14" t="s">
        <v>30</v>
      </c>
      <c r="C32" s="47" t="s">
        <v>31</v>
      </c>
      <c r="D32" s="2"/>
      <c r="E32" s="48">
        <v>123.46</v>
      </c>
      <c r="F32" s="49" t="s">
        <v>21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50">
        <v>45604.0</v>
      </c>
      <c r="B33" s="14" t="s">
        <v>30</v>
      </c>
      <c r="C33" s="47" t="s">
        <v>33</v>
      </c>
      <c r="D33" s="2"/>
      <c r="E33" s="48">
        <v>15.0</v>
      </c>
      <c r="F33" s="49" t="s">
        <v>24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46">
        <v>45604.0</v>
      </c>
      <c r="B34" s="14" t="s">
        <v>30</v>
      </c>
      <c r="C34" s="47" t="s">
        <v>31</v>
      </c>
      <c r="D34" s="2"/>
      <c r="E34" s="48">
        <v>139.52</v>
      </c>
      <c r="F34" s="49" t="s">
        <v>23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51">
        <v>45604.0</v>
      </c>
      <c r="B35" s="14" t="s">
        <v>34</v>
      </c>
      <c r="C35" s="47" t="s">
        <v>35</v>
      </c>
      <c r="D35" s="2"/>
      <c r="E35" s="48">
        <v>281.92</v>
      </c>
      <c r="F35" s="49" t="s">
        <v>36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51">
        <v>45604.0</v>
      </c>
      <c r="B36" s="14" t="s">
        <v>34</v>
      </c>
      <c r="C36" s="47" t="s">
        <v>31</v>
      </c>
      <c r="D36" s="2"/>
      <c r="E36" s="48">
        <v>44.49</v>
      </c>
      <c r="F36" s="49" t="s">
        <v>37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24">
        <v>45604.0</v>
      </c>
      <c r="B37" s="25" t="s">
        <v>34</v>
      </c>
      <c r="C37" s="52" t="s">
        <v>31</v>
      </c>
      <c r="D37" s="2"/>
      <c r="E37" s="53">
        <v>156.75</v>
      </c>
      <c r="F37" s="28" t="s">
        <v>37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24">
        <v>45604.0</v>
      </c>
      <c r="B38" s="25" t="s">
        <v>34</v>
      </c>
      <c r="C38" s="52" t="s">
        <v>38</v>
      </c>
      <c r="D38" s="2"/>
      <c r="E38" s="53">
        <v>83.0</v>
      </c>
      <c r="F38" s="28" t="s">
        <v>39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24">
        <v>45608.0</v>
      </c>
      <c r="B39" s="25" t="s">
        <v>34</v>
      </c>
      <c r="C39" s="52" t="s">
        <v>40</v>
      </c>
      <c r="D39" s="2"/>
      <c r="E39" s="53">
        <v>161.78</v>
      </c>
      <c r="F39" s="28" t="s">
        <v>41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10"/>
      <c r="B40" s="10"/>
      <c r="C40" s="10"/>
      <c r="D40" s="10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10" t="s">
        <v>42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5" t="s">
        <v>4</v>
      </c>
      <c r="B42" s="44" t="s">
        <v>29</v>
      </c>
      <c r="C42" s="1" t="s">
        <v>6</v>
      </c>
      <c r="D42" s="2"/>
      <c r="E42" s="5" t="s">
        <v>7</v>
      </c>
      <c r="F42" s="5" t="s">
        <v>8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19">
        <v>45586.0</v>
      </c>
      <c r="B43" s="20" t="s">
        <v>43</v>
      </c>
      <c r="C43" s="21" t="s">
        <v>44</v>
      </c>
      <c r="D43" s="2"/>
      <c r="E43" s="22">
        <v>21.79</v>
      </c>
      <c r="F43" s="23" t="s">
        <v>45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19">
        <v>45586.0</v>
      </c>
      <c r="B44" s="20" t="s">
        <v>43</v>
      </c>
      <c r="C44" s="21" t="s">
        <v>46</v>
      </c>
      <c r="D44" s="2"/>
      <c r="E44" s="22">
        <v>260.13</v>
      </c>
      <c r="F44" s="23" t="s">
        <v>45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19">
        <v>45589.0</v>
      </c>
      <c r="B45" s="20" t="s">
        <v>43</v>
      </c>
      <c r="C45" s="21" t="s">
        <v>47</v>
      </c>
      <c r="D45" s="2"/>
      <c r="E45" s="22">
        <v>70.84</v>
      </c>
      <c r="F45" s="23" t="s">
        <v>48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19">
        <v>45596.0</v>
      </c>
      <c r="B46" s="20" t="s">
        <v>43</v>
      </c>
      <c r="C46" s="21" t="s">
        <v>44</v>
      </c>
      <c r="D46" s="2"/>
      <c r="E46" s="22">
        <v>13.79</v>
      </c>
      <c r="F46" s="23" t="s">
        <v>49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19">
        <v>45601.0</v>
      </c>
      <c r="B47" s="20" t="s">
        <v>43</v>
      </c>
      <c r="C47" s="21" t="s">
        <v>50</v>
      </c>
      <c r="D47" s="2"/>
      <c r="E47" s="22">
        <v>12.99</v>
      </c>
      <c r="F47" s="23" t="s">
        <v>51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19">
        <v>45606.0</v>
      </c>
      <c r="B48" s="20" t="s">
        <v>43</v>
      </c>
      <c r="C48" s="21" t="s">
        <v>46</v>
      </c>
      <c r="D48" s="2"/>
      <c r="E48" s="22">
        <v>49.29</v>
      </c>
      <c r="F48" s="23" t="s">
        <v>52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19">
        <v>45606.0</v>
      </c>
      <c r="B49" s="20" t="s">
        <v>43</v>
      </c>
      <c r="C49" s="21" t="s">
        <v>46</v>
      </c>
      <c r="D49" s="2"/>
      <c r="E49" s="22">
        <v>18.42</v>
      </c>
      <c r="F49" s="23" t="s">
        <v>53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19">
        <v>45607.0</v>
      </c>
      <c r="B50" s="20" t="s">
        <v>43</v>
      </c>
      <c r="C50" s="21" t="s">
        <v>46</v>
      </c>
      <c r="D50" s="2"/>
      <c r="E50" s="22">
        <v>63.59</v>
      </c>
      <c r="F50" s="23" t="s">
        <v>54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54"/>
      <c r="B51" s="55"/>
      <c r="C51" s="56"/>
      <c r="D51" s="2"/>
      <c r="E51" s="57"/>
      <c r="F51" s="58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54"/>
      <c r="B52" s="55"/>
      <c r="C52" s="56"/>
      <c r="D52" s="2"/>
      <c r="E52" s="57"/>
      <c r="F52" s="58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54"/>
      <c r="B53" s="55"/>
      <c r="C53" s="56"/>
      <c r="D53" s="2"/>
      <c r="E53" s="57"/>
      <c r="F53" s="58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59"/>
      <c r="B54" s="43"/>
      <c r="C54" s="29"/>
      <c r="D54" s="29"/>
      <c r="E54" s="9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41" t="s">
        <v>55</v>
      </c>
      <c r="B55" s="2"/>
      <c r="C55" s="60">
        <f>SUM(C2)</f>
        <v>1338.38</v>
      </c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ht="15.75" customHeight="1">
      <c r="A56" s="61" t="s">
        <v>56</v>
      </c>
      <c r="B56" s="2"/>
      <c r="C56" s="42">
        <f>SUM(B12+B13+B14+B15+B16+B17+B18+B19+B20+B21+B22+E38+E37+E36+E35+B23+B24+E39)</f>
        <v>9584.79</v>
      </c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ht="15.75" customHeight="1">
      <c r="A57" s="61" t="s">
        <v>57</v>
      </c>
      <c r="B57" s="2"/>
      <c r="C57" s="42">
        <f>SUM(E5+E6+E7+E30+E31+E32+E33+E34+E43+E44+E45+E46+E47+E48+E49+E50+E8)</f>
        <v>2500.73</v>
      </c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ht="15.75" customHeight="1">
      <c r="A58" s="61" t="s">
        <v>58</v>
      </c>
      <c r="B58" s="2"/>
      <c r="C58" s="42">
        <f>SUM(C55+C56-C57)</f>
        <v>8422.44</v>
      </c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ht="15.75" customHeight="1">
      <c r="A59" s="61" t="s">
        <v>59</v>
      </c>
      <c r="B59" s="2"/>
      <c r="C59" s="42">
        <f>SUM(C58-C55)</f>
        <v>7084.06</v>
      </c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ht="15.75" customHeight="1">
      <c r="A60" s="59"/>
      <c r="B60" s="43"/>
      <c r="C60" s="29"/>
      <c r="D60" s="29"/>
      <c r="E60" s="9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59"/>
      <c r="B61" s="43"/>
      <c r="C61" s="29"/>
      <c r="D61" s="29"/>
      <c r="E61" s="9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59"/>
      <c r="B62" s="43"/>
      <c r="C62" s="29"/>
      <c r="D62" s="29"/>
      <c r="E62" s="9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59"/>
      <c r="B63" s="43"/>
      <c r="C63" s="29"/>
      <c r="D63" s="29"/>
      <c r="E63" s="9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59"/>
      <c r="B64" s="43"/>
      <c r="C64" s="29"/>
      <c r="D64" s="29"/>
      <c r="E64" s="9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59"/>
      <c r="B65" s="43"/>
      <c r="C65" s="29"/>
      <c r="D65" s="29"/>
      <c r="E65" s="9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59"/>
      <c r="B66" s="43"/>
      <c r="C66" s="29"/>
      <c r="D66" s="29"/>
      <c r="E66" s="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59"/>
      <c r="B67" s="43"/>
      <c r="C67" s="29"/>
      <c r="D67" s="29"/>
      <c r="E67" s="9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59"/>
      <c r="B68" s="43"/>
      <c r="C68" s="29"/>
      <c r="D68" s="29"/>
      <c r="E68" s="9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59"/>
      <c r="B69" s="43"/>
      <c r="C69" s="29"/>
      <c r="D69" s="29"/>
      <c r="E69" s="9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59"/>
      <c r="B70" s="43"/>
      <c r="C70" s="29"/>
      <c r="D70" s="29"/>
      <c r="E70" s="9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59"/>
      <c r="B71" s="43"/>
      <c r="C71" s="29"/>
      <c r="D71" s="29"/>
      <c r="E71" s="9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59"/>
      <c r="B72" s="43"/>
      <c r="C72" s="29"/>
      <c r="D72" s="29"/>
      <c r="E72" s="9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59"/>
      <c r="B73" s="43"/>
      <c r="C73" s="29"/>
      <c r="D73" s="29"/>
      <c r="E73" s="9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59"/>
      <c r="B74" s="43"/>
      <c r="C74" s="29"/>
      <c r="D74" s="29"/>
      <c r="E74" s="9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59"/>
      <c r="B75" s="43"/>
      <c r="C75" s="29"/>
      <c r="D75" s="29"/>
      <c r="E75" s="9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59"/>
      <c r="B76" s="43"/>
      <c r="C76" s="29"/>
      <c r="D76" s="29"/>
      <c r="E76" s="9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59"/>
      <c r="B77" s="43"/>
      <c r="C77" s="29"/>
      <c r="D77" s="29"/>
      <c r="E77" s="9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59"/>
      <c r="B78" s="43"/>
      <c r="C78" s="29"/>
      <c r="D78" s="29"/>
      <c r="E78" s="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59"/>
      <c r="B79" s="43"/>
      <c r="C79" s="29"/>
      <c r="D79" s="29"/>
      <c r="E79" s="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6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6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5.7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ht="15.75" customHeight="1"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ht="15.75" customHeight="1"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ht="15.75" customHeight="1"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ht="15.75" customHeight="1"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ht="15.75" customHeight="1"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ht="15.75" customHeight="1"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ht="15.75" customHeight="1"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ht="15.75" customHeight="1"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ht="15.75" customHeight="1"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ht="15.75" customHeight="1"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ht="15.75" customHeight="1"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ht="15.75" customHeight="1"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ht="15.75" customHeight="1"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ht="15.75" customHeight="1"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ht="15.75" customHeight="1"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ht="15.75" customHeight="1"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ht="15.75" customHeight="1"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ht="15.75" customHeight="1"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ht="15.75" customHeight="1"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ht="15.75" customHeight="1"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ht="15.75" customHeight="1"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ht="15.75" customHeight="1"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ht="15.75" customHeight="1"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ht="15.75" customHeight="1"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ht="15.75" customHeight="1"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ht="15.75" customHeight="1"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ht="15.75" customHeight="1"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ht="15.75" customHeight="1"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ht="15.75" customHeight="1"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ht="15.75" customHeight="1"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ht="15.75" customHeight="1"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ht="15.75" customHeight="1"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ht="15.75" customHeight="1"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 ht="15.75" customHeight="1"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 ht="15.75" customHeight="1"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 ht="15.75" customHeight="1"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 ht="15.75" customHeight="1"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 ht="15.75" customHeight="1"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 ht="15.75" customHeight="1"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 ht="15.75" customHeight="1"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 ht="15.75" customHeight="1"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 ht="15.75" customHeight="1"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 ht="15.75" customHeight="1"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 ht="15.75" customHeight="1"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 ht="15.75" customHeight="1"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 ht="15.75" customHeight="1"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 ht="15.75" customHeight="1"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 ht="15.75" customHeight="1"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  <row r="1050" ht="15.75" customHeight="1"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</row>
    <row r="1051" ht="15.75" customHeight="1"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</row>
    <row r="1052" ht="15.75" customHeight="1"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</row>
    <row r="1053" ht="15.75" customHeight="1"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</row>
    <row r="1054" ht="15.75" customHeight="1"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</row>
    <row r="1055" ht="15.75" customHeight="1"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</row>
    <row r="1056" ht="15.75" customHeight="1"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</row>
    <row r="1057" ht="15.75" customHeight="1"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</row>
    <row r="1058" ht="15.75" customHeight="1"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</row>
    <row r="1059" ht="15.75" customHeight="1"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</row>
    <row r="1060" ht="15.75" customHeight="1"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</row>
    <row r="1061" ht="15.75" customHeight="1"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</row>
    <row r="1062" ht="15.75" customHeight="1"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</row>
    <row r="1063" ht="15.75" customHeight="1"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</row>
    <row r="1064" ht="15.75" customHeight="1"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</row>
    <row r="1065" ht="15.75" customHeight="1"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</row>
    <row r="1066" ht="15.75" customHeight="1"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</row>
    <row r="1067" ht="15.75" customHeight="1"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</row>
    <row r="1068" ht="15.75" customHeight="1"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</row>
    <row r="1069" ht="15.75" customHeight="1"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</row>
    <row r="1070" ht="15.75" customHeight="1"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</row>
    <row r="1071" ht="15.75" customHeight="1"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</row>
    <row r="1072" ht="15.75" customHeight="1"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</row>
    <row r="1073" ht="15.75" customHeight="1"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</row>
    <row r="1074" ht="15.75" customHeight="1"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</row>
    <row r="1075" ht="15.75" customHeight="1"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</row>
    <row r="1076" ht="15.75" customHeight="1"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</row>
    <row r="1077" ht="15.75" customHeight="1"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</row>
    <row r="1078" ht="15.75" customHeight="1"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</row>
    <row r="1079" ht="15.75" customHeight="1"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</row>
    <row r="1080" ht="15.75" customHeight="1"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</row>
    <row r="1081" ht="15.75" customHeight="1"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</row>
    <row r="1082" ht="15.75" customHeight="1"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</row>
    <row r="1083" ht="15.75" customHeight="1"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</row>
    <row r="1084" ht="15.75" customHeight="1"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</row>
    <row r="1085" ht="15.75" customHeight="1"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</row>
    <row r="1086" ht="15.75" customHeight="1"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</row>
    <row r="1087" ht="15.75" customHeight="1"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</row>
    <row r="1088" ht="15.75" customHeight="1"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</row>
    <row r="1089" ht="15.75" customHeight="1"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</row>
    <row r="1090" ht="15.75" customHeight="1"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</row>
    <row r="1091" ht="15.75" customHeight="1"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</row>
    <row r="1092" ht="15.75" customHeight="1"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</row>
    <row r="1093" ht="15.75" customHeight="1"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</row>
    <row r="1094" ht="15.75" customHeight="1"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</row>
    <row r="1095" ht="15.75" customHeight="1"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</row>
    <row r="1096" ht="15.75" customHeight="1"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</row>
    <row r="1097" ht="15.75" customHeight="1"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</row>
    <row r="1098" ht="15.75" customHeight="1"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</row>
    <row r="1099" ht="15.75" customHeight="1"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</row>
    <row r="1100" ht="15.75" customHeight="1"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</row>
    <row r="1101" ht="15.75" customHeight="1"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</row>
    <row r="1102" ht="15.75" customHeight="1"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</row>
    <row r="1103" ht="15.75" customHeight="1"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</row>
    <row r="1104" ht="15.75" customHeight="1"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</row>
    <row r="1105" ht="15.75" customHeight="1"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</row>
    <row r="1106" ht="15.75" customHeight="1"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</row>
    <row r="1107" ht="15.75" customHeight="1"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</row>
    <row r="1108" ht="15.75" customHeight="1"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</row>
    <row r="1109" ht="15.75" customHeight="1"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</row>
    <row r="1110" ht="15.75" customHeight="1"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</row>
    <row r="1111" ht="15.75" customHeight="1"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</row>
    <row r="1112" ht="15.75" customHeight="1"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</row>
    <row r="1113" ht="15.75" customHeight="1"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</row>
    <row r="1114" ht="15.75" customHeight="1"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</row>
    <row r="1115" ht="15.75" customHeight="1"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</row>
    <row r="1116" ht="15.75" customHeight="1"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</row>
    <row r="1117" ht="15.75" customHeight="1"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</row>
    <row r="1118" ht="15.75" customHeight="1"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</row>
    <row r="1119" ht="15.75" customHeight="1"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</row>
    <row r="1120" ht="15.75" customHeight="1"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</row>
    <row r="1121" ht="15.75" customHeight="1"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</row>
    <row r="1122" ht="15.75" customHeight="1"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</row>
    <row r="1123" ht="15.75" customHeight="1"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</row>
    <row r="1124" ht="15.75" customHeight="1"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</row>
    <row r="1125" ht="15.75" customHeight="1"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</row>
    <row r="1126" ht="15.75" customHeight="1"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</row>
    <row r="1127" ht="15.75" customHeight="1"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</row>
  </sheetData>
  <mergeCells count="63">
    <mergeCell ref="A56:B56"/>
    <mergeCell ref="A57:B57"/>
    <mergeCell ref="A58:B58"/>
    <mergeCell ref="A59:B59"/>
    <mergeCell ref="C57:D57"/>
    <mergeCell ref="C58:D58"/>
    <mergeCell ref="C59:D59"/>
    <mergeCell ref="C50:D50"/>
    <mergeCell ref="C51:D51"/>
    <mergeCell ref="C52:D52"/>
    <mergeCell ref="C53:D53"/>
    <mergeCell ref="A55:B55"/>
    <mergeCell ref="C55:D55"/>
    <mergeCell ref="C56:D56"/>
    <mergeCell ref="A1:B1"/>
    <mergeCell ref="C1:D1"/>
    <mergeCell ref="A2:B2"/>
    <mergeCell ref="C2:D2"/>
    <mergeCell ref="A3:D3"/>
    <mergeCell ref="C4:D4"/>
    <mergeCell ref="C5:D5"/>
    <mergeCell ref="C6:D6"/>
    <mergeCell ref="C7:D7"/>
    <mergeCell ref="C8:D8"/>
    <mergeCell ref="A10:D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A26:B26"/>
    <mergeCell ref="C26:D26"/>
    <mergeCell ref="A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A41:D41"/>
    <mergeCell ref="C42:D42"/>
    <mergeCell ref="C43:D43"/>
    <mergeCell ref="C44:D44"/>
    <mergeCell ref="C45:D45"/>
    <mergeCell ref="C46:D46"/>
    <mergeCell ref="C47:D47"/>
    <mergeCell ref="C48:D48"/>
    <mergeCell ref="C49:D49"/>
  </mergeCells>
  <printOptions/>
  <pageMargins bottom="0.75" footer="0.0" header="0.0" left="0.25" right="0.25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62">
        <v>45610.0</v>
      </c>
      <c r="D1" s="2"/>
      <c r="E1" s="63"/>
      <c r="F1" s="5" t="s">
        <v>60</v>
      </c>
    </row>
    <row r="2">
      <c r="A2" s="6"/>
      <c r="B2" s="6"/>
      <c r="C2" s="6"/>
      <c r="D2" s="6"/>
      <c r="E2" s="6"/>
      <c r="F2" s="6"/>
    </row>
    <row r="3">
      <c r="A3" s="41" t="s">
        <v>61</v>
      </c>
      <c r="B3" s="2"/>
      <c r="C3" s="64">
        <v>26375.26</v>
      </c>
      <c r="D3" s="2"/>
      <c r="E3" s="9"/>
      <c r="F3" s="6"/>
    </row>
    <row r="4">
      <c r="A4" s="65"/>
      <c r="B4" s="65"/>
      <c r="C4" s="66"/>
      <c r="D4" s="66"/>
      <c r="E4" s="66"/>
      <c r="F4" s="6"/>
    </row>
    <row r="5">
      <c r="A5" s="10" t="s">
        <v>28</v>
      </c>
      <c r="E5" s="6"/>
      <c r="F5" s="6"/>
    </row>
    <row r="6">
      <c r="A6" s="5" t="s">
        <v>4</v>
      </c>
      <c r="B6" s="44" t="s">
        <v>29</v>
      </c>
      <c r="C6" s="1" t="s">
        <v>6</v>
      </c>
      <c r="D6" s="2"/>
      <c r="E6" s="45" t="s">
        <v>7</v>
      </c>
      <c r="F6" s="45" t="s">
        <v>8</v>
      </c>
    </row>
    <row r="7">
      <c r="A7" s="46">
        <v>45604.0</v>
      </c>
      <c r="B7" s="14" t="s">
        <v>30</v>
      </c>
      <c r="C7" s="47" t="s">
        <v>62</v>
      </c>
      <c r="D7" s="2"/>
      <c r="E7" s="48">
        <v>281.92</v>
      </c>
      <c r="F7" s="49" t="s">
        <v>63</v>
      </c>
    </row>
    <row r="8">
      <c r="A8" s="67"/>
      <c r="B8" s="68"/>
      <c r="C8" s="69"/>
      <c r="D8" s="2"/>
      <c r="E8" s="55"/>
      <c r="F8" s="55"/>
    </row>
    <row r="9">
      <c r="A9" s="65"/>
      <c r="B9" s="65"/>
      <c r="C9" s="66"/>
      <c r="D9" s="66"/>
      <c r="E9" s="66"/>
      <c r="F9" s="6"/>
    </row>
    <row r="10">
      <c r="A10" s="11" t="s">
        <v>16</v>
      </c>
      <c r="E10" s="29"/>
      <c r="F10" s="6"/>
    </row>
    <row r="11">
      <c r="A11" s="59"/>
      <c r="B11" s="11"/>
      <c r="C11" s="11"/>
      <c r="D11" s="29"/>
      <c r="E11" s="29"/>
      <c r="F11" s="6"/>
    </row>
    <row r="12">
      <c r="A12" s="30" t="s">
        <v>4</v>
      </c>
      <c r="B12" s="5" t="s">
        <v>7</v>
      </c>
      <c r="C12" s="1" t="s">
        <v>17</v>
      </c>
      <c r="D12" s="31"/>
      <c r="E12" s="2"/>
      <c r="F12" s="32"/>
    </row>
    <row r="13">
      <c r="A13" s="70">
        <v>45576.0</v>
      </c>
      <c r="B13" s="48">
        <v>96.23</v>
      </c>
      <c r="C13" s="71" t="s">
        <v>64</v>
      </c>
      <c r="D13" s="31"/>
      <c r="E13" s="2"/>
      <c r="F13" s="6"/>
    </row>
    <row r="14">
      <c r="A14" s="54"/>
      <c r="B14" s="57"/>
      <c r="C14" s="56"/>
      <c r="D14" s="31"/>
      <c r="E14" s="2"/>
      <c r="F14" s="6"/>
    </row>
    <row r="15">
      <c r="A15" s="54"/>
      <c r="B15" s="57"/>
      <c r="C15" s="56"/>
      <c r="D15" s="31"/>
      <c r="E15" s="2"/>
      <c r="F15" s="6"/>
    </row>
    <row r="16">
      <c r="A16" s="54"/>
      <c r="B16" s="57"/>
      <c r="C16" s="56"/>
      <c r="D16" s="31"/>
      <c r="E16" s="2"/>
      <c r="F16" s="43"/>
    </row>
    <row r="17">
      <c r="A17" s="6"/>
      <c r="B17" s="6"/>
      <c r="C17" s="6"/>
      <c r="D17" s="6"/>
      <c r="E17" s="6"/>
      <c r="F17" s="6"/>
    </row>
    <row r="18">
      <c r="A18" s="41" t="s">
        <v>27</v>
      </c>
      <c r="B18" s="2"/>
      <c r="C18" s="42">
        <f>SUM(C29)</f>
        <v>26189.57</v>
      </c>
      <c r="D18" s="2"/>
      <c r="E18" s="43"/>
      <c r="F18" s="6"/>
    </row>
    <row r="19">
      <c r="A19" s="6"/>
      <c r="B19" s="6"/>
      <c r="C19" s="6"/>
      <c r="D19" s="6"/>
      <c r="E19" s="6"/>
      <c r="F19" s="6"/>
    </row>
    <row r="20">
      <c r="A20" s="6"/>
      <c r="B20" s="6"/>
      <c r="C20" s="6"/>
      <c r="D20" s="6"/>
      <c r="E20" s="6"/>
      <c r="F20" s="6"/>
    </row>
    <row r="21">
      <c r="A21" s="10" t="s">
        <v>42</v>
      </c>
      <c r="E21" s="6"/>
      <c r="F21" s="6"/>
    </row>
    <row r="22">
      <c r="A22" s="5" t="s">
        <v>4</v>
      </c>
      <c r="B22" s="5" t="s">
        <v>5</v>
      </c>
      <c r="C22" s="1" t="s">
        <v>6</v>
      </c>
      <c r="D22" s="2"/>
      <c r="E22" s="5" t="s">
        <v>7</v>
      </c>
      <c r="F22" s="5" t="s">
        <v>8</v>
      </c>
    </row>
    <row r="23">
      <c r="A23" s="54"/>
      <c r="B23" s="57"/>
      <c r="C23" s="56"/>
      <c r="D23" s="2"/>
      <c r="E23" s="72"/>
      <c r="F23" s="58"/>
    </row>
    <row r="24">
      <c r="A24" s="54"/>
      <c r="B24" s="55"/>
      <c r="C24" s="56"/>
      <c r="D24" s="2"/>
      <c r="E24" s="57"/>
      <c r="F24" s="58"/>
    </row>
    <row r="25">
      <c r="A25" s="6"/>
      <c r="B25" s="6"/>
      <c r="C25" s="6"/>
      <c r="D25" s="6"/>
      <c r="E25" s="6"/>
      <c r="F25" s="6"/>
    </row>
    <row r="26">
      <c r="A26" s="61" t="s">
        <v>55</v>
      </c>
      <c r="B26" s="2"/>
      <c r="C26" s="73">
        <f>SUM(C3)</f>
        <v>26375.26</v>
      </c>
      <c r="D26" s="2"/>
      <c r="E26" s="6"/>
      <c r="F26" s="6"/>
    </row>
    <row r="27">
      <c r="A27" s="74" t="s">
        <v>56</v>
      </c>
      <c r="B27" s="75"/>
      <c r="C27" s="76">
        <f>SUM(B13)</f>
        <v>96.23</v>
      </c>
      <c r="D27" s="75"/>
      <c r="E27" s="6"/>
      <c r="F27" s="6"/>
    </row>
    <row r="28">
      <c r="A28" s="74" t="s">
        <v>57</v>
      </c>
      <c r="B28" s="75"/>
      <c r="C28" s="76">
        <f>SUM(E7)</f>
        <v>281.92</v>
      </c>
      <c r="D28" s="75"/>
      <c r="E28" s="6"/>
      <c r="F28" s="6"/>
    </row>
    <row r="29">
      <c r="A29" s="74" t="s">
        <v>58</v>
      </c>
      <c r="B29" s="75"/>
      <c r="C29" s="76">
        <f>SUM(C26+C27-C28)</f>
        <v>26189.57</v>
      </c>
      <c r="D29" s="75"/>
      <c r="E29" s="6"/>
      <c r="F29" s="6"/>
    </row>
    <row r="30">
      <c r="A30" s="74" t="s">
        <v>59</v>
      </c>
      <c r="B30" s="75"/>
      <c r="C30" s="76">
        <f>SUM(C29-C26)</f>
        <v>-185.69</v>
      </c>
      <c r="D30" s="75"/>
      <c r="E30" s="6"/>
      <c r="F30" s="6"/>
    </row>
  </sheetData>
  <mergeCells count="30">
    <mergeCell ref="A1:B1"/>
    <mergeCell ref="C1:D1"/>
    <mergeCell ref="A3:B3"/>
    <mergeCell ref="C3:D3"/>
    <mergeCell ref="A5:D5"/>
    <mergeCell ref="C6:D6"/>
    <mergeCell ref="C7:D7"/>
    <mergeCell ref="C8:D8"/>
    <mergeCell ref="A10:D10"/>
    <mergeCell ref="C12:E12"/>
    <mergeCell ref="C13:E13"/>
    <mergeCell ref="C14:E14"/>
    <mergeCell ref="C15:E15"/>
    <mergeCell ref="C16:E16"/>
    <mergeCell ref="A26:B26"/>
    <mergeCell ref="A27:B27"/>
    <mergeCell ref="A28:B28"/>
    <mergeCell ref="A29:B29"/>
    <mergeCell ref="A30:B30"/>
    <mergeCell ref="C27:D27"/>
    <mergeCell ref="C28:D28"/>
    <mergeCell ref="C29:D29"/>
    <mergeCell ref="C30:D30"/>
    <mergeCell ref="A18:B18"/>
    <mergeCell ref="C18:D18"/>
    <mergeCell ref="A21:D21"/>
    <mergeCell ref="C22:D22"/>
    <mergeCell ref="C23:D23"/>
    <mergeCell ref="C24:D24"/>
    <mergeCell ref="C26:D26"/>
  </mergeCells>
  <printOptions/>
  <pageMargins bottom="0.75" footer="0.0" header="0.0" left="0.25" right="0.25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62">
        <v>45610.0</v>
      </c>
      <c r="D1" s="2"/>
      <c r="E1" s="63"/>
      <c r="F1" s="77" t="s">
        <v>65</v>
      </c>
    </row>
    <row r="2">
      <c r="A2" s="6"/>
      <c r="B2" s="6"/>
      <c r="C2" s="6"/>
      <c r="D2" s="6"/>
      <c r="E2" s="6"/>
      <c r="F2" s="6"/>
    </row>
    <row r="3">
      <c r="A3" s="41" t="s">
        <v>61</v>
      </c>
      <c r="B3" s="2"/>
      <c r="C3" s="64">
        <v>295.98</v>
      </c>
      <c r="D3" s="2"/>
      <c r="E3" s="9"/>
      <c r="F3" s="6"/>
    </row>
    <row r="4">
      <c r="A4" s="65"/>
      <c r="B4" s="65"/>
      <c r="C4" s="66"/>
      <c r="D4" s="66"/>
      <c r="E4" s="66"/>
      <c r="F4" s="6"/>
    </row>
    <row r="5">
      <c r="A5" s="10" t="s">
        <v>28</v>
      </c>
      <c r="E5" s="6"/>
      <c r="F5" s="6"/>
    </row>
    <row r="6">
      <c r="A6" s="5" t="s">
        <v>4</v>
      </c>
      <c r="B6" s="44" t="s">
        <v>29</v>
      </c>
      <c r="C6" s="1" t="s">
        <v>6</v>
      </c>
      <c r="D6" s="2"/>
      <c r="E6" s="45" t="s">
        <v>7</v>
      </c>
      <c r="F6" s="45" t="s">
        <v>8</v>
      </c>
    </row>
    <row r="7">
      <c r="A7" s="78">
        <v>45576.0</v>
      </c>
      <c r="B7" s="14" t="s">
        <v>34</v>
      </c>
      <c r="C7" s="47" t="s">
        <v>62</v>
      </c>
      <c r="D7" s="2"/>
      <c r="E7" s="20">
        <v>58.68</v>
      </c>
      <c r="F7" s="20" t="s">
        <v>18</v>
      </c>
    </row>
    <row r="8">
      <c r="A8" s="78">
        <v>45600.0</v>
      </c>
      <c r="B8" s="14" t="s">
        <v>34</v>
      </c>
      <c r="C8" s="47" t="s">
        <v>62</v>
      </c>
      <c r="D8" s="2"/>
      <c r="E8" s="20">
        <v>96.0</v>
      </c>
      <c r="F8" s="20" t="s">
        <v>20</v>
      </c>
    </row>
    <row r="9">
      <c r="A9" s="79">
        <v>45600.0</v>
      </c>
      <c r="B9" s="14" t="s">
        <v>34</v>
      </c>
      <c r="C9" s="47" t="s">
        <v>62</v>
      </c>
      <c r="D9" s="2"/>
      <c r="E9" s="20">
        <v>123.46</v>
      </c>
      <c r="F9" s="20" t="s">
        <v>21</v>
      </c>
    </row>
    <row r="10">
      <c r="A10" s="79">
        <v>45604.0</v>
      </c>
      <c r="B10" s="14" t="s">
        <v>30</v>
      </c>
      <c r="C10" s="47" t="s">
        <v>62</v>
      </c>
      <c r="D10" s="2"/>
      <c r="E10" s="20">
        <v>156.75</v>
      </c>
      <c r="F10" s="20" t="s">
        <v>66</v>
      </c>
    </row>
    <row r="11">
      <c r="A11" s="79">
        <v>45604.0</v>
      </c>
      <c r="B11" s="14" t="s">
        <v>30</v>
      </c>
      <c r="C11" s="47" t="s">
        <v>62</v>
      </c>
      <c r="D11" s="2"/>
      <c r="E11" s="20">
        <v>44.49</v>
      </c>
      <c r="F11" s="20" t="s">
        <v>67</v>
      </c>
    </row>
    <row r="12">
      <c r="A12" s="79">
        <v>45604.0</v>
      </c>
      <c r="B12" s="14" t="s">
        <v>34</v>
      </c>
      <c r="C12" s="47" t="s">
        <v>62</v>
      </c>
      <c r="D12" s="2"/>
      <c r="E12" s="20">
        <v>139.52</v>
      </c>
      <c r="F12" s="20" t="s">
        <v>23</v>
      </c>
    </row>
    <row r="13">
      <c r="A13" s="68"/>
      <c r="B13" s="68"/>
      <c r="C13" s="69"/>
      <c r="D13" s="2"/>
      <c r="E13" s="55"/>
      <c r="F13" s="55"/>
    </row>
    <row r="14">
      <c r="A14" s="18"/>
      <c r="B14" s="18"/>
      <c r="C14" s="18"/>
      <c r="D14" s="18"/>
      <c r="E14" s="43"/>
      <c r="F14" s="43"/>
    </row>
    <row r="15">
      <c r="A15" s="11" t="s">
        <v>16</v>
      </c>
      <c r="F15" s="6"/>
    </row>
    <row r="16">
      <c r="A16" s="59"/>
      <c r="B16" s="11"/>
      <c r="C16" s="11"/>
      <c r="D16" s="29"/>
      <c r="E16" s="29"/>
      <c r="F16" s="6"/>
    </row>
    <row r="17">
      <c r="A17" s="30" t="s">
        <v>4</v>
      </c>
      <c r="B17" s="5" t="s">
        <v>7</v>
      </c>
      <c r="C17" s="1" t="s">
        <v>17</v>
      </c>
      <c r="D17" s="31"/>
      <c r="E17" s="2"/>
      <c r="F17" s="32"/>
    </row>
    <row r="18">
      <c r="A18" s="54"/>
      <c r="B18" s="57"/>
      <c r="C18" s="56"/>
      <c r="D18" s="31"/>
      <c r="E18" s="2"/>
      <c r="F18" s="6"/>
    </row>
    <row r="19">
      <c r="A19" s="59"/>
      <c r="B19" s="9"/>
      <c r="C19" s="43"/>
      <c r="D19" s="43"/>
      <c r="E19" s="43"/>
      <c r="F19" s="43"/>
    </row>
    <row r="20">
      <c r="A20" s="6"/>
      <c r="B20" s="6"/>
      <c r="C20" s="6"/>
      <c r="D20" s="6"/>
      <c r="E20" s="6"/>
      <c r="F20" s="6"/>
    </row>
    <row r="21">
      <c r="A21" s="41" t="s">
        <v>27</v>
      </c>
      <c r="B21" s="2"/>
      <c r="C21" s="42">
        <f>SUM(C31)</f>
        <v>362.66</v>
      </c>
      <c r="D21" s="2"/>
      <c r="E21" s="43"/>
      <c r="F21" s="6"/>
    </row>
    <row r="22">
      <c r="A22" s="6"/>
      <c r="B22" s="6"/>
      <c r="C22" s="6"/>
      <c r="D22" s="6"/>
      <c r="E22" s="6"/>
      <c r="F22" s="6"/>
    </row>
    <row r="23">
      <c r="A23" s="11" t="s">
        <v>42</v>
      </c>
      <c r="F23" s="6"/>
    </row>
    <row r="24">
      <c r="A24" s="5" t="s">
        <v>4</v>
      </c>
      <c r="B24" s="44" t="s">
        <v>29</v>
      </c>
      <c r="C24" s="1" t="s">
        <v>6</v>
      </c>
      <c r="D24" s="2"/>
      <c r="E24" s="5" t="s">
        <v>7</v>
      </c>
      <c r="F24" s="5" t="s">
        <v>8</v>
      </c>
    </row>
    <row r="25">
      <c r="A25" s="19">
        <v>45601.0</v>
      </c>
      <c r="B25" s="22" t="s">
        <v>43</v>
      </c>
      <c r="C25" s="80" t="s">
        <v>46</v>
      </c>
      <c r="D25" s="2"/>
      <c r="E25" s="22">
        <v>149.74</v>
      </c>
      <c r="F25" s="23" t="s">
        <v>68</v>
      </c>
    </row>
    <row r="26">
      <c r="A26" s="81"/>
      <c r="B26" s="58"/>
      <c r="C26" s="82"/>
      <c r="D26" s="2"/>
      <c r="E26" s="83"/>
      <c r="F26" s="83"/>
    </row>
    <row r="27">
      <c r="A27" s="6"/>
      <c r="B27" s="6"/>
      <c r="C27" s="6"/>
      <c r="D27" s="6"/>
      <c r="E27" s="6"/>
      <c r="F27" s="6"/>
    </row>
    <row r="28">
      <c r="A28" s="61" t="s">
        <v>55</v>
      </c>
      <c r="B28" s="2"/>
      <c r="C28" s="84">
        <f>SUM(C3)</f>
        <v>295.98</v>
      </c>
      <c r="D28" s="2"/>
      <c r="E28" s="6"/>
      <c r="F28" s="6"/>
    </row>
    <row r="29">
      <c r="A29" s="74" t="s">
        <v>56</v>
      </c>
      <c r="B29" s="75"/>
      <c r="C29" s="76">
        <f>SUM(E7+E8+E9+E12)</f>
        <v>417.66</v>
      </c>
      <c r="D29" s="75"/>
      <c r="E29" s="6"/>
      <c r="F29" s="6"/>
    </row>
    <row r="30">
      <c r="A30" s="74" t="s">
        <v>57</v>
      </c>
      <c r="B30" s="75"/>
      <c r="C30" s="76">
        <f>SUM(E25+E10+E11)</f>
        <v>350.98</v>
      </c>
      <c r="D30" s="75"/>
      <c r="E30" s="6"/>
      <c r="F30" s="6"/>
    </row>
    <row r="31">
      <c r="A31" s="74" t="s">
        <v>58</v>
      </c>
      <c r="B31" s="75"/>
      <c r="C31" s="76">
        <f>SUM(C28-C30+C29)</f>
        <v>362.66</v>
      </c>
      <c r="D31" s="75"/>
      <c r="E31" s="6"/>
      <c r="F31" s="6"/>
    </row>
    <row r="32">
      <c r="A32" s="74" t="s">
        <v>59</v>
      </c>
      <c r="B32" s="75"/>
      <c r="C32" s="76">
        <f>SUM(C29-C30)</f>
        <v>66.68</v>
      </c>
      <c r="D32" s="75"/>
      <c r="E32" s="6"/>
      <c r="F32" s="6"/>
    </row>
  </sheetData>
  <mergeCells count="32">
    <mergeCell ref="A1:B1"/>
    <mergeCell ref="C1:D1"/>
    <mergeCell ref="A3:B3"/>
    <mergeCell ref="C3:D3"/>
    <mergeCell ref="A5:D5"/>
    <mergeCell ref="C6:D6"/>
    <mergeCell ref="C7:D7"/>
    <mergeCell ref="C8:D8"/>
    <mergeCell ref="C9:D9"/>
    <mergeCell ref="C10:D10"/>
    <mergeCell ref="C11:D11"/>
    <mergeCell ref="C12:D12"/>
    <mergeCell ref="C13:D13"/>
    <mergeCell ref="A15:E15"/>
    <mergeCell ref="C17:E17"/>
    <mergeCell ref="C18:E18"/>
    <mergeCell ref="A21:B21"/>
    <mergeCell ref="C21:D21"/>
    <mergeCell ref="A23:E23"/>
    <mergeCell ref="C24:D24"/>
    <mergeCell ref="C25:D25"/>
    <mergeCell ref="A31:B31"/>
    <mergeCell ref="C31:D31"/>
    <mergeCell ref="A32:B32"/>
    <mergeCell ref="C32:D32"/>
    <mergeCell ref="C26:D26"/>
    <mergeCell ref="A28:B28"/>
    <mergeCell ref="C28:D28"/>
    <mergeCell ref="A29:B29"/>
    <mergeCell ref="C29:D29"/>
    <mergeCell ref="A30:B30"/>
    <mergeCell ref="C30:D30"/>
  </mergeCells>
  <printOptions/>
  <pageMargins bottom="0.75" footer="0.0" header="0.0" left="0.25" right="0.25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62">
        <v>45610.0</v>
      </c>
      <c r="D1" s="2"/>
      <c r="E1" s="63"/>
      <c r="F1" s="5" t="s">
        <v>69</v>
      </c>
    </row>
    <row r="2">
      <c r="A2" s="6"/>
      <c r="B2" s="6"/>
      <c r="C2" s="6"/>
      <c r="D2" s="6"/>
      <c r="E2" s="6"/>
      <c r="F2" s="6"/>
    </row>
    <row r="3">
      <c r="A3" s="41" t="s">
        <v>70</v>
      </c>
      <c r="B3" s="2"/>
      <c r="C3" s="64">
        <v>763.09</v>
      </c>
      <c r="D3" s="2"/>
      <c r="E3" s="9"/>
      <c r="F3" s="6"/>
    </row>
    <row r="4">
      <c r="A4" s="65"/>
      <c r="B4" s="65"/>
      <c r="C4" s="66"/>
      <c r="D4" s="66"/>
      <c r="E4" s="66"/>
      <c r="F4" s="6"/>
    </row>
    <row r="5">
      <c r="A5" s="11" t="s">
        <v>42</v>
      </c>
      <c r="E5" s="29"/>
      <c r="F5" s="6"/>
    </row>
    <row r="6">
      <c r="A6" s="59"/>
      <c r="B6" s="11"/>
      <c r="C6" s="11"/>
      <c r="D6" s="29"/>
      <c r="E6" s="29"/>
      <c r="F6" s="6"/>
    </row>
    <row r="7">
      <c r="A7" s="30" t="s">
        <v>4</v>
      </c>
      <c r="B7" s="5" t="s">
        <v>7</v>
      </c>
      <c r="C7" s="1" t="s">
        <v>17</v>
      </c>
      <c r="D7" s="31"/>
      <c r="E7" s="2"/>
      <c r="F7" s="5" t="s">
        <v>71</v>
      </c>
    </row>
    <row r="8">
      <c r="A8" s="19">
        <v>45589.0</v>
      </c>
      <c r="B8" s="22">
        <v>70.84</v>
      </c>
      <c r="C8" s="80" t="s">
        <v>47</v>
      </c>
      <c r="D8" s="31"/>
      <c r="E8" s="2"/>
      <c r="F8" s="49" t="s">
        <v>48</v>
      </c>
    </row>
    <row r="9">
      <c r="A9" s="19">
        <v>45607.0</v>
      </c>
      <c r="B9" s="22">
        <v>63.59</v>
      </c>
      <c r="C9" s="80" t="s">
        <v>46</v>
      </c>
      <c r="D9" s="31"/>
      <c r="E9" s="2"/>
      <c r="F9" s="49" t="s">
        <v>72</v>
      </c>
    </row>
    <row r="10">
      <c r="A10" s="54"/>
      <c r="B10" s="57"/>
      <c r="C10" s="56"/>
      <c r="D10" s="31"/>
      <c r="E10" s="2"/>
      <c r="F10" s="58"/>
    </row>
    <row r="11">
      <c r="A11" s="54"/>
      <c r="B11" s="57"/>
      <c r="C11" s="56"/>
      <c r="D11" s="31"/>
      <c r="E11" s="2"/>
      <c r="F11" s="58"/>
    </row>
    <row r="12">
      <c r="A12" s="54"/>
      <c r="B12" s="57"/>
      <c r="C12" s="56"/>
      <c r="D12" s="31"/>
      <c r="E12" s="2"/>
      <c r="F12" s="58"/>
    </row>
    <row r="13">
      <c r="A13" s="54"/>
      <c r="B13" s="57"/>
      <c r="C13" s="56"/>
      <c r="D13" s="31"/>
      <c r="E13" s="2"/>
      <c r="F13" s="58"/>
    </row>
    <row r="14">
      <c r="A14" s="54"/>
      <c r="B14" s="57"/>
      <c r="C14" s="56"/>
      <c r="D14" s="31"/>
      <c r="E14" s="2"/>
      <c r="F14" s="58"/>
    </row>
    <row r="15">
      <c r="A15" s="54"/>
      <c r="B15" s="57"/>
      <c r="C15" s="56"/>
      <c r="D15" s="31"/>
      <c r="E15" s="2"/>
      <c r="F15" s="58"/>
    </row>
    <row r="16">
      <c r="A16" s="6"/>
      <c r="B16" s="6"/>
      <c r="C16" s="6"/>
      <c r="D16" s="6"/>
      <c r="E16" s="6"/>
      <c r="F16" s="6"/>
    </row>
    <row r="17">
      <c r="A17" s="41" t="s">
        <v>27</v>
      </c>
      <c r="B17" s="2"/>
      <c r="C17" s="60">
        <f>SUM(C22)</f>
        <v>628.66</v>
      </c>
      <c r="D17" s="2"/>
      <c r="E17" s="43"/>
      <c r="F17" s="6"/>
    </row>
    <row r="18">
      <c r="A18" s="6"/>
      <c r="B18" s="6"/>
      <c r="C18" s="85"/>
      <c r="D18" s="85" t="s">
        <v>73</v>
      </c>
      <c r="E18" s="6"/>
      <c r="F18" s="6"/>
    </row>
    <row r="19">
      <c r="A19" s="61" t="s">
        <v>55</v>
      </c>
      <c r="B19" s="2"/>
      <c r="C19" s="73">
        <f>SUM(C3)</f>
        <v>763.09</v>
      </c>
      <c r="D19" s="2"/>
      <c r="E19" s="6"/>
      <c r="F19" s="6"/>
    </row>
    <row r="20">
      <c r="A20" s="74" t="s">
        <v>56</v>
      </c>
      <c r="B20" s="75"/>
      <c r="C20" s="86">
        <v>0.0</v>
      </c>
      <c r="D20" s="75"/>
      <c r="E20" s="6"/>
      <c r="F20" s="6"/>
    </row>
    <row r="21">
      <c r="A21" s="74" t="s">
        <v>57</v>
      </c>
      <c r="B21" s="75"/>
      <c r="C21" s="76">
        <f>SUM(B8:B9)</f>
        <v>134.43</v>
      </c>
      <c r="D21" s="75"/>
      <c r="E21" s="6"/>
      <c r="F21" s="6"/>
    </row>
    <row r="22">
      <c r="A22" s="74" t="s">
        <v>58</v>
      </c>
      <c r="B22" s="75"/>
      <c r="C22" s="76">
        <f>SUM(C19+C20-C21)</f>
        <v>628.66</v>
      </c>
      <c r="D22" s="75"/>
      <c r="E22" s="6"/>
      <c r="F22" s="6"/>
    </row>
    <row r="23">
      <c r="A23" s="74" t="s">
        <v>59</v>
      </c>
      <c r="B23" s="75"/>
      <c r="C23" s="76">
        <f>SUM(C19-C22)</f>
        <v>134.43</v>
      </c>
      <c r="D23" s="75"/>
      <c r="E23" s="6"/>
      <c r="F23" s="6"/>
    </row>
  </sheetData>
  <mergeCells count="26">
    <mergeCell ref="A1:B1"/>
    <mergeCell ref="C1:D1"/>
    <mergeCell ref="A3:B3"/>
    <mergeCell ref="C3:D3"/>
    <mergeCell ref="A5:D5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A21:B21"/>
    <mergeCell ref="A22:B22"/>
    <mergeCell ref="A23:B23"/>
    <mergeCell ref="C22:D22"/>
    <mergeCell ref="C23:D23"/>
    <mergeCell ref="A17:B17"/>
    <mergeCell ref="C17:D17"/>
    <mergeCell ref="A19:B19"/>
    <mergeCell ref="C19:D19"/>
    <mergeCell ref="A20:B20"/>
    <mergeCell ref="C20:D20"/>
    <mergeCell ref="C21:D21"/>
  </mergeCells>
  <printOptions/>
  <pageMargins bottom="0.75" footer="0.0" header="0.0" left="0.25" right="0.25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62">
        <v>45610.0</v>
      </c>
      <c r="D1" s="2"/>
      <c r="E1" s="63"/>
      <c r="F1" s="77" t="s">
        <v>74</v>
      </c>
    </row>
    <row r="2">
      <c r="A2" s="6"/>
      <c r="B2" s="6"/>
      <c r="C2" s="6"/>
      <c r="D2" s="6"/>
      <c r="E2" s="6"/>
      <c r="F2" s="6"/>
    </row>
    <row r="3">
      <c r="A3" s="41" t="s">
        <v>61</v>
      </c>
      <c r="B3" s="2"/>
      <c r="C3" s="64">
        <v>855.7</v>
      </c>
      <c r="D3" s="2"/>
      <c r="E3" s="9"/>
      <c r="F3" s="6"/>
    </row>
    <row r="4">
      <c r="A4" s="65"/>
      <c r="B4" s="65"/>
      <c r="C4" s="66"/>
      <c r="D4" s="66"/>
      <c r="E4" s="66"/>
      <c r="F4" s="6"/>
    </row>
    <row r="5">
      <c r="A5" s="65"/>
      <c r="B5" s="65"/>
      <c r="C5" s="66"/>
      <c r="D5" s="66"/>
      <c r="E5" s="66"/>
      <c r="F5" s="6"/>
    </row>
    <row r="6">
      <c r="A6" s="10" t="s">
        <v>28</v>
      </c>
      <c r="E6" s="6"/>
      <c r="F6" s="6"/>
    </row>
    <row r="7">
      <c r="A7" s="5" t="s">
        <v>4</v>
      </c>
      <c r="B7" s="44" t="s">
        <v>29</v>
      </c>
      <c r="C7" s="1" t="s">
        <v>6</v>
      </c>
      <c r="D7" s="2"/>
      <c r="E7" s="45" t="s">
        <v>7</v>
      </c>
      <c r="F7" s="45" t="s">
        <v>8</v>
      </c>
    </row>
    <row r="8">
      <c r="A8" s="46">
        <v>45604.0</v>
      </c>
      <c r="B8" s="14" t="s">
        <v>34</v>
      </c>
      <c r="C8" s="47" t="s">
        <v>62</v>
      </c>
      <c r="D8" s="2"/>
      <c r="E8" s="87">
        <v>15.0</v>
      </c>
      <c r="F8" s="49" t="s">
        <v>24</v>
      </c>
    </row>
    <row r="9">
      <c r="A9" s="46">
        <v>45604.0</v>
      </c>
      <c r="B9" s="14" t="s">
        <v>34</v>
      </c>
      <c r="C9" s="47" t="s">
        <v>38</v>
      </c>
      <c r="D9" s="2"/>
      <c r="E9" s="87">
        <v>10.0</v>
      </c>
      <c r="F9" s="49" t="s">
        <v>24</v>
      </c>
    </row>
    <row r="10">
      <c r="A10" s="50">
        <v>45608.0</v>
      </c>
      <c r="B10" s="14" t="s">
        <v>30</v>
      </c>
      <c r="C10" s="47" t="s">
        <v>62</v>
      </c>
      <c r="D10" s="2"/>
      <c r="E10" s="48">
        <v>161.78</v>
      </c>
      <c r="F10" s="88" t="s">
        <v>41</v>
      </c>
    </row>
    <row r="11">
      <c r="A11" s="68"/>
      <c r="B11" s="68"/>
      <c r="C11" s="69"/>
      <c r="D11" s="2"/>
      <c r="E11" s="55"/>
      <c r="F11" s="55"/>
    </row>
    <row r="12">
      <c r="A12" s="68"/>
      <c r="B12" s="68"/>
      <c r="C12" s="69"/>
      <c r="D12" s="2"/>
      <c r="E12" s="55"/>
      <c r="F12" s="55"/>
    </row>
    <row r="13">
      <c r="A13" s="68"/>
      <c r="B13" s="68"/>
      <c r="C13" s="69"/>
      <c r="D13" s="2"/>
      <c r="E13" s="55"/>
      <c r="F13" s="55"/>
    </row>
    <row r="14">
      <c r="A14" s="68"/>
      <c r="B14" s="68"/>
      <c r="C14" s="69"/>
      <c r="D14" s="2"/>
      <c r="E14" s="55"/>
      <c r="F14" s="55"/>
    </row>
    <row r="15">
      <c r="A15" s="18"/>
      <c r="B15" s="18"/>
      <c r="C15" s="18"/>
      <c r="D15" s="18"/>
      <c r="E15" s="43"/>
      <c r="F15" s="43"/>
    </row>
    <row r="16">
      <c r="A16" s="11" t="s">
        <v>16</v>
      </c>
      <c r="F16" s="6"/>
    </row>
    <row r="17">
      <c r="A17" s="59"/>
      <c r="B17" s="11"/>
      <c r="C17" s="11"/>
      <c r="D17" s="29"/>
      <c r="E17" s="29"/>
      <c r="F17" s="6"/>
    </row>
    <row r="18">
      <c r="A18" s="30" t="s">
        <v>4</v>
      </c>
      <c r="B18" s="5" t="s">
        <v>7</v>
      </c>
      <c r="C18" s="1" t="s">
        <v>17</v>
      </c>
      <c r="D18" s="31"/>
      <c r="E18" s="2"/>
      <c r="F18" s="32"/>
    </row>
    <row r="19">
      <c r="A19" s="54"/>
      <c r="B19" s="57"/>
      <c r="C19" s="56"/>
      <c r="D19" s="31"/>
      <c r="E19" s="2"/>
      <c r="F19" s="6"/>
    </row>
    <row r="20">
      <c r="A20" s="59"/>
      <c r="B20" s="9"/>
      <c r="C20" s="43"/>
      <c r="D20" s="43"/>
      <c r="E20" s="43"/>
      <c r="F20" s="43"/>
    </row>
    <row r="21">
      <c r="A21" s="6"/>
      <c r="B21" s="6"/>
      <c r="C21" s="6"/>
      <c r="D21" s="6"/>
      <c r="E21" s="6"/>
      <c r="F21" s="6"/>
    </row>
    <row r="22">
      <c r="A22" s="41" t="s">
        <v>27</v>
      </c>
      <c r="B22" s="2"/>
      <c r="C22" s="42">
        <f>SUM(C31)</f>
        <v>718.92</v>
      </c>
      <c r="D22" s="2"/>
      <c r="E22" s="43"/>
      <c r="F22" s="6"/>
    </row>
    <row r="23">
      <c r="A23" s="6"/>
      <c r="B23" s="6"/>
      <c r="C23" s="6"/>
      <c r="D23" s="6"/>
      <c r="E23" s="6"/>
      <c r="F23" s="6"/>
    </row>
    <row r="24">
      <c r="A24" s="11" t="s">
        <v>42</v>
      </c>
      <c r="F24" s="6"/>
    </row>
    <row r="25">
      <c r="A25" s="5" t="s">
        <v>4</v>
      </c>
      <c r="B25" s="1" t="s">
        <v>5</v>
      </c>
      <c r="C25" s="5" t="s">
        <v>7</v>
      </c>
      <c r="D25" s="1" t="s">
        <v>8</v>
      </c>
      <c r="E25" s="31"/>
      <c r="F25" s="2"/>
    </row>
    <row r="26">
      <c r="A26" s="81"/>
      <c r="B26" s="58"/>
      <c r="C26" s="72"/>
      <c r="D26" s="56"/>
      <c r="E26" s="31"/>
      <c r="F26" s="2"/>
    </row>
    <row r="27">
      <c r="A27" s="6"/>
      <c r="B27" s="6"/>
      <c r="C27" s="6"/>
      <c r="D27" s="6"/>
      <c r="E27" s="6"/>
      <c r="F27" s="6"/>
    </row>
    <row r="28">
      <c r="A28" s="41" t="s">
        <v>55</v>
      </c>
      <c r="B28" s="2"/>
      <c r="C28" s="42">
        <f>SUM(C3)</f>
        <v>855.7</v>
      </c>
      <c r="D28" s="2"/>
      <c r="E28" s="6"/>
      <c r="F28" s="6"/>
    </row>
    <row r="29">
      <c r="A29" s="61" t="s">
        <v>56</v>
      </c>
      <c r="B29" s="2"/>
      <c r="C29" s="60">
        <f>SUM(E8+E9)</f>
        <v>25</v>
      </c>
      <c r="D29" s="2"/>
      <c r="E29" s="6"/>
      <c r="F29" s="6"/>
    </row>
    <row r="30">
      <c r="A30" s="61" t="s">
        <v>57</v>
      </c>
      <c r="B30" s="2"/>
      <c r="C30" s="60">
        <f>SUM(E10)</f>
        <v>161.78</v>
      </c>
      <c r="D30" s="2"/>
      <c r="E30" s="6"/>
      <c r="F30" s="6"/>
    </row>
    <row r="31">
      <c r="A31" s="61" t="s">
        <v>58</v>
      </c>
      <c r="B31" s="2"/>
      <c r="C31" s="60">
        <f>SUM(C28+C29-C30)</f>
        <v>718.92</v>
      </c>
      <c r="D31" s="2"/>
      <c r="E31" s="6"/>
      <c r="F31" s="6"/>
    </row>
    <row r="32">
      <c r="A32" s="61" t="s">
        <v>59</v>
      </c>
      <c r="B32" s="2"/>
      <c r="C32" s="60">
        <v>0.0</v>
      </c>
      <c r="D32" s="2"/>
      <c r="E32" s="6"/>
      <c r="F32" s="6"/>
    </row>
  </sheetData>
  <mergeCells count="31">
    <mergeCell ref="A1:B1"/>
    <mergeCell ref="C1:D1"/>
    <mergeCell ref="A3:B3"/>
    <mergeCell ref="C3:D3"/>
    <mergeCell ref="A6:D6"/>
    <mergeCell ref="C7:D7"/>
    <mergeCell ref="C8:D8"/>
    <mergeCell ref="C9:D9"/>
    <mergeCell ref="C10:D10"/>
    <mergeCell ref="C11:D11"/>
    <mergeCell ref="C12:D12"/>
    <mergeCell ref="C13:D13"/>
    <mergeCell ref="C14:D14"/>
    <mergeCell ref="A16:E16"/>
    <mergeCell ref="C18:E18"/>
    <mergeCell ref="C19:E19"/>
    <mergeCell ref="A22:B22"/>
    <mergeCell ref="C22:D22"/>
    <mergeCell ref="A24:E24"/>
    <mergeCell ref="D25:F25"/>
    <mergeCell ref="D26:F26"/>
    <mergeCell ref="A31:B31"/>
    <mergeCell ref="A32:B32"/>
    <mergeCell ref="A28:B28"/>
    <mergeCell ref="C28:D28"/>
    <mergeCell ref="A29:B29"/>
    <mergeCell ref="C29:D29"/>
    <mergeCell ref="A30:B30"/>
    <mergeCell ref="C30:D30"/>
    <mergeCell ref="C31:D31"/>
    <mergeCell ref="C32:D32"/>
  </mergeCells>
  <printOptions/>
  <pageMargins bottom="0.75" footer="0.0" header="0.0" left="0.25" right="0.25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62">
        <v>45610.0</v>
      </c>
      <c r="D1" s="2"/>
      <c r="E1" s="63"/>
      <c r="F1" s="5" t="s">
        <v>75</v>
      </c>
    </row>
    <row r="2">
      <c r="A2" s="6"/>
      <c r="B2" s="6"/>
      <c r="C2" s="6"/>
      <c r="D2" s="6"/>
      <c r="E2" s="6"/>
      <c r="F2" s="6"/>
    </row>
    <row r="3">
      <c r="A3" s="41" t="s">
        <v>61</v>
      </c>
      <c r="B3" s="2"/>
      <c r="C3" s="42">
        <v>10.0</v>
      </c>
      <c r="D3" s="2"/>
      <c r="E3" s="9"/>
      <c r="F3" s="6"/>
    </row>
    <row r="4">
      <c r="A4" s="65"/>
      <c r="B4" s="65"/>
      <c r="C4" s="66"/>
      <c r="D4" s="66"/>
      <c r="E4" s="66"/>
      <c r="F4" s="6"/>
    </row>
    <row r="5">
      <c r="A5" s="10" t="s">
        <v>28</v>
      </c>
      <c r="E5" s="6"/>
      <c r="F5" s="6"/>
    </row>
    <row r="6">
      <c r="A6" s="5" t="s">
        <v>4</v>
      </c>
      <c r="B6" s="44" t="s">
        <v>29</v>
      </c>
      <c r="C6" s="1" t="s">
        <v>6</v>
      </c>
      <c r="D6" s="2"/>
      <c r="E6" s="45" t="s">
        <v>7</v>
      </c>
      <c r="F6" s="45" t="s">
        <v>8</v>
      </c>
    </row>
    <row r="7">
      <c r="A7" s="78">
        <v>45604.0</v>
      </c>
      <c r="B7" s="14" t="s">
        <v>34</v>
      </c>
      <c r="C7" s="47" t="s">
        <v>76</v>
      </c>
      <c r="D7" s="2"/>
      <c r="E7" s="87">
        <v>83.0</v>
      </c>
      <c r="F7" s="20" t="s">
        <v>22</v>
      </c>
    </row>
    <row r="8">
      <c r="A8" s="67"/>
      <c r="B8" s="14" t="s">
        <v>34</v>
      </c>
      <c r="C8" s="47" t="s">
        <v>76</v>
      </c>
      <c r="D8" s="2"/>
      <c r="E8" s="87">
        <v>10.0</v>
      </c>
      <c r="F8" s="20" t="s">
        <v>24</v>
      </c>
    </row>
    <row r="9">
      <c r="A9" s="89"/>
      <c r="B9" s="14" t="s">
        <v>30</v>
      </c>
      <c r="C9" s="47" t="s">
        <v>62</v>
      </c>
      <c r="D9" s="2"/>
      <c r="E9" s="87">
        <v>83.0</v>
      </c>
      <c r="F9" s="20" t="s">
        <v>22</v>
      </c>
    </row>
    <row r="10">
      <c r="A10" s="68"/>
      <c r="B10" s="14" t="s">
        <v>30</v>
      </c>
      <c r="C10" s="47" t="s">
        <v>40</v>
      </c>
      <c r="D10" s="2"/>
      <c r="E10" s="87">
        <v>10.0</v>
      </c>
      <c r="F10" s="20" t="s">
        <v>24</v>
      </c>
    </row>
    <row r="11">
      <c r="A11" s="68"/>
      <c r="B11" s="68"/>
      <c r="C11" s="69"/>
      <c r="D11" s="2"/>
      <c r="E11" s="55"/>
      <c r="F11" s="55"/>
    </row>
    <row r="12">
      <c r="A12" s="68"/>
      <c r="B12" s="68"/>
      <c r="C12" s="69"/>
      <c r="D12" s="2"/>
      <c r="E12" s="55"/>
      <c r="F12" s="55"/>
    </row>
    <row r="13">
      <c r="A13" s="68"/>
      <c r="B13" s="68"/>
      <c r="C13" s="69"/>
      <c r="D13" s="2"/>
      <c r="E13" s="55"/>
      <c r="F13" s="55"/>
    </row>
    <row r="14">
      <c r="A14" s="18"/>
      <c r="B14" s="18"/>
      <c r="C14" s="18"/>
      <c r="D14" s="18"/>
      <c r="E14" s="43"/>
      <c r="F14" s="43"/>
    </row>
    <row r="15">
      <c r="A15" s="11" t="s">
        <v>16</v>
      </c>
      <c r="E15" s="29"/>
      <c r="F15" s="6"/>
    </row>
    <row r="16">
      <c r="A16" s="59"/>
      <c r="B16" s="11"/>
      <c r="C16" s="11"/>
      <c r="D16" s="29"/>
      <c r="E16" s="29"/>
      <c r="F16" s="6"/>
    </row>
    <row r="17">
      <c r="A17" s="30" t="s">
        <v>4</v>
      </c>
      <c r="B17" s="5" t="s">
        <v>7</v>
      </c>
      <c r="C17" s="1" t="s">
        <v>17</v>
      </c>
      <c r="D17" s="31"/>
      <c r="E17" s="2"/>
      <c r="F17" s="32"/>
    </row>
    <row r="18">
      <c r="A18" s="54"/>
      <c r="B18" s="57"/>
      <c r="C18" s="56"/>
      <c r="D18" s="31"/>
      <c r="E18" s="2"/>
      <c r="F18" s="6"/>
    </row>
    <row r="19">
      <c r="A19" s="59"/>
      <c r="B19" s="9"/>
      <c r="C19" s="43"/>
      <c r="D19" s="43"/>
      <c r="E19" s="43"/>
      <c r="F19" s="43"/>
    </row>
    <row r="20">
      <c r="A20" s="90" t="s">
        <v>42</v>
      </c>
      <c r="E20" s="43"/>
      <c r="F20" s="43"/>
    </row>
    <row r="21">
      <c r="A21" s="59"/>
      <c r="B21" s="9"/>
      <c r="C21" s="43"/>
      <c r="D21" s="43"/>
      <c r="E21" s="43"/>
      <c r="F21" s="43"/>
    </row>
    <row r="22">
      <c r="A22" s="30" t="s">
        <v>4</v>
      </c>
      <c r="B22" s="5" t="s">
        <v>7</v>
      </c>
      <c r="C22" s="1" t="s">
        <v>77</v>
      </c>
      <c r="D22" s="31"/>
      <c r="E22" s="2"/>
      <c r="F22" s="65"/>
    </row>
    <row r="23">
      <c r="A23" s="54"/>
      <c r="B23" s="57"/>
      <c r="C23" s="56"/>
      <c r="D23" s="31"/>
      <c r="E23" s="2"/>
      <c r="F23" s="43"/>
    </row>
    <row r="24">
      <c r="A24" s="6"/>
      <c r="B24" s="6"/>
      <c r="C24" s="6"/>
      <c r="D24" s="6"/>
      <c r="E24" s="6"/>
      <c r="F24" s="6"/>
    </row>
    <row r="25">
      <c r="A25" s="41" t="s">
        <v>27</v>
      </c>
      <c r="B25" s="2"/>
      <c r="C25" s="42">
        <v>10.0</v>
      </c>
      <c r="D25" s="2"/>
      <c r="E25" s="43"/>
      <c r="F25" s="6"/>
    </row>
    <row r="26">
      <c r="A26" s="6"/>
      <c r="B26" s="6"/>
      <c r="C26" s="6"/>
      <c r="D26" s="6"/>
      <c r="E26" s="6"/>
      <c r="F26" s="6"/>
    </row>
    <row r="27">
      <c r="A27" s="61" t="s">
        <v>55</v>
      </c>
      <c r="B27" s="2"/>
      <c r="C27" s="73">
        <v>10.0</v>
      </c>
      <c r="D27" s="2"/>
      <c r="E27" s="6"/>
      <c r="F27" s="6"/>
    </row>
    <row r="28">
      <c r="A28" s="74" t="s">
        <v>56</v>
      </c>
      <c r="B28" s="75"/>
      <c r="C28" s="76">
        <f>SUM(E7+E8)</f>
        <v>93</v>
      </c>
      <c r="D28" s="75"/>
      <c r="E28" s="6"/>
      <c r="F28" s="6"/>
    </row>
    <row r="29">
      <c r="A29" s="74" t="s">
        <v>57</v>
      </c>
      <c r="B29" s="75"/>
      <c r="C29" s="76">
        <f>SUM(E9++E10)</f>
        <v>93</v>
      </c>
      <c r="D29" s="75"/>
      <c r="E29" s="6"/>
      <c r="F29" s="6"/>
    </row>
    <row r="30">
      <c r="A30" s="74" t="s">
        <v>58</v>
      </c>
      <c r="B30" s="75"/>
      <c r="C30" s="76">
        <v>10.0</v>
      </c>
      <c r="D30" s="75"/>
      <c r="E30" s="6"/>
      <c r="F30" s="6"/>
    </row>
    <row r="31">
      <c r="A31" s="74" t="s">
        <v>59</v>
      </c>
      <c r="B31" s="75"/>
      <c r="C31" s="76">
        <f>SUM(C27-C30)</f>
        <v>0</v>
      </c>
      <c r="D31" s="75"/>
      <c r="E31" s="6"/>
      <c r="F31" s="6"/>
    </row>
  </sheetData>
  <mergeCells count="31">
    <mergeCell ref="A1:B1"/>
    <mergeCell ref="C1:D1"/>
    <mergeCell ref="A3:B3"/>
    <mergeCell ref="C3:D3"/>
    <mergeCell ref="A5:D5"/>
    <mergeCell ref="C6:D6"/>
    <mergeCell ref="C7:D7"/>
    <mergeCell ref="C8:D8"/>
    <mergeCell ref="C9:D9"/>
    <mergeCell ref="C10:D10"/>
    <mergeCell ref="C11:D11"/>
    <mergeCell ref="C12:D12"/>
    <mergeCell ref="C13:D13"/>
    <mergeCell ref="A15:D15"/>
    <mergeCell ref="C17:E17"/>
    <mergeCell ref="C18:E18"/>
    <mergeCell ref="A20:D20"/>
    <mergeCell ref="C22:E22"/>
    <mergeCell ref="C23:E23"/>
    <mergeCell ref="A25:B25"/>
    <mergeCell ref="C25:D25"/>
    <mergeCell ref="A30:B30"/>
    <mergeCell ref="A31:B31"/>
    <mergeCell ref="A27:B27"/>
    <mergeCell ref="C27:D27"/>
    <mergeCell ref="A28:B28"/>
    <mergeCell ref="C28:D28"/>
    <mergeCell ref="A29:B29"/>
    <mergeCell ref="C29:D29"/>
    <mergeCell ref="C30:D30"/>
    <mergeCell ref="C31:D31"/>
  </mergeCells>
  <printOptions/>
  <pageMargins bottom="0.75" footer="0.0" header="0.0" left="0.25" right="0.25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2021-08-31T13:21:47Z</dcterms:created>
  <dc:creator>Heather M. Simpson</dc:creator>
</cp:coreProperties>
</file>