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BRU BIZ ALL\LEE ARNOLD WORKSHOP AND TRAINING\BROKER FORMS\"/>
    </mc:Choice>
  </mc:AlternateContent>
  <xr:revisionPtr revIDLastSave="0" documentId="8_{B306CD0A-8DD9-40F0-9DA0-6FA127C48D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6" i="1"/>
  <c r="H80" i="1" l="1"/>
  <c r="E79" i="1" l="1"/>
  <c r="F79" i="1"/>
  <c r="G79" i="1"/>
  <c r="D81" i="1"/>
  <c r="D82" i="1" s="1"/>
  <c r="H79" i="1" l="1"/>
</calcChain>
</file>

<file path=xl/sharedStrings.xml><?xml version="1.0" encoding="utf-8"?>
<sst xmlns="http://schemas.openxmlformats.org/spreadsheetml/2006/main" count="104" uniqueCount="100">
  <si>
    <t>Estimate Cost</t>
  </si>
  <si>
    <t>Draw 1</t>
  </si>
  <si>
    <t>Draw 2</t>
  </si>
  <si>
    <t>Draw 3</t>
  </si>
  <si>
    <t>Amount Remaining</t>
  </si>
  <si>
    <t>Finish Hardware</t>
  </si>
  <si>
    <t>Insulation</t>
  </si>
  <si>
    <t>Landscaping (Sod, Tree Removal, plants, rock)</t>
  </si>
  <si>
    <t>Number of Draws</t>
  </si>
  <si>
    <t xml:space="preserve">Plumbing Rough </t>
  </si>
  <si>
    <t>Address</t>
  </si>
  <si>
    <t>Name</t>
  </si>
  <si>
    <t>Water Hook-up / Water Heater</t>
  </si>
  <si>
    <t xml:space="preserve">Phone # </t>
  </si>
  <si>
    <t>Borrower's Entity</t>
  </si>
  <si>
    <t>Fireplace / Chimney / Mantles</t>
  </si>
  <si>
    <t>Drywall / Tape / Texture / Sheetrock</t>
  </si>
  <si>
    <t>Septic / Sewer</t>
  </si>
  <si>
    <t>Footings / Foundation / Slab</t>
  </si>
  <si>
    <t>Masonry / Veneer / Stone /</t>
  </si>
  <si>
    <t xml:space="preserve">Sky Lights </t>
  </si>
  <si>
    <t xml:space="preserve">Siding </t>
  </si>
  <si>
    <t>Finish Labor / Other Site Work</t>
  </si>
  <si>
    <t>Tile / Prep / Finish</t>
  </si>
  <si>
    <t>Hardwood Floors / Prep / Finish</t>
  </si>
  <si>
    <t>Trusses</t>
  </si>
  <si>
    <t xml:space="preserve">Framing Material </t>
  </si>
  <si>
    <t xml:space="preserve">Electicial Rough </t>
  </si>
  <si>
    <t xml:space="preserve">Plumbing Finish </t>
  </si>
  <si>
    <t>Electicial Labor</t>
  </si>
  <si>
    <t>Plumbing Labor</t>
  </si>
  <si>
    <t>Framing Labor Rough Carpentry</t>
  </si>
  <si>
    <t>Fire Alams Sprinklers</t>
  </si>
  <si>
    <t>Light Fixtures</t>
  </si>
  <si>
    <t>Garage Door</t>
  </si>
  <si>
    <t xml:space="preserve">Garage </t>
  </si>
  <si>
    <t>Decking / Porch</t>
  </si>
  <si>
    <t>Final Clean Up</t>
  </si>
  <si>
    <t xml:space="preserve">Dumpster - </t>
  </si>
  <si>
    <t>Portable John</t>
  </si>
  <si>
    <t>Borrower Signature</t>
  </si>
  <si>
    <t>Date</t>
  </si>
  <si>
    <t>Asbestos</t>
  </si>
  <si>
    <t xml:space="preserve">Asphalt </t>
  </si>
  <si>
    <t>Curbs / Gutters / Walkways</t>
  </si>
  <si>
    <t xml:space="preserve">Email </t>
  </si>
  <si>
    <t>Power Wash</t>
  </si>
  <si>
    <t>Account Number</t>
  </si>
  <si>
    <t>Inspection Co.</t>
  </si>
  <si>
    <t>NVMS</t>
  </si>
  <si>
    <t xml:space="preserve">Misc </t>
  </si>
  <si>
    <t>Trash Out</t>
  </si>
  <si>
    <t>Kitchen Appliances</t>
  </si>
  <si>
    <t>Temp Utilities</t>
  </si>
  <si>
    <t xml:space="preserve">Downspouts / Gutters </t>
  </si>
  <si>
    <t>Fascia / Soffit</t>
  </si>
  <si>
    <t>Total Rehab Holdback</t>
  </si>
  <si>
    <t>Total including NVMS Fee Collected</t>
  </si>
  <si>
    <t>Bathroom Mirrors- Fixtures &amp; Accessories Chrome</t>
  </si>
  <si>
    <t>Electicial Finish install</t>
  </si>
  <si>
    <t xml:space="preserve">Cogo's Contingency Only (10%) </t>
  </si>
  <si>
    <t xml:space="preserve">If you agree with how the draw is set up do nothing except sign your name and check the box approved as is,  </t>
  </si>
  <si>
    <t>or you can cross out and make changes, then sign and check the box approved with modifications</t>
  </si>
  <si>
    <t xml:space="preserve">Permits </t>
  </si>
  <si>
    <t>Ceiling Work</t>
  </si>
  <si>
    <t>Wall Work</t>
  </si>
  <si>
    <t xml:space="preserve">Bathroom Vanity and Countertop  </t>
  </si>
  <si>
    <t xml:space="preserve">Bathroom Sinks, Tolilets, Tubs, Showers </t>
  </si>
  <si>
    <t xml:space="preserve">Kitchen Cabinets </t>
  </si>
  <si>
    <t xml:space="preserve">Kitchen Counter Tops </t>
  </si>
  <si>
    <t>Finish Carpentry / Trim / Baseboard</t>
  </si>
  <si>
    <t>Interior Doors</t>
  </si>
  <si>
    <t xml:space="preserve">Interior Painting - </t>
  </si>
  <si>
    <t xml:space="preserve">Wallcovering / Wallpaper / Paneling </t>
  </si>
  <si>
    <t xml:space="preserve">Concrete Material </t>
  </si>
  <si>
    <t xml:space="preserve">Demolition </t>
  </si>
  <si>
    <t xml:space="preserve">Linoleum / Vinyl / </t>
  </si>
  <si>
    <t xml:space="preserve">Total included on HUD - NVMS </t>
  </si>
  <si>
    <t>Collected Fee</t>
  </si>
  <si>
    <t>Rehab Subtotal</t>
  </si>
  <si>
    <t>Date Released</t>
  </si>
  <si>
    <t>Amount Released</t>
  </si>
  <si>
    <r>
      <rPr>
        <b/>
        <sz val="14"/>
        <rFont val="Arial"/>
        <family val="2"/>
      </rPr>
      <t>E</t>
    </r>
    <r>
      <rPr>
        <sz val="14"/>
        <rFont val="Arial"/>
        <family val="2"/>
      </rPr>
      <t xml:space="preserve">xterior Doors </t>
    </r>
  </si>
  <si>
    <r>
      <rPr>
        <b/>
        <sz val="14"/>
        <rFont val="Arial"/>
        <family val="2"/>
      </rPr>
      <t>E</t>
    </r>
    <r>
      <rPr>
        <sz val="14"/>
        <rFont val="Arial"/>
        <family val="2"/>
      </rPr>
      <t>xterior Painting</t>
    </r>
  </si>
  <si>
    <t>Contractor Contingency</t>
  </si>
  <si>
    <t>Fencing</t>
  </si>
  <si>
    <t xml:space="preserve">Item - </t>
  </si>
  <si>
    <t xml:space="preserve">Kitchen Sink </t>
  </si>
  <si>
    <t>HVAC</t>
  </si>
  <si>
    <t>Mold / Termite</t>
  </si>
  <si>
    <t>Windows</t>
  </si>
  <si>
    <t>Pantry</t>
  </si>
  <si>
    <t>Bedrooms Frame</t>
  </si>
  <si>
    <t>Carpets</t>
  </si>
  <si>
    <t xml:space="preserve">Bathroom - </t>
  </si>
  <si>
    <t>Flooring sub in kitchen</t>
  </si>
  <si>
    <t>Driveway/ gravel</t>
  </si>
  <si>
    <t>TA 10/1/2020</t>
  </si>
  <si>
    <t>Kitchen - Sub Floor</t>
  </si>
  <si>
    <t xml:space="preserve">Roof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</si>
</sst>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0"/>
      <color indexed="8"/>
      <name val="Helvetica Neue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Arial"/>
      <family val="2"/>
    </font>
    <font>
      <b/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00610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name val="Arial"/>
      <family val="2"/>
    </font>
    <font>
      <b/>
      <sz val="16"/>
      <name val="Arial"/>
      <family val="2"/>
    </font>
    <font>
      <sz val="15"/>
      <color rgb="FF212529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5" fillId="0" borderId="0" applyNumberFormat="0" applyFill="0" applyBorder="0" applyAlignment="0" applyProtection="0"/>
    <xf numFmtId="0" fontId="7" fillId="9" borderId="0" applyNumberFormat="0" applyBorder="0" applyAlignment="0" applyProtection="0"/>
  </cellStyleXfs>
  <cellXfs count="111"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2" fillId="0" borderId="0" xfId="2" applyFont="1" applyBorder="1"/>
    <xf numFmtId="43" fontId="0" fillId="0" borderId="0" xfId="0" applyNumberFormat="1"/>
    <xf numFmtId="0" fontId="0" fillId="0" borderId="0" xfId="0" applyAlignment="1"/>
    <xf numFmtId="0" fontId="2" fillId="0" borderId="0" xfId="2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0" xfId="0" applyFont="1" applyBorder="1"/>
    <xf numFmtId="0" fontId="12" fillId="0" borderId="0" xfId="0" applyFont="1"/>
    <xf numFmtId="0" fontId="0" fillId="0" borderId="3" xfId="0" applyBorder="1"/>
    <xf numFmtId="0" fontId="0" fillId="0" borderId="19" xfId="0" applyBorder="1"/>
    <xf numFmtId="0" fontId="6" fillId="0" borderId="0" xfId="0" applyFont="1" applyAlignment="1">
      <alignment horizontal="center"/>
    </xf>
    <xf numFmtId="0" fontId="3" fillId="3" borderId="6" xfId="2" applyFont="1" applyFill="1" applyBorder="1"/>
    <xf numFmtId="0" fontId="3" fillId="3" borderId="4" xfId="2" applyFont="1" applyFill="1" applyBorder="1"/>
    <xf numFmtId="44" fontId="3" fillId="0" borderId="41" xfId="1" applyFont="1" applyFill="1" applyBorder="1"/>
    <xf numFmtId="0" fontId="3" fillId="0" borderId="29" xfId="2" applyFont="1" applyBorder="1"/>
    <xf numFmtId="43" fontId="3" fillId="4" borderId="18" xfId="3" applyNumberFormat="1" applyFont="1" applyFill="1" applyBorder="1"/>
    <xf numFmtId="43" fontId="3" fillId="2" borderId="30" xfId="3" applyNumberFormat="1" applyFont="1" applyFill="1" applyBorder="1"/>
    <xf numFmtId="43" fontId="3" fillId="2" borderId="31" xfId="3" applyNumberFormat="1" applyFont="1" applyFill="1" applyBorder="1"/>
    <xf numFmtId="0" fontId="15" fillId="0" borderId="9" xfId="0" applyFont="1" applyBorder="1" applyAlignment="1">
      <alignment horizontal="center"/>
    </xf>
    <xf numFmtId="0" fontId="3" fillId="0" borderId="13" xfId="2" applyFont="1" applyBorder="1"/>
    <xf numFmtId="43" fontId="3" fillId="2" borderId="8" xfId="3" applyNumberFormat="1" applyFont="1" applyFill="1" applyBorder="1"/>
    <xf numFmtId="0" fontId="15" fillId="0" borderId="14" xfId="0" applyFont="1" applyBorder="1" applyAlignment="1">
      <alignment horizontal="center"/>
    </xf>
    <xf numFmtId="0" fontId="3" fillId="0" borderId="28" xfId="2" applyFont="1" applyBorder="1"/>
    <xf numFmtId="0" fontId="15" fillId="0" borderId="15" xfId="0" applyFont="1" applyBorder="1" applyAlignment="1">
      <alignment horizontal="center"/>
    </xf>
    <xf numFmtId="0" fontId="3" fillId="0" borderId="17" xfId="2" applyFont="1" applyBorder="1"/>
    <xf numFmtId="43" fontId="15" fillId="2" borderId="8" xfId="3" applyNumberFormat="1" applyFont="1" applyFill="1" applyBorder="1"/>
    <xf numFmtId="0" fontId="15" fillId="0" borderId="27" xfId="0" applyFont="1" applyBorder="1" applyAlignment="1">
      <alignment horizontal="center"/>
    </xf>
    <xf numFmtId="0" fontId="3" fillId="0" borderId="32" xfId="2" applyFont="1" applyBorder="1"/>
    <xf numFmtId="43" fontId="3" fillId="4" borderId="38" xfId="3" applyNumberFormat="1" applyFont="1" applyFill="1" applyBorder="1"/>
    <xf numFmtId="43" fontId="3" fillId="2" borderId="23" xfId="3" applyNumberFormat="1" applyFont="1" applyFill="1" applyBorder="1"/>
    <xf numFmtId="0" fontId="15" fillId="10" borderId="33" xfId="0" applyFont="1" applyFill="1" applyBorder="1" applyAlignment="1">
      <alignment horizontal="center"/>
    </xf>
    <xf numFmtId="0" fontId="3" fillId="10" borderId="39" xfId="2" applyFont="1" applyFill="1" applyBorder="1"/>
    <xf numFmtId="0" fontId="3" fillId="10" borderId="34" xfId="2" applyFont="1" applyFill="1" applyBorder="1"/>
    <xf numFmtId="43" fontId="3" fillId="10" borderId="7" xfId="3" applyNumberFormat="1" applyFont="1" applyFill="1" applyBorder="1"/>
    <xf numFmtId="43" fontId="3" fillId="10" borderId="33" xfId="3" applyNumberFormat="1" applyFont="1" applyFill="1" applyBorder="1"/>
    <xf numFmtId="43" fontId="3" fillId="10" borderId="25" xfId="3" applyNumberFormat="1" applyFont="1" applyFill="1" applyBorder="1"/>
    <xf numFmtId="0" fontId="3" fillId="7" borderId="34" xfId="2" applyFont="1" applyFill="1" applyBorder="1"/>
    <xf numFmtId="43" fontId="3" fillId="7" borderId="40" xfId="3" applyNumberFormat="1" applyFont="1" applyFill="1" applyBorder="1"/>
    <xf numFmtId="0" fontId="16" fillId="9" borderId="27" xfId="6" applyFont="1" applyBorder="1" applyAlignment="1">
      <alignment horizontal="center"/>
    </xf>
    <xf numFmtId="0" fontId="16" fillId="9" borderId="23" xfId="6" applyFont="1" applyBorder="1"/>
    <xf numFmtId="0" fontId="16" fillId="9" borderId="35" xfId="6" applyFont="1" applyBorder="1" applyAlignment="1">
      <alignment horizontal="center"/>
    </xf>
    <xf numFmtId="43" fontId="16" fillId="9" borderId="38" xfId="6" applyNumberFormat="1" applyFont="1" applyBorder="1"/>
    <xf numFmtId="43" fontId="16" fillId="9" borderId="33" xfId="6" applyNumberFormat="1" applyFont="1" applyBorder="1"/>
    <xf numFmtId="43" fontId="16" fillId="9" borderId="25" xfId="6" applyNumberFormat="1" applyFont="1" applyBorder="1"/>
    <xf numFmtId="43" fontId="16" fillId="9" borderId="26" xfId="6" applyNumberFormat="1" applyFont="1" applyBorder="1"/>
    <xf numFmtId="43" fontId="17" fillId="5" borderId="22" xfId="3" applyNumberFormat="1" applyFont="1" applyFill="1" applyBorder="1"/>
    <xf numFmtId="43" fontId="10" fillId="6" borderId="0" xfId="3" applyNumberFormat="1" applyFont="1" applyFill="1" applyBorder="1"/>
    <xf numFmtId="43" fontId="19" fillId="6" borderId="0" xfId="0" applyNumberFormat="1" applyFont="1" applyFill="1" applyBorder="1"/>
    <xf numFmtId="43" fontId="15" fillId="6" borderId="0" xfId="0" applyNumberFormat="1" applyFont="1" applyFill="1" applyBorder="1"/>
    <xf numFmtId="0" fontId="20" fillId="8" borderId="21" xfId="0" applyFont="1" applyFill="1" applyBorder="1"/>
    <xf numFmtId="14" fontId="10" fillId="2" borderId="41" xfId="2" applyNumberFormat="1" applyFont="1" applyFill="1" applyBorder="1" applyAlignment="1">
      <alignment horizontal="center" wrapText="1"/>
    </xf>
    <xf numFmtId="14" fontId="10" fillId="2" borderId="40" xfId="2" applyNumberFormat="1" applyFont="1" applyFill="1" applyBorder="1" applyAlignment="1">
      <alignment horizontal="center" wrapText="1"/>
    </xf>
    <xf numFmtId="16" fontId="10" fillId="2" borderId="19" xfId="2" applyNumberFormat="1" applyFont="1" applyFill="1" applyBorder="1" applyAlignment="1">
      <alignment horizontal="center" wrapText="1"/>
    </xf>
    <xf numFmtId="0" fontId="10" fillId="2" borderId="41" xfId="2" applyFont="1" applyFill="1" applyBorder="1" applyAlignment="1">
      <alignment horizontal="center" wrapText="1"/>
    </xf>
    <xf numFmtId="0" fontId="10" fillId="0" borderId="19" xfId="2" applyFont="1" applyBorder="1" applyAlignment="1">
      <alignment horizontal="center" wrapText="1"/>
    </xf>
    <xf numFmtId="0" fontId="3" fillId="3" borderId="42" xfId="2" applyFont="1" applyFill="1" applyBorder="1" applyAlignment="1"/>
    <xf numFmtId="0" fontId="3" fillId="3" borderId="43" xfId="2" applyFont="1" applyFill="1" applyBorder="1" applyAlignment="1"/>
    <xf numFmtId="0" fontId="13" fillId="0" borderId="43" xfId="0" applyFont="1" applyBorder="1"/>
    <xf numFmtId="0" fontId="13" fillId="0" borderId="21" xfId="0" applyFont="1" applyBorder="1"/>
    <xf numFmtId="0" fontId="3" fillId="3" borderId="22" xfId="1" applyNumberFormat="1" applyFont="1" applyFill="1" applyBorder="1" applyAlignment="1">
      <alignment horizontal="left"/>
    </xf>
    <xf numFmtId="0" fontId="3" fillId="3" borderId="5" xfId="2" applyFont="1" applyFill="1" applyBorder="1"/>
    <xf numFmtId="0" fontId="3" fillId="3" borderId="12" xfId="2" applyFont="1" applyFill="1" applyBorder="1"/>
    <xf numFmtId="0" fontId="3" fillId="0" borderId="20" xfId="2" applyFont="1" applyFill="1" applyBorder="1" applyProtection="1">
      <protection locked="0"/>
    </xf>
    <xf numFmtId="0" fontId="5" fillId="0" borderId="19" xfId="5" applyBorder="1" applyAlignment="1" applyProtection="1">
      <alignment horizontal="left"/>
      <protection locked="0"/>
    </xf>
    <xf numFmtId="43" fontId="22" fillId="7" borderId="40" xfId="3" applyNumberFormat="1" applyFont="1" applyFill="1" applyBorder="1"/>
    <xf numFmtId="43" fontId="15" fillId="6" borderId="7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43" fontId="3" fillId="11" borderId="45" xfId="3" applyNumberFormat="1" applyFont="1" applyFill="1" applyBorder="1"/>
    <xf numFmtId="43" fontId="3" fillId="7" borderId="7" xfId="3" applyNumberFormat="1" applyFont="1" applyFill="1" applyBorder="1"/>
    <xf numFmtId="0" fontId="14" fillId="0" borderId="0" xfId="0" applyFont="1"/>
    <xf numFmtId="0" fontId="2" fillId="3" borderId="3" xfId="2" applyFill="1" applyBorder="1" applyAlignment="1">
      <alignment horizontal="left"/>
    </xf>
    <xf numFmtId="0" fontId="2" fillId="3" borderId="0" xfId="2" applyFill="1" applyBorder="1" applyAlignment="1">
      <alignment horizontal="left"/>
    </xf>
    <xf numFmtId="0" fontId="23" fillId="0" borderId="0" xfId="0" applyFont="1"/>
    <xf numFmtId="0" fontId="10" fillId="2" borderId="7" xfId="2" applyFont="1" applyFill="1" applyBorder="1" applyAlignment="1">
      <alignment horizontal="center" wrapText="1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0" xfId="2" applyFont="1" applyFill="1" applyBorder="1" applyAlignment="1">
      <alignment vertical="center"/>
    </xf>
    <xf numFmtId="0" fontId="3" fillId="0" borderId="16" xfId="2" applyFont="1" applyBorder="1" applyAlignment="1">
      <alignment vertical="center"/>
    </xf>
    <xf numFmtId="0" fontId="3" fillId="0" borderId="10" xfId="2" applyFont="1" applyBorder="1" applyAlignment="1">
      <alignment horizontal="left"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24" xfId="2" applyFont="1" applyBorder="1" applyAlignment="1">
      <alignment vertical="center"/>
    </xf>
    <xf numFmtId="0" fontId="23" fillId="0" borderId="38" xfId="0" applyFont="1" applyBorder="1"/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2" applyFont="1" applyBorder="1" applyAlignment="1">
      <alignment horizontal="center"/>
    </xf>
    <xf numFmtId="0" fontId="21" fillId="8" borderId="3" xfId="2" applyFont="1" applyFill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0" fillId="0" borderId="14" xfId="2" applyFont="1" applyBorder="1" applyAlignment="1">
      <alignment horizontal="center" wrapText="1"/>
    </xf>
    <xf numFmtId="0" fontId="10" fillId="0" borderId="44" xfId="2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0" fillId="7" borderId="2" xfId="2" applyFont="1" applyFill="1" applyBorder="1" applyAlignment="1">
      <alignment horizontal="right"/>
    </xf>
    <xf numFmtId="0" fontId="10" fillId="7" borderId="25" xfId="2" applyFont="1" applyFill="1" applyBorder="1" applyAlignment="1">
      <alignment horizontal="right"/>
    </xf>
    <xf numFmtId="0" fontId="10" fillId="5" borderId="13" xfId="2" applyFont="1" applyFill="1" applyBorder="1" applyAlignment="1">
      <alignment horizontal="center"/>
    </xf>
    <xf numFmtId="0" fontId="10" fillId="5" borderId="36" xfId="2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8" xfId="0" applyFont="1" applyBorder="1" applyAlignment="1">
      <alignment horizontal="center"/>
    </xf>
  </cellXfs>
  <cellStyles count="7">
    <cellStyle name="Comma 2" xfId="3" xr:uid="{00000000-0005-0000-0000-000001000000}"/>
    <cellStyle name="Currency" xfId="1" builtinId="4"/>
    <cellStyle name="Good" xfId="6" builtinId="26"/>
    <cellStyle name="Hyperlink" xfId="5" builtinId="8"/>
    <cellStyle name="Normal" xfId="0" builtinId="0"/>
    <cellStyle name="Normal 2" xfId="2" xr:uid="{00000000-0005-0000-0000-000004000000}"/>
    <cellStyle name="Normal 3" xfId="4" xr:uid="{00000000-0005-0000-0000-000031000000}"/>
  </cellStyles>
  <dxfs count="0"/>
  <tableStyles count="0" defaultTableStyle="TableStyleMedium2" defaultPivotStyle="PivotStyleLight16"/>
  <colors>
    <mruColors>
      <color rgb="FFFFCC99"/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94"/>
  <sheetViews>
    <sheetView tabSelected="1" zoomScaleNormal="100" workbookViewId="0">
      <selection activeCell="J52" sqref="J52"/>
    </sheetView>
  </sheetViews>
  <sheetFormatPr defaultColWidth="14.453125" defaultRowHeight="15.75" customHeight="1"/>
  <cols>
    <col min="1" max="1" width="22.26953125" customWidth="1"/>
    <col min="2" max="2" width="42.7265625" customWidth="1"/>
    <col min="4" max="4" width="18.453125" customWidth="1"/>
    <col min="5" max="5" width="15.54296875" bestFit="1" customWidth="1"/>
    <col min="6" max="6" width="15.54296875" style="3" bestFit="1" customWidth="1"/>
    <col min="7" max="7" width="17.81640625" style="3" customWidth="1"/>
    <col min="8" max="8" width="18.7265625" customWidth="1"/>
    <col min="10" max="10" width="14.453125" style="3"/>
  </cols>
  <sheetData>
    <row r="1" spans="1:1020" s="14" customFormat="1" ht="28.5" customHeight="1">
      <c r="A1" s="61" t="s">
        <v>14</v>
      </c>
      <c r="B1" s="87"/>
      <c r="C1" s="66" t="s">
        <v>11</v>
      </c>
      <c r="D1" s="94"/>
      <c r="E1" s="94"/>
      <c r="F1" s="94"/>
      <c r="G1" s="76"/>
      <c r="H1" s="1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</row>
    <row r="2" spans="1:1020" s="4" customFormat="1" ht="28.5" customHeight="1">
      <c r="A2" s="62" t="s">
        <v>47</v>
      </c>
      <c r="B2" s="55"/>
      <c r="C2" s="67" t="s">
        <v>10</v>
      </c>
      <c r="D2" s="78"/>
      <c r="E2" s="77"/>
      <c r="F2" s="77"/>
      <c r="G2" s="77"/>
      <c r="H2" s="18"/>
    </row>
    <row r="3" spans="1:1020" s="15" customFormat="1" ht="28.5" customHeight="1" thickBot="1">
      <c r="A3" s="63" t="s">
        <v>48</v>
      </c>
      <c r="B3" s="64" t="s">
        <v>49</v>
      </c>
      <c r="C3" s="67" t="s">
        <v>13</v>
      </c>
      <c r="D3" s="78"/>
      <c r="E3" s="77"/>
      <c r="F3" s="77"/>
      <c r="G3" s="77"/>
      <c r="H3" s="1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</row>
    <row r="4" spans="1:1020" s="2" customFormat="1" ht="28.5" customHeight="1" thickBot="1">
      <c r="A4" s="62" t="s">
        <v>8</v>
      </c>
      <c r="B4" s="65"/>
      <c r="C4" s="68" t="s">
        <v>45</v>
      </c>
      <c r="D4" s="78"/>
      <c r="E4" s="69"/>
      <c r="F4" s="69"/>
      <c r="G4" s="69"/>
      <c r="H4" s="1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</row>
    <row r="5" spans="1:1020" ht="44.25" customHeight="1" thickBot="1">
      <c r="A5" s="96" t="s">
        <v>86</v>
      </c>
      <c r="B5" s="97"/>
      <c r="C5" s="60" t="s">
        <v>97</v>
      </c>
      <c r="D5" s="79" t="s">
        <v>0</v>
      </c>
      <c r="E5" s="56" t="s">
        <v>1</v>
      </c>
      <c r="F5" s="57" t="s">
        <v>2</v>
      </c>
      <c r="G5" s="58" t="s">
        <v>3</v>
      </c>
      <c r="H5" s="59" t="s">
        <v>4</v>
      </c>
      <c r="I5" s="3"/>
      <c r="L5" s="4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4"/>
      <c r="Y5" s="4"/>
      <c r="Z5" s="4"/>
    </row>
    <row r="6" spans="1:1020" ht="18.75" customHeight="1" thickBot="1">
      <c r="A6" s="29">
        <v>186</v>
      </c>
      <c r="B6" s="81" t="s">
        <v>63</v>
      </c>
      <c r="C6" s="20"/>
      <c r="D6" s="21"/>
      <c r="E6" s="22"/>
      <c r="F6" s="22"/>
      <c r="G6" s="22"/>
      <c r="H6" s="23">
        <f>+D6-E6-F6-G6</f>
        <v>0</v>
      </c>
      <c r="I6" s="3"/>
      <c r="J6" s="75"/>
      <c r="L6" s="88"/>
      <c r="M6" s="4"/>
      <c r="N6" s="4"/>
      <c r="O6" s="5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1020" s="3" customFormat="1" ht="18.75" customHeight="1" thickBot="1">
      <c r="A7" s="24">
        <v>158</v>
      </c>
      <c r="B7" s="80" t="s">
        <v>42</v>
      </c>
      <c r="C7" s="25"/>
      <c r="D7" s="21"/>
      <c r="E7" s="26"/>
      <c r="F7" s="26"/>
      <c r="G7" s="26"/>
      <c r="H7" s="23">
        <f t="shared" ref="H7:H70" si="0">+D7-E7-F7-G7</f>
        <v>0</v>
      </c>
      <c r="J7" s="75"/>
      <c r="L7" s="88"/>
      <c r="M7" s="4"/>
      <c r="N7" s="4"/>
      <c r="O7" s="5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1020" s="3" customFormat="1" ht="18.75" customHeight="1" thickBot="1">
      <c r="A8" s="24">
        <v>198</v>
      </c>
      <c r="B8" s="80" t="s">
        <v>89</v>
      </c>
      <c r="C8" s="25"/>
      <c r="D8" s="21"/>
      <c r="E8" s="26"/>
      <c r="F8" s="26"/>
      <c r="G8" s="26"/>
      <c r="H8" s="23">
        <f t="shared" si="0"/>
        <v>0</v>
      </c>
      <c r="J8" s="75"/>
      <c r="L8" s="4"/>
      <c r="M8" s="4"/>
      <c r="N8" s="4"/>
      <c r="O8" s="5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1020" s="3" customFormat="1" ht="18.75" customHeight="1" thickBot="1">
      <c r="A9" s="24">
        <v>213</v>
      </c>
      <c r="B9" s="80" t="s">
        <v>38</v>
      </c>
      <c r="C9" s="25"/>
      <c r="D9" s="21"/>
      <c r="E9" s="26"/>
      <c r="F9" s="26"/>
      <c r="G9" s="26"/>
      <c r="H9" s="23">
        <f t="shared" si="0"/>
        <v>0</v>
      </c>
      <c r="J9" s="75"/>
      <c r="L9" s="4"/>
      <c r="M9" s="4"/>
      <c r="N9" s="4"/>
      <c r="O9" s="5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1020" ht="18.75" customHeight="1" thickBot="1">
      <c r="A10" s="24">
        <v>278</v>
      </c>
      <c r="B10" s="80" t="s">
        <v>46</v>
      </c>
      <c r="C10" s="25"/>
      <c r="D10" s="21"/>
      <c r="E10" s="26"/>
      <c r="F10" s="26"/>
      <c r="G10" s="26"/>
      <c r="H10" s="23">
        <f t="shared" si="0"/>
        <v>0</v>
      </c>
      <c r="J10" s="75"/>
      <c r="L10" s="92"/>
      <c r="M10" s="4"/>
      <c r="N10" s="4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1020" s="3" customFormat="1" ht="18.75" customHeight="1" thickBot="1">
      <c r="A11" s="24">
        <v>298</v>
      </c>
      <c r="B11" s="80" t="s">
        <v>39</v>
      </c>
      <c r="C11" s="25"/>
      <c r="D11" s="21"/>
      <c r="E11" s="26"/>
      <c r="F11" s="26"/>
      <c r="G11" s="26"/>
      <c r="H11" s="23">
        <f t="shared" si="0"/>
        <v>0</v>
      </c>
      <c r="J11" s="75"/>
      <c r="L11" s="92"/>
      <c r="M11" s="4"/>
      <c r="N11" s="4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1020" ht="18.75" customHeight="1" thickBot="1">
      <c r="A12" s="24">
        <v>329</v>
      </c>
      <c r="B12" s="80" t="s">
        <v>51</v>
      </c>
      <c r="C12" s="25"/>
      <c r="D12" s="21"/>
      <c r="E12" s="26"/>
      <c r="F12" s="26"/>
      <c r="G12" s="26"/>
      <c r="H12" s="23">
        <f t="shared" si="0"/>
        <v>0</v>
      </c>
      <c r="I12" s="3"/>
      <c r="J12" s="75"/>
      <c r="L12" s="11"/>
      <c r="M12" s="4"/>
      <c r="N12" s="4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1020" s="3" customFormat="1" ht="18.75" customHeight="1" thickBot="1">
      <c r="A13" s="24">
        <v>384</v>
      </c>
      <c r="B13" s="80" t="s">
        <v>75</v>
      </c>
      <c r="C13" s="25"/>
      <c r="D13" s="21"/>
      <c r="E13" s="26"/>
      <c r="F13" s="26"/>
      <c r="G13" s="26"/>
      <c r="H13" s="23">
        <f t="shared" si="0"/>
        <v>0</v>
      </c>
      <c r="J13" s="75"/>
      <c r="L13" s="4"/>
      <c r="M13" s="4"/>
      <c r="N13" s="4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1020" s="3" customFormat="1" ht="18.75" customHeight="1" thickBot="1">
      <c r="A14" s="24">
        <v>430</v>
      </c>
      <c r="B14" s="80" t="s">
        <v>74</v>
      </c>
      <c r="C14" s="25"/>
      <c r="D14" s="21"/>
      <c r="E14" s="26"/>
      <c r="F14" s="26"/>
      <c r="G14" s="26"/>
      <c r="H14" s="23">
        <f t="shared" si="0"/>
        <v>0</v>
      </c>
      <c r="J14" s="75"/>
      <c r="L14" s="88"/>
      <c r="M14" s="4"/>
      <c r="N14" s="4"/>
      <c r="O14" s="5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1020" s="3" customFormat="1" ht="18.75" customHeight="1" thickBot="1">
      <c r="A15" s="24">
        <v>436</v>
      </c>
      <c r="B15" s="80" t="s">
        <v>18</v>
      </c>
      <c r="C15" s="25"/>
      <c r="D15" s="21"/>
      <c r="E15" s="26"/>
      <c r="F15" s="26"/>
      <c r="G15" s="26"/>
      <c r="H15" s="23">
        <f t="shared" si="0"/>
        <v>0</v>
      </c>
      <c r="J15" s="75"/>
      <c r="L15" s="88"/>
      <c r="M15" s="4"/>
      <c r="N15" s="4"/>
      <c r="O15" s="5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1020" s="3" customFormat="1" ht="18.75" customHeight="1" thickBot="1">
      <c r="A16" s="24">
        <v>492</v>
      </c>
      <c r="B16" s="80" t="s">
        <v>54</v>
      </c>
      <c r="C16" s="25"/>
      <c r="D16" s="21"/>
      <c r="E16" s="26"/>
      <c r="F16" s="26"/>
      <c r="G16" s="26"/>
      <c r="H16" s="23">
        <f t="shared" si="0"/>
        <v>0</v>
      </c>
      <c r="J16" s="75"/>
      <c r="L16" s="6"/>
      <c r="M16" s="4"/>
      <c r="N16" s="4"/>
      <c r="O16" s="5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s="3" customFormat="1" ht="18.75" customHeight="1" thickBot="1">
      <c r="A17" s="24">
        <v>490</v>
      </c>
      <c r="B17" s="80" t="s">
        <v>55</v>
      </c>
      <c r="C17" s="25"/>
      <c r="D17" s="21"/>
      <c r="E17" s="26"/>
      <c r="F17" s="26"/>
      <c r="G17" s="26"/>
      <c r="H17" s="23">
        <f t="shared" si="0"/>
        <v>0</v>
      </c>
      <c r="J17" s="75"/>
      <c r="K17" s="6"/>
      <c r="L17" s="4"/>
      <c r="M17" s="4"/>
      <c r="N17" s="4"/>
      <c r="O17" s="5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s="3" customFormat="1" ht="18.75" customHeight="1" thickBot="1">
      <c r="A18" s="24">
        <v>552</v>
      </c>
      <c r="B18" s="80" t="s">
        <v>21</v>
      </c>
      <c r="C18" s="25"/>
      <c r="D18" s="21"/>
      <c r="E18" s="26"/>
      <c r="F18" s="26"/>
      <c r="G18" s="26"/>
      <c r="H18" s="23">
        <f t="shared" si="0"/>
        <v>0</v>
      </c>
      <c r="J18" s="75"/>
      <c r="K18" s="6"/>
      <c r="L18" s="88"/>
      <c r="M18" s="4"/>
      <c r="N18" s="4"/>
      <c r="O18" s="5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3" customFormat="1" ht="18.75" customHeight="1" thickBot="1">
      <c r="A19" s="24">
        <v>582</v>
      </c>
      <c r="B19" s="80" t="s">
        <v>99</v>
      </c>
      <c r="C19" s="25"/>
      <c r="D19" s="21"/>
      <c r="E19" s="26"/>
      <c r="F19" s="26"/>
      <c r="G19" s="26"/>
      <c r="H19" s="23">
        <f t="shared" si="0"/>
        <v>0</v>
      </c>
      <c r="J19" s="75"/>
      <c r="K19" s="6"/>
      <c r="L19" s="88"/>
      <c r="M19" s="4"/>
      <c r="N19" s="4"/>
      <c r="O19" s="5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 thickBot="1">
      <c r="A20" s="24">
        <v>600</v>
      </c>
      <c r="B20" s="80" t="s">
        <v>82</v>
      </c>
      <c r="C20" s="25"/>
      <c r="D20" s="21"/>
      <c r="E20" s="26"/>
      <c r="F20" s="26"/>
      <c r="G20" s="26"/>
      <c r="H20" s="23">
        <f t="shared" si="0"/>
        <v>0</v>
      </c>
      <c r="I20" s="3"/>
      <c r="J20" s="75"/>
      <c r="K20" s="6"/>
      <c r="L20" s="6"/>
      <c r="M20" s="4"/>
      <c r="N20" s="4"/>
      <c r="O20" s="5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 thickBot="1">
      <c r="A21" s="24">
        <v>602</v>
      </c>
      <c r="B21" s="80" t="s">
        <v>34</v>
      </c>
      <c r="C21" s="25"/>
      <c r="D21" s="21"/>
      <c r="E21" s="26"/>
      <c r="F21" s="26"/>
      <c r="G21" s="26"/>
      <c r="H21" s="23">
        <f t="shared" si="0"/>
        <v>0</v>
      </c>
      <c r="I21" s="1"/>
      <c r="J21" s="75"/>
      <c r="K21" s="6"/>
      <c r="L21" s="4"/>
      <c r="M21" s="4"/>
      <c r="N21" s="4"/>
      <c r="O21" s="5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.75" customHeight="1" thickBot="1">
      <c r="A22" s="24">
        <v>324</v>
      </c>
      <c r="B22" s="80" t="s">
        <v>53</v>
      </c>
      <c r="C22" s="25"/>
      <c r="D22" s="21"/>
      <c r="E22" s="26"/>
      <c r="F22" s="26"/>
      <c r="G22" s="26"/>
      <c r="H22" s="23">
        <f t="shared" si="0"/>
        <v>0</v>
      </c>
      <c r="I22" s="1"/>
      <c r="J22" s="75"/>
      <c r="K22" s="6"/>
      <c r="L22" s="93"/>
      <c r="M22" s="4"/>
      <c r="N22" s="4"/>
      <c r="O22" s="5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.75" customHeight="1" thickBot="1">
      <c r="A23" s="24">
        <v>612</v>
      </c>
      <c r="B23" s="80" t="s">
        <v>20</v>
      </c>
      <c r="C23" s="25"/>
      <c r="D23" s="21"/>
      <c r="E23" s="26"/>
      <c r="F23" s="26"/>
      <c r="G23" s="26"/>
      <c r="H23" s="23">
        <f t="shared" si="0"/>
        <v>0</v>
      </c>
      <c r="I23" s="1"/>
      <c r="J23" s="75"/>
      <c r="K23" s="4"/>
      <c r="L23" s="93"/>
      <c r="M23" s="4"/>
      <c r="N23" s="4"/>
      <c r="O23" s="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.75" customHeight="1" thickBot="1">
      <c r="A24" s="24">
        <v>618</v>
      </c>
      <c r="B24" s="80" t="s">
        <v>90</v>
      </c>
      <c r="C24" s="25"/>
      <c r="D24" s="21"/>
      <c r="E24" s="26"/>
      <c r="F24" s="26"/>
      <c r="G24" s="26"/>
      <c r="H24" s="23">
        <f t="shared" si="0"/>
        <v>0</v>
      </c>
      <c r="I24" s="1"/>
      <c r="J24" s="75"/>
      <c r="L24" s="10"/>
      <c r="M24" s="4"/>
      <c r="N24" s="4"/>
      <c r="O24" s="5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customHeight="1" thickBot="1">
      <c r="A25" s="24">
        <v>706</v>
      </c>
      <c r="B25" s="80" t="s">
        <v>83</v>
      </c>
      <c r="C25" s="25"/>
      <c r="D25" s="21"/>
      <c r="E25" s="26"/>
      <c r="F25" s="26"/>
      <c r="G25" s="26"/>
      <c r="H25" s="23">
        <f t="shared" si="0"/>
        <v>0</v>
      </c>
      <c r="I25" s="1"/>
      <c r="J25" s="75"/>
      <c r="K25" s="3"/>
      <c r="L25" s="7"/>
      <c r="M25" s="7"/>
      <c r="N25" s="4"/>
      <c r="O25" s="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3" customFormat="1" ht="18.75" customHeight="1" thickBot="1">
      <c r="A26" s="24">
        <v>802</v>
      </c>
      <c r="B26" s="82" t="s">
        <v>36</v>
      </c>
      <c r="C26" s="25"/>
      <c r="D26" s="21"/>
      <c r="E26" s="26"/>
      <c r="F26" s="26"/>
      <c r="G26" s="26"/>
      <c r="H26" s="23">
        <f t="shared" si="0"/>
        <v>0</v>
      </c>
      <c r="J26" s="75"/>
      <c r="L26" s="93"/>
      <c r="M26" s="7"/>
      <c r="N26" s="4"/>
      <c r="O26" s="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customHeight="1" thickBot="1">
      <c r="A27" s="27">
        <v>820</v>
      </c>
      <c r="B27" s="83" t="s">
        <v>35</v>
      </c>
      <c r="C27" s="28"/>
      <c r="D27" s="21"/>
      <c r="E27" s="26"/>
      <c r="F27" s="26"/>
      <c r="G27" s="26"/>
      <c r="H27" s="23">
        <f t="shared" si="0"/>
        <v>0</v>
      </c>
      <c r="J27" s="75"/>
      <c r="L27" s="93"/>
      <c r="M27" s="4"/>
      <c r="N27" s="4"/>
      <c r="O27" s="5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4" customFormat="1" ht="18.75" customHeight="1" thickBot="1">
      <c r="A28" s="29">
        <v>350</v>
      </c>
      <c r="B28" s="81" t="s">
        <v>70</v>
      </c>
      <c r="C28" s="30"/>
      <c r="D28" s="21"/>
      <c r="E28" s="26"/>
      <c r="F28" s="26"/>
      <c r="G28" s="26"/>
      <c r="H28" s="23">
        <f t="shared" si="0"/>
        <v>0</v>
      </c>
      <c r="J28" s="75"/>
      <c r="L28" s="10"/>
      <c r="M28" s="7"/>
      <c r="O28" s="5"/>
    </row>
    <row r="29" spans="1:26" ht="18.75" customHeight="1" thickBot="1">
      <c r="A29" s="24">
        <v>352</v>
      </c>
      <c r="B29" s="80" t="s">
        <v>31</v>
      </c>
      <c r="C29" s="25"/>
      <c r="D29" s="21"/>
      <c r="E29" s="26"/>
      <c r="F29" s="26"/>
      <c r="G29" s="26"/>
      <c r="H29" s="23">
        <f t="shared" si="0"/>
        <v>0</v>
      </c>
      <c r="I29" s="3"/>
      <c r="J29" s="75"/>
      <c r="L29" s="4"/>
      <c r="M29" s="4"/>
      <c r="N29" s="4"/>
      <c r="O29" s="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4" customFormat="1" ht="18.75" customHeight="1" thickBot="1">
      <c r="A30" s="24">
        <v>354</v>
      </c>
      <c r="B30" s="80" t="s">
        <v>29</v>
      </c>
      <c r="C30" s="25"/>
      <c r="D30" s="21"/>
      <c r="E30" s="26"/>
      <c r="F30" s="26"/>
      <c r="G30" s="26"/>
      <c r="H30" s="23">
        <f t="shared" si="0"/>
        <v>0</v>
      </c>
      <c r="J30" s="75"/>
      <c r="K30"/>
      <c r="L30" s="92"/>
      <c r="O30" s="5"/>
    </row>
    <row r="31" spans="1:26" ht="18.75" customHeight="1" thickBot="1">
      <c r="A31" s="24">
        <v>360</v>
      </c>
      <c r="B31" s="80" t="s">
        <v>30</v>
      </c>
      <c r="C31" s="25"/>
      <c r="D31" s="21"/>
      <c r="E31" s="26"/>
      <c r="F31" s="26"/>
      <c r="G31" s="26"/>
      <c r="H31" s="23">
        <f t="shared" si="0"/>
        <v>0</v>
      </c>
      <c r="I31" s="1"/>
      <c r="J31" s="75"/>
      <c r="L31" s="92"/>
      <c r="M31" s="4"/>
      <c r="N31" s="4"/>
      <c r="O31" s="5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3" customFormat="1" ht="18.75" customHeight="1" thickBot="1">
      <c r="A32" s="24">
        <v>416</v>
      </c>
      <c r="B32" s="80" t="s">
        <v>65</v>
      </c>
      <c r="C32" s="25"/>
      <c r="D32" s="21"/>
      <c r="E32" s="26"/>
      <c r="F32" s="26"/>
      <c r="G32" s="26"/>
      <c r="H32" s="23">
        <f t="shared" si="0"/>
        <v>0</v>
      </c>
      <c r="J32" s="75"/>
      <c r="L32" s="11"/>
      <c r="M32" s="4"/>
      <c r="N32" s="4"/>
      <c r="O32" s="5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3" customFormat="1" ht="18.75" customHeight="1" thickBot="1">
      <c r="A33" s="24">
        <v>418</v>
      </c>
      <c r="B33" s="80" t="s">
        <v>64</v>
      </c>
      <c r="C33" s="25"/>
      <c r="D33" s="21"/>
      <c r="E33" s="26"/>
      <c r="F33" s="26"/>
      <c r="G33" s="26"/>
      <c r="H33" s="23">
        <f t="shared" si="0"/>
        <v>0</v>
      </c>
      <c r="J33" s="7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.75" customHeight="1" thickBot="1">
      <c r="A34" s="24">
        <v>464</v>
      </c>
      <c r="B34" s="80" t="s">
        <v>15</v>
      </c>
      <c r="C34" s="25"/>
      <c r="D34" s="21"/>
      <c r="E34" s="26"/>
      <c r="F34" s="26"/>
      <c r="G34" s="26"/>
      <c r="H34" s="23">
        <f t="shared" si="0"/>
        <v>0</v>
      </c>
      <c r="I34" s="1"/>
      <c r="J34" s="75"/>
      <c r="K34" s="3"/>
      <c r="L34" s="88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3" customFormat="1" ht="18.75" customHeight="1" thickBot="1">
      <c r="A35" s="24">
        <v>466</v>
      </c>
      <c r="B35" s="80" t="s">
        <v>19</v>
      </c>
      <c r="C35" s="25"/>
      <c r="D35" s="21"/>
      <c r="E35" s="26"/>
      <c r="F35" s="26"/>
      <c r="G35" s="26"/>
      <c r="H35" s="23">
        <f t="shared" si="0"/>
        <v>0</v>
      </c>
      <c r="J35" s="75"/>
      <c r="L35" s="88"/>
      <c r="M35" s="4"/>
      <c r="N35" s="4"/>
      <c r="O35" s="5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s="3" customFormat="1" ht="18.75" customHeight="1" thickBot="1">
      <c r="A36" s="24">
        <v>534</v>
      </c>
      <c r="B36" s="80" t="s">
        <v>26</v>
      </c>
      <c r="C36" s="25"/>
      <c r="D36" s="21"/>
      <c r="E36" s="26"/>
      <c r="F36" s="26"/>
      <c r="G36" s="26"/>
      <c r="H36" s="23">
        <f t="shared" si="0"/>
        <v>0</v>
      </c>
      <c r="J36" s="75"/>
      <c r="K36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 thickBot="1">
      <c r="A37" s="24">
        <v>548</v>
      </c>
      <c r="B37" s="80" t="s">
        <v>25</v>
      </c>
      <c r="C37" s="25"/>
      <c r="D37" s="21"/>
      <c r="E37" s="26"/>
      <c r="F37" s="26"/>
      <c r="G37" s="26"/>
      <c r="H37" s="23">
        <f t="shared" si="0"/>
        <v>0</v>
      </c>
      <c r="I37" s="1"/>
      <c r="J37" s="75"/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3" customFormat="1" ht="18.75" customHeight="1" thickBot="1">
      <c r="A38" s="24">
        <v>576</v>
      </c>
      <c r="B38" s="80" t="s">
        <v>6</v>
      </c>
      <c r="C38" s="25"/>
      <c r="D38" s="21"/>
      <c r="E38" s="26"/>
      <c r="F38" s="26"/>
      <c r="G38" s="26"/>
      <c r="H38" s="23">
        <f t="shared" si="0"/>
        <v>0</v>
      </c>
      <c r="J38" s="7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3" customFormat="1" ht="18.75" customHeight="1" thickBot="1">
      <c r="A39" s="24">
        <v>642</v>
      </c>
      <c r="B39" s="80" t="s">
        <v>28</v>
      </c>
      <c r="C39" s="25"/>
      <c r="D39" s="21"/>
      <c r="E39" s="26"/>
      <c r="F39" s="26"/>
      <c r="G39" s="26"/>
      <c r="H39" s="23">
        <f t="shared" si="0"/>
        <v>0</v>
      </c>
      <c r="J39" s="75"/>
      <c r="K39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.75" customHeight="1" thickBot="1">
      <c r="A40" s="24">
        <v>654</v>
      </c>
      <c r="B40" s="80" t="s">
        <v>9</v>
      </c>
      <c r="C40" s="25"/>
      <c r="D40" s="21"/>
      <c r="E40" s="26"/>
      <c r="F40" s="26"/>
      <c r="G40" s="26"/>
      <c r="H40" s="23">
        <f t="shared" si="0"/>
        <v>0</v>
      </c>
      <c r="I40" s="1"/>
      <c r="J40" s="7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.75" customHeight="1" thickBot="1">
      <c r="A41" s="24">
        <v>672</v>
      </c>
      <c r="B41" s="80" t="s">
        <v>59</v>
      </c>
      <c r="C41" s="25"/>
      <c r="D41" s="21"/>
      <c r="E41" s="26"/>
      <c r="F41" s="26"/>
      <c r="G41" s="26"/>
      <c r="H41" s="23">
        <f t="shared" si="0"/>
        <v>0</v>
      </c>
      <c r="I41" s="1"/>
      <c r="J41" s="7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.75" customHeight="1" thickBot="1">
      <c r="A42" s="24">
        <v>680</v>
      </c>
      <c r="B42" s="80" t="s">
        <v>27</v>
      </c>
      <c r="C42" s="25"/>
      <c r="D42" s="21"/>
      <c r="E42" s="26"/>
      <c r="F42" s="26"/>
      <c r="G42" s="26"/>
      <c r="H42" s="23">
        <f t="shared" si="0"/>
        <v>0</v>
      </c>
      <c r="I42" s="1"/>
      <c r="J42" s="7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.75" customHeight="1" thickBot="1">
      <c r="A43" s="27">
        <v>704</v>
      </c>
      <c r="B43" s="83" t="s">
        <v>16</v>
      </c>
      <c r="C43" s="28"/>
      <c r="D43" s="21"/>
      <c r="E43" s="26"/>
      <c r="F43" s="26"/>
      <c r="G43" s="26"/>
      <c r="H43" s="23">
        <f t="shared" si="0"/>
        <v>0</v>
      </c>
      <c r="I43" s="4"/>
      <c r="J43" s="75"/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3" customFormat="1" ht="18.75" customHeight="1" thickBot="1">
      <c r="A44" s="29">
        <v>606</v>
      </c>
      <c r="B44" s="81" t="s">
        <v>71</v>
      </c>
      <c r="C44" s="30"/>
      <c r="D44" s="21"/>
      <c r="E44" s="26"/>
      <c r="F44" s="26"/>
      <c r="G44" s="26"/>
      <c r="H44" s="23">
        <f t="shared" si="0"/>
        <v>0</v>
      </c>
      <c r="J44" s="7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3" customFormat="1" ht="18.75" customHeight="1" thickBot="1">
      <c r="A45" s="24">
        <v>712</v>
      </c>
      <c r="B45" s="80" t="s">
        <v>72</v>
      </c>
      <c r="C45" s="25"/>
      <c r="D45" s="21"/>
      <c r="E45" s="26"/>
      <c r="F45" s="26"/>
      <c r="G45" s="26"/>
      <c r="H45" s="23">
        <f t="shared" si="0"/>
        <v>0</v>
      </c>
      <c r="J45" s="7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3" customFormat="1" ht="18.75" customHeight="1" thickBot="1">
      <c r="A46" s="24">
        <v>722</v>
      </c>
      <c r="B46" s="80" t="s">
        <v>73</v>
      </c>
      <c r="C46" s="25"/>
      <c r="D46" s="21"/>
      <c r="E46" s="26"/>
      <c r="F46" s="26"/>
      <c r="G46" s="26"/>
      <c r="H46" s="23">
        <f t="shared" si="0"/>
        <v>0</v>
      </c>
      <c r="J46" s="7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3" customFormat="1" ht="18.75" customHeight="1" thickBot="1">
      <c r="A47" s="24">
        <v>700</v>
      </c>
      <c r="B47" s="80" t="s">
        <v>93</v>
      </c>
      <c r="C47" s="25"/>
      <c r="D47" s="21"/>
      <c r="E47" s="26"/>
      <c r="F47" s="26"/>
      <c r="G47" s="26"/>
      <c r="H47" s="23">
        <f t="shared" si="0"/>
        <v>0</v>
      </c>
      <c r="J47" s="7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.75" customHeight="1" thickBot="1">
      <c r="A48" s="24">
        <v>710</v>
      </c>
      <c r="B48" s="80" t="s">
        <v>95</v>
      </c>
      <c r="C48" s="25"/>
      <c r="D48" s="21"/>
      <c r="E48" s="26"/>
      <c r="F48" s="26"/>
      <c r="G48" s="26"/>
      <c r="H48" s="23">
        <f t="shared" si="0"/>
        <v>0</v>
      </c>
      <c r="I48" s="1"/>
      <c r="J48" s="75"/>
      <c r="L48" s="4"/>
      <c r="M48" s="4"/>
      <c r="N48" s="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.75" customHeight="1" thickBot="1">
      <c r="A49" s="24">
        <v>714</v>
      </c>
      <c r="B49" s="80" t="s">
        <v>76</v>
      </c>
      <c r="C49" s="25"/>
      <c r="D49" s="21"/>
      <c r="E49" s="26"/>
      <c r="F49" s="26"/>
      <c r="G49" s="26"/>
      <c r="H49" s="23">
        <f t="shared" si="0"/>
        <v>0</v>
      </c>
      <c r="J49" s="75"/>
      <c r="L49" s="4"/>
      <c r="M49" s="91"/>
      <c r="N49" s="91"/>
      <c r="O49" s="91"/>
      <c r="P49" s="12"/>
      <c r="Q49" s="91"/>
      <c r="R49" s="91"/>
      <c r="S49" s="91"/>
      <c r="T49" s="12"/>
      <c r="U49" s="91"/>
      <c r="V49" s="91"/>
      <c r="W49" s="91"/>
      <c r="X49" s="4"/>
      <c r="Y49" s="4"/>
      <c r="Z49" s="4"/>
    </row>
    <row r="50" spans="1:26" ht="18.75" customHeight="1" thickBot="1">
      <c r="A50" s="24">
        <v>724</v>
      </c>
      <c r="B50" s="80" t="s">
        <v>24</v>
      </c>
      <c r="C50" s="25"/>
      <c r="D50" s="21"/>
      <c r="E50" s="26"/>
      <c r="F50" s="26"/>
      <c r="G50" s="26"/>
      <c r="H50" s="23">
        <f t="shared" si="0"/>
        <v>0</v>
      </c>
      <c r="J50" s="75"/>
      <c r="L50" s="4"/>
      <c r="M50" s="4"/>
      <c r="N50" s="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8.75" customHeight="1" thickBot="1">
      <c r="A51" s="27">
        <v>720</v>
      </c>
      <c r="B51" s="83" t="s">
        <v>23</v>
      </c>
      <c r="C51" s="28"/>
      <c r="D51" s="21"/>
      <c r="E51" s="26"/>
      <c r="F51" s="26"/>
      <c r="G51" s="26"/>
      <c r="H51" s="23">
        <f t="shared" si="0"/>
        <v>0</v>
      </c>
      <c r="J51" s="75"/>
      <c r="L51" s="88"/>
      <c r="M51" s="4"/>
      <c r="N51" s="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8.75" customHeight="1" thickBot="1">
      <c r="A52" s="29">
        <v>412</v>
      </c>
      <c r="B52" s="81" t="s">
        <v>12</v>
      </c>
      <c r="C52" s="30"/>
      <c r="D52" s="21"/>
      <c r="E52" s="26"/>
      <c r="F52" s="26"/>
      <c r="G52" s="26"/>
      <c r="H52" s="23">
        <f t="shared" si="0"/>
        <v>0</v>
      </c>
      <c r="J52" s="75"/>
      <c r="K52" s="3"/>
      <c r="L52" s="88"/>
      <c r="M52" s="4"/>
      <c r="N52" s="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s="3" customFormat="1" ht="18.75" customHeight="1" thickBot="1">
      <c r="A53" s="24">
        <v>550</v>
      </c>
      <c r="B53" s="80" t="s">
        <v>66</v>
      </c>
      <c r="C53" s="30"/>
      <c r="D53" s="21"/>
      <c r="E53" s="26"/>
      <c r="F53" s="26"/>
      <c r="G53" s="26"/>
      <c r="H53" s="23">
        <f t="shared" si="0"/>
        <v>0</v>
      </c>
      <c r="J53" s="75"/>
      <c r="L53" s="6"/>
      <c r="M53" s="4"/>
      <c r="N53" s="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s="3" customFormat="1" ht="18.75" customHeight="1" thickBot="1">
      <c r="A54" s="24">
        <v>608</v>
      </c>
      <c r="B54" s="80" t="s">
        <v>58</v>
      </c>
      <c r="C54" s="30"/>
      <c r="D54" s="21"/>
      <c r="E54" s="26"/>
      <c r="F54" s="26"/>
      <c r="G54" s="26"/>
      <c r="H54" s="23">
        <f t="shared" si="0"/>
        <v>0</v>
      </c>
      <c r="J54" s="75"/>
      <c r="K54"/>
      <c r="L54" s="4"/>
      <c r="M54" s="4"/>
      <c r="N54" s="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.75" customHeight="1" thickBot="1">
      <c r="A55" s="24">
        <v>614</v>
      </c>
      <c r="B55" s="80" t="s">
        <v>67</v>
      </c>
      <c r="C55" s="30"/>
      <c r="D55" s="21"/>
      <c r="E55" s="26"/>
      <c r="F55" s="26"/>
      <c r="G55" s="26"/>
      <c r="H55" s="23">
        <f t="shared" si="0"/>
        <v>0</v>
      </c>
      <c r="J55" s="75"/>
      <c r="L55" s="92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.75" customHeight="1" thickBot="1">
      <c r="A56" s="24">
        <v>840</v>
      </c>
      <c r="B56" s="80" t="s">
        <v>94</v>
      </c>
      <c r="C56" s="30"/>
      <c r="D56" s="21"/>
      <c r="E56" s="26"/>
      <c r="F56" s="26"/>
      <c r="G56" s="26"/>
      <c r="H56" s="23">
        <f t="shared" si="0"/>
        <v>0</v>
      </c>
      <c r="K56" s="3"/>
      <c r="L56" s="92"/>
      <c r="M56" s="4"/>
      <c r="N56" s="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s="3" customFormat="1" ht="18.75" customHeight="1" thickBot="1">
      <c r="A57" s="24">
        <v>494</v>
      </c>
      <c r="B57" s="80" t="s">
        <v>87</v>
      </c>
      <c r="C57" s="30"/>
      <c r="D57" s="21"/>
      <c r="E57" s="26"/>
      <c r="F57" s="26"/>
      <c r="G57" s="26"/>
      <c r="H57" s="23">
        <f t="shared" si="0"/>
        <v>0</v>
      </c>
      <c r="K57"/>
      <c r="L57" s="11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.75" customHeight="1" thickBot="1">
      <c r="A58" s="24">
        <v>530</v>
      </c>
      <c r="B58" s="80" t="s">
        <v>68</v>
      </c>
      <c r="C58" s="30"/>
      <c r="D58" s="21"/>
      <c r="E58" s="26"/>
      <c r="F58" s="26"/>
      <c r="G58" s="26"/>
      <c r="H58" s="23">
        <f t="shared" si="0"/>
        <v>0</v>
      </c>
      <c r="K58" s="3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s="3" customFormat="1" ht="18.75" customHeight="1" thickBot="1">
      <c r="A59" s="24">
        <v>702</v>
      </c>
      <c r="B59" s="80" t="s">
        <v>69</v>
      </c>
      <c r="C59" s="30"/>
      <c r="D59" s="21"/>
      <c r="E59" s="26"/>
      <c r="F59" s="26"/>
      <c r="G59" s="26"/>
      <c r="H59" s="23">
        <f t="shared" si="0"/>
        <v>0</v>
      </c>
      <c r="L59" s="8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3" customFormat="1" ht="18.75" customHeight="1" thickBot="1">
      <c r="A60" s="24">
        <v>770</v>
      </c>
      <c r="B60" s="80" t="s">
        <v>52</v>
      </c>
      <c r="C60" s="30"/>
      <c r="D60" s="21"/>
      <c r="E60" s="26"/>
      <c r="F60" s="26"/>
      <c r="G60" s="26"/>
      <c r="H60" s="23">
        <f t="shared" si="0"/>
        <v>0</v>
      </c>
      <c r="K60"/>
      <c r="L60" s="88"/>
      <c r="M60" s="4"/>
      <c r="N60" s="5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.75" customHeight="1" thickBot="1">
      <c r="A61" s="27">
        <v>842</v>
      </c>
      <c r="B61" s="83" t="s">
        <v>98</v>
      </c>
      <c r="C61" s="28"/>
      <c r="D61" s="21"/>
      <c r="E61" s="26"/>
      <c r="F61" s="26"/>
      <c r="G61" s="26"/>
      <c r="H61" s="23">
        <f t="shared" si="0"/>
        <v>0</v>
      </c>
      <c r="K61" s="3"/>
      <c r="L61" s="6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s="3" customFormat="1" ht="18.75" customHeight="1" thickBot="1">
      <c r="A62" s="29">
        <v>160</v>
      </c>
      <c r="B62" s="81" t="s">
        <v>43</v>
      </c>
      <c r="C62" s="30"/>
      <c r="D62" s="21"/>
      <c r="E62" s="26"/>
      <c r="F62" s="26"/>
      <c r="G62" s="26"/>
      <c r="H62" s="23">
        <f t="shared" si="0"/>
        <v>0</v>
      </c>
      <c r="K62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.75" customHeight="1" thickBot="1">
      <c r="A63" s="24">
        <v>270</v>
      </c>
      <c r="B63" s="80" t="s">
        <v>37</v>
      </c>
      <c r="C63" s="30"/>
      <c r="D63" s="21"/>
      <c r="E63" s="26"/>
      <c r="F63" s="26"/>
      <c r="G63" s="26"/>
      <c r="H63" s="23">
        <f t="shared" si="0"/>
        <v>0</v>
      </c>
      <c r="L63" s="8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8.75" customHeight="1" thickBot="1">
      <c r="A64" s="24">
        <v>288</v>
      </c>
      <c r="B64" s="80" t="s">
        <v>50</v>
      </c>
      <c r="C64" s="30"/>
      <c r="D64" s="21"/>
      <c r="E64" s="26"/>
      <c r="F64" s="26"/>
      <c r="G64" s="26"/>
      <c r="H64" s="23">
        <f t="shared" si="0"/>
        <v>0</v>
      </c>
      <c r="K64" s="3"/>
      <c r="L64" s="88"/>
      <c r="M64" s="4"/>
      <c r="N64" s="5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s="3" customFormat="1" ht="18.75" customHeight="1" thickBot="1">
      <c r="A65" s="24">
        <v>314</v>
      </c>
      <c r="B65" s="84" t="s">
        <v>84</v>
      </c>
      <c r="C65" s="30"/>
      <c r="D65" s="21"/>
      <c r="E65" s="26"/>
      <c r="F65" s="26"/>
      <c r="G65" s="26"/>
      <c r="H65" s="23">
        <f t="shared" si="0"/>
        <v>0</v>
      </c>
      <c r="J65" s="75"/>
      <c r="L65" s="6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s="3" customFormat="1" ht="18.75" customHeight="1" thickBot="1">
      <c r="A66" s="24">
        <v>382</v>
      </c>
      <c r="B66" s="80" t="s">
        <v>44</v>
      </c>
      <c r="C66" s="30"/>
      <c r="D66" s="21"/>
      <c r="E66" s="26"/>
      <c r="F66" s="26"/>
      <c r="G66" s="26"/>
      <c r="H66" s="23">
        <f t="shared" si="0"/>
        <v>0</v>
      </c>
      <c r="J66" s="75"/>
      <c r="L66" s="7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s="3" customFormat="1" ht="18.75" customHeight="1" thickBot="1">
      <c r="A67" s="24">
        <v>388</v>
      </c>
      <c r="B67" s="80" t="s">
        <v>96</v>
      </c>
      <c r="C67" s="30"/>
      <c r="D67" s="21"/>
      <c r="E67" s="26"/>
      <c r="F67" s="26"/>
      <c r="G67" s="26"/>
      <c r="H67" s="23">
        <f t="shared" si="0"/>
        <v>0</v>
      </c>
      <c r="L67" s="9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s="3" customFormat="1" ht="18.75" customHeight="1" thickBot="1">
      <c r="A68" s="24">
        <v>398</v>
      </c>
      <c r="B68" s="80" t="s">
        <v>7</v>
      </c>
      <c r="C68" s="30"/>
      <c r="D68" s="21"/>
      <c r="E68" s="26"/>
      <c r="F68" s="26"/>
      <c r="G68" s="26"/>
      <c r="H68" s="23">
        <f t="shared" si="0"/>
        <v>0</v>
      </c>
      <c r="K68"/>
      <c r="L68" s="93"/>
      <c r="M68" s="4"/>
      <c r="N68" s="5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 thickBot="1">
      <c r="A69" s="24">
        <v>400</v>
      </c>
      <c r="B69" s="80" t="s">
        <v>22</v>
      </c>
      <c r="C69" s="30"/>
      <c r="D69" s="21"/>
      <c r="E69" s="26"/>
      <c r="F69" s="26"/>
      <c r="G69" s="26"/>
      <c r="H69" s="23">
        <f t="shared" si="0"/>
        <v>0</v>
      </c>
      <c r="L69" s="10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.75" customHeight="1" thickBot="1">
      <c r="A70" s="24">
        <v>406</v>
      </c>
      <c r="B70" s="80" t="s">
        <v>17</v>
      </c>
      <c r="C70" s="30"/>
      <c r="D70" s="21"/>
      <c r="E70" s="26"/>
      <c r="F70" s="26"/>
      <c r="G70" s="26"/>
      <c r="H70" s="23">
        <f t="shared" si="0"/>
        <v>0</v>
      </c>
      <c r="I70" s="1"/>
      <c r="L70" s="7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.75" customHeight="1" thickBot="1">
      <c r="A71" s="24">
        <v>644</v>
      </c>
      <c r="B71" s="80" t="s">
        <v>32</v>
      </c>
      <c r="C71" s="30"/>
      <c r="D71" s="21"/>
      <c r="E71" s="26"/>
      <c r="F71" s="26"/>
      <c r="G71" s="26"/>
      <c r="H71" s="23">
        <f t="shared" ref="H71:H77" si="1">+D71-E71-F71-G71</f>
        <v>0</v>
      </c>
      <c r="K71" s="3"/>
      <c r="L71" s="93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s="3" customFormat="1" ht="18.75" customHeight="1" thickBot="1">
      <c r="A72" s="24">
        <v>646</v>
      </c>
      <c r="B72" s="80" t="s">
        <v>33</v>
      </c>
      <c r="C72" s="30"/>
      <c r="D72" s="21"/>
      <c r="E72" s="26"/>
      <c r="F72" s="26"/>
      <c r="G72" s="26"/>
      <c r="H72" s="23">
        <f t="shared" si="1"/>
        <v>0</v>
      </c>
      <c r="K72"/>
      <c r="L72" s="93"/>
      <c r="M72" s="4"/>
      <c r="N72" s="5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.75" customHeight="1" thickBot="1">
      <c r="A73" s="24">
        <v>650</v>
      </c>
      <c r="B73" s="80" t="s">
        <v>88</v>
      </c>
      <c r="C73" s="30"/>
      <c r="D73" s="21"/>
      <c r="E73" s="26"/>
      <c r="F73" s="26"/>
      <c r="G73" s="26"/>
      <c r="H73" s="23">
        <f t="shared" si="1"/>
        <v>0</v>
      </c>
      <c r="L73" s="10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8.75" customHeight="1" thickBot="1">
      <c r="A74" s="24">
        <v>708</v>
      </c>
      <c r="B74" s="80" t="s">
        <v>85</v>
      </c>
      <c r="C74" s="30"/>
      <c r="D74" s="21"/>
      <c r="E74" s="26"/>
      <c r="F74" s="26"/>
      <c r="G74" s="31"/>
      <c r="H74" s="23">
        <f t="shared" si="1"/>
        <v>0</v>
      </c>
      <c r="K74" s="3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.75" customHeight="1" thickBot="1">
      <c r="A75" s="24">
        <v>716</v>
      </c>
      <c r="B75" s="80" t="s">
        <v>5</v>
      </c>
      <c r="C75" s="30"/>
      <c r="D75" s="21"/>
      <c r="E75" s="26"/>
      <c r="F75" s="26"/>
      <c r="G75" s="26"/>
      <c r="H75" s="23">
        <f t="shared" si="1"/>
        <v>0</v>
      </c>
      <c r="K75" s="3"/>
      <c r="L75" s="92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.75" customHeight="1" thickBot="1">
      <c r="A76" s="24">
        <v>752</v>
      </c>
      <c r="B76" s="85" t="s">
        <v>91</v>
      </c>
      <c r="C76" s="30"/>
      <c r="D76" s="21"/>
      <c r="E76" s="26"/>
      <c r="F76" s="26"/>
      <c r="G76" s="26"/>
      <c r="H76" s="23">
        <f t="shared" si="1"/>
        <v>0</v>
      </c>
      <c r="K76" s="3"/>
      <c r="L76" s="92"/>
      <c r="M76" s="4"/>
      <c r="N76" s="5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.75" customHeight="1" thickBot="1">
      <c r="A77" s="32">
        <v>841</v>
      </c>
      <c r="B77" s="86" t="s">
        <v>92</v>
      </c>
      <c r="C77" s="33"/>
      <c r="D77" s="34"/>
      <c r="E77" s="35"/>
      <c r="F77" s="35"/>
      <c r="G77" s="35"/>
      <c r="H77" s="23">
        <f t="shared" si="1"/>
        <v>0</v>
      </c>
      <c r="K77" s="3"/>
      <c r="L77" s="11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s="3" customFormat="1" ht="18.75" customHeight="1" thickBot="1">
      <c r="A78" s="36">
        <v>830</v>
      </c>
      <c r="B78" s="37" t="s">
        <v>60</v>
      </c>
      <c r="C78" s="38"/>
      <c r="D78" s="39"/>
      <c r="E78" s="40"/>
      <c r="F78" s="41"/>
      <c r="G78" s="41"/>
      <c r="H78" s="73">
        <f>+D78-E78-F78-G78</f>
        <v>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s="3" customFormat="1" ht="30.75" customHeight="1" thickBot="1">
      <c r="A79" s="99" t="s">
        <v>79</v>
      </c>
      <c r="B79" s="100"/>
      <c r="C79" s="42"/>
      <c r="D79" s="70"/>
      <c r="E79" s="43">
        <f t="shared" ref="E79:G79" si="2">SUM(E6:E78)</f>
        <v>0</v>
      </c>
      <c r="F79" s="43">
        <f t="shared" si="2"/>
        <v>0</v>
      </c>
      <c r="G79" s="43">
        <f t="shared" si="2"/>
        <v>0</v>
      </c>
      <c r="H79" s="74">
        <f>D79-SUM(E79:G79)</f>
        <v>0</v>
      </c>
      <c r="L79" s="88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s="3" customFormat="1" ht="18.75" customHeight="1" thickBot="1">
      <c r="A80" s="44">
        <v>252</v>
      </c>
      <c r="B80" s="45" t="s">
        <v>77</v>
      </c>
      <c r="C80" s="46" t="s">
        <v>78</v>
      </c>
      <c r="D80" s="47">
        <v>285</v>
      </c>
      <c r="E80" s="48">
        <v>95</v>
      </c>
      <c r="F80" s="49">
        <v>95</v>
      </c>
      <c r="G80" s="49">
        <v>95</v>
      </c>
      <c r="H80" s="50">
        <f>+D80-E80-F80-G80</f>
        <v>0</v>
      </c>
      <c r="L80" s="88"/>
      <c r="M80" s="4"/>
      <c r="N80" s="5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s="3" customFormat="1" ht="18.75" customHeight="1" thickBot="1">
      <c r="A81" s="101" t="s">
        <v>56</v>
      </c>
      <c r="B81" s="102"/>
      <c r="C81" s="102"/>
      <c r="D81" s="51">
        <f>D79</f>
        <v>0</v>
      </c>
      <c r="E81" s="52"/>
      <c r="F81" s="52"/>
      <c r="G81" s="52"/>
      <c r="H81" s="52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s="3" customFormat="1" ht="18.75" customHeight="1" thickBot="1">
      <c r="A82" s="103" t="s">
        <v>57</v>
      </c>
      <c r="B82" s="104"/>
      <c r="C82" s="105"/>
      <c r="D82" s="71">
        <f>SUM(D80:D81)</f>
        <v>285</v>
      </c>
      <c r="E82" s="53"/>
      <c r="F82" s="53"/>
      <c r="G82" s="53"/>
      <c r="H82" s="54"/>
      <c r="K8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s="3" customFormat="1" ht="15.75" customHeight="1">
      <c r="D83" s="8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ht="15.75" customHeight="1">
      <c r="A84" s="98" t="s">
        <v>61</v>
      </c>
      <c r="B84" s="98"/>
      <c r="C84" s="98"/>
      <c r="D84" s="98"/>
      <c r="E84" s="98"/>
      <c r="F84" s="98"/>
      <c r="G84" s="98"/>
      <c r="H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6" ht="15.75" customHeight="1">
      <c r="A85" s="98" t="s">
        <v>62</v>
      </c>
      <c r="B85" s="98"/>
      <c r="C85" s="98"/>
      <c r="D85" s="98"/>
      <c r="E85" s="98"/>
      <c r="F85" s="98"/>
      <c r="G85" s="98"/>
      <c r="H85" s="3"/>
      <c r="L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6" ht="15.75" customHeight="1">
      <c r="A86" s="3"/>
      <c r="B86" s="3"/>
      <c r="C86" s="3"/>
      <c r="D86" s="3"/>
      <c r="E86" s="3"/>
      <c r="H86" s="9"/>
      <c r="L86" s="3"/>
      <c r="M86" s="3"/>
    </row>
    <row r="87" spans="1:26" ht="20.25" customHeight="1">
      <c r="A87" s="13"/>
      <c r="B87" s="13"/>
      <c r="C87" s="13"/>
      <c r="D87" s="13"/>
      <c r="I87" s="72"/>
      <c r="K87" s="72"/>
      <c r="L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106"/>
      <c r="B88" s="106"/>
      <c r="C88" s="106"/>
      <c r="D88" s="106"/>
      <c r="E88" s="106"/>
      <c r="F88" s="106"/>
      <c r="G88" s="106"/>
      <c r="I88" s="72"/>
      <c r="J88" s="72"/>
      <c r="K88" s="72"/>
      <c r="X88" s="3"/>
      <c r="Y88" s="3"/>
      <c r="Z88" s="3"/>
    </row>
    <row r="89" spans="1:26" ht="20.25" customHeight="1">
      <c r="A89" s="13" t="s">
        <v>40</v>
      </c>
      <c r="B89" s="13"/>
      <c r="C89" s="13"/>
      <c r="E89" s="13"/>
      <c r="F89" s="13"/>
      <c r="G89" s="13" t="s">
        <v>41</v>
      </c>
      <c r="I89" s="72"/>
      <c r="J89" s="72"/>
      <c r="K89" s="72"/>
      <c r="L89" s="3"/>
      <c r="M89" s="3"/>
      <c r="X89" s="3"/>
      <c r="Y89" s="3"/>
      <c r="Z89" s="3"/>
    </row>
    <row r="90" spans="1:26" ht="15.75" customHeight="1">
      <c r="I90" s="72"/>
      <c r="J90" s="72"/>
      <c r="K90" s="7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1.5" customHeight="1">
      <c r="A91" s="3"/>
      <c r="B91" s="89" t="s">
        <v>80</v>
      </c>
      <c r="C91" s="89"/>
      <c r="D91" s="89"/>
      <c r="E91" s="107" t="s">
        <v>81</v>
      </c>
      <c r="F91" s="107"/>
      <c r="G91" s="107"/>
      <c r="H91" s="107"/>
      <c r="I91" s="89" t="s">
        <v>4</v>
      </c>
      <c r="J91" s="89"/>
      <c r="K91" s="89"/>
      <c r="L91" s="89"/>
      <c r="M91" s="89"/>
      <c r="N91" s="89"/>
      <c r="O91" s="3"/>
      <c r="P91" s="3"/>
      <c r="Q91" s="3"/>
      <c r="R91" s="3"/>
      <c r="S91" s="3"/>
      <c r="T91" s="3"/>
    </row>
    <row r="92" spans="1:26" ht="31.5" customHeight="1">
      <c r="A92" s="16" t="s">
        <v>1</v>
      </c>
      <c r="B92" s="95"/>
      <c r="C92" s="95"/>
      <c r="D92" s="95"/>
      <c r="E92" s="108"/>
      <c r="F92" s="109"/>
      <c r="G92" s="109"/>
      <c r="H92" s="110"/>
      <c r="I92" s="90"/>
      <c r="J92" s="90"/>
      <c r="K92" s="90"/>
      <c r="L92" s="90"/>
      <c r="M92" s="90"/>
      <c r="N92" s="90"/>
      <c r="O92" s="3"/>
      <c r="P92" s="3"/>
      <c r="Q92" s="3"/>
      <c r="R92" s="3"/>
      <c r="S92" s="3"/>
      <c r="T92" s="3"/>
    </row>
    <row r="93" spans="1:26" ht="31.5" customHeight="1">
      <c r="A93" s="16" t="s">
        <v>2</v>
      </c>
      <c r="B93" s="95"/>
      <c r="C93" s="95"/>
      <c r="D93" s="95"/>
      <c r="E93" s="108"/>
      <c r="F93" s="109"/>
      <c r="G93" s="109"/>
      <c r="H93" s="110"/>
      <c r="I93" s="90"/>
      <c r="J93" s="90"/>
      <c r="K93" s="90"/>
      <c r="L93" s="90"/>
      <c r="M93" s="90"/>
      <c r="N93" s="90"/>
      <c r="O93" s="3"/>
      <c r="P93" s="3"/>
      <c r="Q93" s="3"/>
    </row>
    <row r="94" spans="1:26" ht="31.5" customHeight="1">
      <c r="A94" s="16" t="s">
        <v>3</v>
      </c>
      <c r="B94" s="95"/>
      <c r="C94" s="95"/>
      <c r="D94" s="95"/>
      <c r="E94" s="108"/>
      <c r="F94" s="109"/>
      <c r="G94" s="109"/>
      <c r="H94" s="110"/>
      <c r="I94" s="90"/>
      <c r="J94" s="90"/>
      <c r="K94" s="90"/>
      <c r="L94" s="90"/>
      <c r="M94" s="90"/>
      <c r="N94" s="90"/>
    </row>
  </sheetData>
  <sortState xmlns:xlrd2="http://schemas.microsoft.com/office/spreadsheetml/2017/richdata2" ref="A88:B94">
    <sortCondition ref="A87"/>
  </sortState>
  <mergeCells count="42">
    <mergeCell ref="D1:F1"/>
    <mergeCell ref="B91:D91"/>
    <mergeCell ref="B92:D92"/>
    <mergeCell ref="B93:D93"/>
    <mergeCell ref="B94:D94"/>
    <mergeCell ref="A5:B5"/>
    <mergeCell ref="A84:G84"/>
    <mergeCell ref="A85:G85"/>
    <mergeCell ref="A79:B79"/>
    <mergeCell ref="A81:C81"/>
    <mergeCell ref="A82:C82"/>
    <mergeCell ref="A88:G88"/>
    <mergeCell ref="E91:H91"/>
    <mergeCell ref="E92:H92"/>
    <mergeCell ref="E93:H93"/>
    <mergeCell ref="E94:H94"/>
    <mergeCell ref="L51:L52"/>
    <mergeCell ref="Q5:S5"/>
    <mergeCell ref="L6:L7"/>
    <mergeCell ref="L10:L11"/>
    <mergeCell ref="L75:L76"/>
    <mergeCell ref="L14:L15"/>
    <mergeCell ref="L18:L19"/>
    <mergeCell ref="L22:L23"/>
    <mergeCell ref="L26:L27"/>
    <mergeCell ref="L30:L31"/>
    <mergeCell ref="M5:P5"/>
    <mergeCell ref="L55:L56"/>
    <mergeCell ref="L59:L60"/>
    <mergeCell ref="L63:L64"/>
    <mergeCell ref="L67:L68"/>
    <mergeCell ref="L71:L72"/>
    <mergeCell ref="T5:W5"/>
    <mergeCell ref="L34:L35"/>
    <mergeCell ref="M49:O49"/>
    <mergeCell ref="Q49:S49"/>
    <mergeCell ref="U49:W49"/>
    <mergeCell ref="L79:L80"/>
    <mergeCell ref="I91:N91"/>
    <mergeCell ref="I92:N92"/>
    <mergeCell ref="I93:N93"/>
    <mergeCell ref="I94:N94"/>
  </mergeCells>
  <phoneticPr fontId="9" type="noConversion"/>
  <pageMargins left="0.25" right="0.25" top="0.75" bottom="0.75" header="0.3" footer="0.3"/>
  <pageSetup scale="38" fitToWidth="0" orientation="portrait" r:id="rId1"/>
  <headerFooter>
    <oddHeader>&amp;L&amp;"-,Bold"&amp;28Cogo Capial
Cost Breakdown Draw Schedule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84ED65F3CEBD43B6BF27B9D4CB4A20" ma:contentTypeVersion="13" ma:contentTypeDescription="Create a new document." ma:contentTypeScope="" ma:versionID="a8b8d73f209a6837505e6cb6dae13832">
  <xsd:schema xmlns:xsd="http://www.w3.org/2001/XMLSchema" xmlns:xs="http://www.w3.org/2001/XMLSchema" xmlns:p="http://schemas.microsoft.com/office/2006/metadata/properties" xmlns:ns3="df1ea4de-0650-480b-837f-012d147c6af2" xmlns:ns4="465a914e-eddb-4b72-940b-bd99454c4bde" targetNamespace="http://schemas.microsoft.com/office/2006/metadata/properties" ma:root="true" ma:fieldsID="16e9b104f807246b0b89a17cc505e6b2" ns3:_="" ns4:_="">
    <xsd:import namespace="df1ea4de-0650-480b-837f-012d147c6af2"/>
    <xsd:import namespace="465a914e-eddb-4b72-940b-bd99454c4b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ea4de-0650-480b-837f-012d147c6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a914e-eddb-4b72-940b-bd99454c4bd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73AD13-733F-4578-8E36-79D1520F8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1ea4de-0650-480b-837f-012d147c6af2"/>
    <ds:schemaRef ds:uri="465a914e-eddb-4b72-940b-bd99454c4b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739D10-0622-4DBE-8E1B-8C3C9A6915BD}">
  <ds:schemaRefs>
    <ds:schemaRef ds:uri="http://purl.org/dc/elements/1.1/"/>
    <ds:schemaRef ds:uri="http://schemas.microsoft.com/office/2006/metadata/properties"/>
    <ds:schemaRef ds:uri="df1ea4de-0650-480b-837f-012d147c6af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5a914e-eddb-4b72-940b-bd99454c4bd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F98F49-A8E7-44DC-A534-C61E82CE10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 Olsen</dc:creator>
  <cp:lastModifiedBy>Bruce Levine</cp:lastModifiedBy>
  <cp:lastPrinted>2020-06-02T14:55:15Z</cp:lastPrinted>
  <dcterms:created xsi:type="dcterms:W3CDTF">2016-02-16T02:29:19Z</dcterms:created>
  <dcterms:modified xsi:type="dcterms:W3CDTF">2025-07-17T18:56:18Z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0x0101008384ED65F3CEBD43B6BF27B9D4CB4A20</vt:lpwstr>
  </property>
</Properties>
</file>