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0 Attachments\July 9th Attachments\"/>
    </mc:Choice>
  </mc:AlternateContent>
  <bookViews>
    <workbookView xWindow="0" yWindow="0" windowWidth="20490" windowHeight="7755"/>
  </bookViews>
  <sheets>
    <sheet name="General Fund - Abstract" sheetId="1" r:id="rId1"/>
  </sheets>
  <definedNames>
    <definedName name="_xlnm.Print_Area" localSheetId="0">'General Fund - Abstract'!$A$1:$I$28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1" l="1"/>
  <c r="I14" i="1"/>
  <c r="I11" i="1"/>
  <c r="I18" i="1" l="1"/>
</calcChain>
</file>

<file path=xl/comments1.xml><?xml version="1.0" encoding="utf-8"?>
<comments xmlns="http://schemas.openxmlformats.org/spreadsheetml/2006/main">
  <authors>
    <author>Patti Gustafson</author>
  </authors>
  <commentList>
    <comment ref="I3" authorId="0" shapeId="0">
      <text>
        <r>
          <rPr>
            <b/>
            <sz val="12"/>
            <color indexed="81"/>
            <rFont val="Tahoma"/>
            <family val="2"/>
          </rPr>
          <t xml:space="preserve">Patti Gustafson:
The re-newal Dec 01, 2019- Nov. 30, 2020 rate is:
</t>
        </r>
        <r>
          <rPr>
            <b/>
            <u/>
            <sz val="12"/>
            <color indexed="81"/>
            <rFont val="Tahoma"/>
            <family val="2"/>
          </rPr>
          <t xml:space="preserve">2020
</t>
        </r>
        <r>
          <rPr>
            <b/>
            <sz val="12"/>
            <color indexed="81"/>
            <rFont val="Tahoma"/>
            <family val="2"/>
          </rPr>
          <t xml:space="preserve">Health Ins       $ 850.54 -----Gold 221 EPO
Dental Ins  </t>
        </r>
        <r>
          <rPr>
            <b/>
            <u/>
            <sz val="12"/>
            <color indexed="81"/>
            <rFont val="Tahoma"/>
            <family val="2"/>
          </rPr>
          <t xml:space="preserve">      $   26.79
</t>
        </r>
        <r>
          <rPr>
            <b/>
            <sz val="12"/>
            <color indexed="81"/>
            <rFont val="Tahoma"/>
            <family val="2"/>
          </rPr>
          <t xml:space="preserve">                         $877.33
</t>
        </r>
        <r>
          <rPr>
            <u/>
            <sz val="12"/>
            <color indexed="81"/>
            <rFont val="Tahoma"/>
            <family val="2"/>
          </rPr>
          <t>2019</t>
        </r>
        <r>
          <rPr>
            <sz val="12"/>
            <color indexed="81"/>
            <rFont val="Tahoma"/>
            <family val="2"/>
          </rPr>
          <t xml:space="preserve">
Health Ins     $ 984.88 ......Platinum Plan
</t>
        </r>
        <r>
          <rPr>
            <u/>
            <sz val="12"/>
            <color indexed="81"/>
            <rFont val="Tahoma"/>
            <family val="2"/>
          </rPr>
          <t>Dental Ins.    $   26.26</t>
        </r>
        <r>
          <rPr>
            <sz val="12"/>
            <color indexed="81"/>
            <rFont val="Tahoma"/>
            <family val="2"/>
          </rPr>
          <t xml:space="preserve">
                           $1011.14
</t>
        </r>
        <r>
          <rPr>
            <u/>
            <sz val="12"/>
            <color indexed="81"/>
            <rFont val="Tahoma"/>
            <family val="2"/>
          </rPr>
          <t>2018</t>
        </r>
        <r>
          <rPr>
            <sz val="12"/>
            <color indexed="81"/>
            <rFont val="Tahoma"/>
            <family val="2"/>
          </rPr>
          <t xml:space="preserve">
Health Ins………$856.93           
</t>
        </r>
        <r>
          <rPr>
            <u/>
            <sz val="12"/>
            <color indexed="81"/>
            <rFont val="Tahoma"/>
            <family val="2"/>
          </rPr>
          <t xml:space="preserve">Dental Ins…….   26.26   </t>
        </r>
        <r>
          <rPr>
            <sz val="12"/>
            <color indexed="81"/>
            <rFont val="Tahoma"/>
            <family val="2"/>
          </rPr>
          <t xml:space="preserve">        </t>
        </r>
        <r>
          <rPr>
            <u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                           $883.19    (old Rate)
      </t>
        </r>
        <r>
          <rPr>
            <u/>
            <sz val="9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 xml:space="preserve">2017
</t>
        </r>
        <r>
          <rPr>
            <sz val="12"/>
            <color indexed="81"/>
            <rFont val="Tahoma"/>
            <family val="2"/>
          </rPr>
          <t xml:space="preserve">Health Ins……$782.50
</t>
        </r>
        <r>
          <rPr>
            <u/>
            <sz val="12"/>
            <color indexed="81"/>
            <rFont val="Tahoma"/>
            <family val="2"/>
          </rPr>
          <t xml:space="preserve">Dental Ins....$ 26.26
</t>
        </r>
        <r>
          <rPr>
            <sz val="12"/>
            <color indexed="81"/>
            <rFont val="Tahoma"/>
            <family val="2"/>
          </rPr>
          <t xml:space="preserve">                   $808.76 (old Rate)</t>
        </r>
      </text>
    </comment>
  </commentList>
</comments>
</file>

<file path=xl/sharedStrings.xml><?xml version="1.0" encoding="utf-8"?>
<sst xmlns="http://schemas.openxmlformats.org/spreadsheetml/2006/main" count="122" uniqueCount="93">
  <si>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</si>
  <si>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</si>
  <si>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</si>
  <si>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</si>
  <si>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</si>
  <si>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</si>
  <si>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</si>
  <si>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</si>
  <si>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PO Box 5251</t>
  </si>
  <si>
    <t>Binghamton, NY 13902-5251</t>
  </si>
  <si>
    <t>A.9060.8</t>
  </si>
  <si>
    <t xml:space="preserve">Sprakers, New York 12166                   </t>
  </si>
  <si>
    <t>A.8160.4</t>
  </si>
  <si>
    <t>1160 State Hwy 165</t>
  </si>
  <si>
    <t>Cherry Valley, NY 13320</t>
  </si>
  <si>
    <t>Check</t>
  </si>
  <si>
    <t>PO Box 81</t>
  </si>
  <si>
    <t>VENDOR  NAME</t>
  </si>
  <si>
    <t>Nature:   General Fund</t>
  </si>
  <si>
    <t xml:space="preserve">ABSTRACT NO.    </t>
  </si>
  <si>
    <t>Title:</t>
  </si>
  <si>
    <t>Date:</t>
  </si>
  <si>
    <t>Supervisor</t>
  </si>
  <si>
    <t>Deputy-Supervisor</t>
  </si>
  <si>
    <t>Council Person</t>
  </si>
  <si>
    <t>TOTAL Now:</t>
  </si>
  <si>
    <t>Cobleskill, NY 12043</t>
  </si>
  <si>
    <t>PO Box 11742</t>
  </si>
  <si>
    <t>Newark, NJ  07101-4742</t>
  </si>
  <si>
    <t>A.5182.4</t>
  </si>
  <si>
    <t>PO Box 512</t>
  </si>
  <si>
    <t>Schoharie, NY 12157</t>
  </si>
  <si>
    <t>A.1220.47</t>
  </si>
  <si>
    <t>Patti Gustafson</t>
  </si>
  <si>
    <t>Curtis VanDewerker</t>
  </si>
  <si>
    <t>Allegra Schecter</t>
  </si>
  <si>
    <t>Charles Dimaond</t>
  </si>
  <si>
    <t>Name:</t>
  </si>
  <si>
    <t>Signature:</t>
  </si>
  <si>
    <t>PO Box 15125</t>
  </si>
  <si>
    <t>Albany, NY 12212</t>
  </si>
  <si>
    <t>A.1640.4 / A.1110.4</t>
  </si>
  <si>
    <t>PO Box 96874</t>
  </si>
  <si>
    <t>Chicago  IL 60693-6874</t>
  </si>
  <si>
    <t>Amount Claimed: $ __________</t>
  </si>
  <si>
    <t>Amount Allowed: $___________</t>
  </si>
  <si>
    <t>Description</t>
  </si>
  <si>
    <t xml:space="preserve">CDPHP  Health  &amp; Dental Insurance                   </t>
  </si>
  <si>
    <t>Hughes Network System</t>
  </si>
  <si>
    <t xml:space="preserve">Internet Service: </t>
  </si>
  <si>
    <t xml:space="preserve">FCCSV                                                              </t>
  </si>
  <si>
    <t xml:space="preserve">On Time Waste Disposal                            </t>
  </si>
  <si>
    <t xml:space="preserve">Verizon                                                                      </t>
  </si>
  <si>
    <t xml:space="preserve">National Grid                                                         </t>
  </si>
  <si>
    <t xml:space="preserve">National Grid                                                 </t>
  </si>
  <si>
    <t xml:space="preserve">Evening Star Bookkeeping                           </t>
  </si>
  <si>
    <t>Bookkeeping/Accounting Services: March</t>
  </si>
  <si>
    <t xml:space="preserve">Patti Gustafson                                        </t>
  </si>
  <si>
    <t xml:space="preserve">Internet Service-Town Share: </t>
  </si>
  <si>
    <t xml:space="preserve">Jessica VanDewerker                          </t>
  </si>
  <si>
    <r>
      <t xml:space="preserve">  </t>
    </r>
    <r>
      <rPr>
        <sz val="10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>Check</t>
    </r>
  </si>
  <si>
    <t>c/o  678 East Main St.</t>
  </si>
  <si>
    <t>393 Doc Ahlers Road</t>
  </si>
  <si>
    <t>Steve Gridley</t>
  </si>
  <si>
    <t>Outdoor Street Lighting Service:                       4/22-5/20/20</t>
  </si>
  <si>
    <t>Electric Service: Garage &amp; Office Bldg             5/1 - 6/3/20</t>
  </si>
  <si>
    <t>July 2020</t>
  </si>
  <si>
    <r>
      <t xml:space="preserve">Insurance Premium: August 2020             Note: </t>
    </r>
    <r>
      <rPr>
        <b/>
        <sz val="13"/>
        <color theme="1"/>
        <rFont val="Calibri"/>
        <family val="2"/>
        <scheme val="minor"/>
      </rPr>
      <t>No Payment due to 4/10 resignation</t>
    </r>
  </si>
  <si>
    <t>Stipend: July 2020</t>
  </si>
  <si>
    <t>Refuse Service: July  2020</t>
  </si>
  <si>
    <t>Telephone Service: 6/4/ - 7/3/2020</t>
  </si>
  <si>
    <t>Signature: _______________________________________  Date: 7/09/2020</t>
  </si>
  <si>
    <t>Filed: 07/09/2020</t>
  </si>
  <si>
    <t>need inv</t>
  </si>
  <si>
    <t>Pennysaver</t>
  </si>
  <si>
    <t>Hwy Supt Vacacny Notice</t>
  </si>
  <si>
    <t>PO Box 111</t>
  </si>
  <si>
    <t>Norwich, NY 13815</t>
  </si>
  <si>
    <t>A.1670.4</t>
  </si>
  <si>
    <t>Norma VanBuren</t>
  </si>
  <si>
    <t>Assessment Review: Grievance Day</t>
  </si>
  <si>
    <t>131 John Deere Road</t>
  </si>
  <si>
    <t>A.1430.4</t>
  </si>
  <si>
    <t>Everette Yerdon</t>
  </si>
  <si>
    <t>179 Zieffle Road</t>
  </si>
  <si>
    <t>Roseboom, NY 13450</t>
  </si>
  <si>
    <t>Richard Hansen</t>
  </si>
  <si>
    <t>160 Hansen Road</t>
  </si>
  <si>
    <t>Paid On-Line:  7/8/20</t>
  </si>
  <si>
    <t xml:space="preserve">Maintenance Services: 2 hrs </t>
  </si>
  <si>
    <t>Pat Mabie</t>
  </si>
  <si>
    <t>993 NYS Rte 165</t>
  </si>
  <si>
    <t>Reimbursement for flowers for Veteran's Monument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</si>
</sst>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2"/>
      <color indexed="81"/>
      <name val="Tahoma"/>
      <family val="2"/>
    </font>
    <font>
      <b/>
      <u/>
      <sz val="12"/>
      <color indexed="81"/>
      <name val="Tahoma"/>
      <family val="2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44" fontId="2" fillId="0" borderId="11" xfId="0" applyNumberFormat="1" applyFont="1" applyBorder="1" applyAlignment="1">
      <alignment horizontal="center"/>
    </xf>
    <xf numFmtId="2" fontId="1" fillId="0" borderId="0" xfId="0" applyNumberFormat="1" applyFont="1"/>
    <xf numFmtId="14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2" fillId="0" borderId="0" xfId="0" applyFont="1"/>
    <xf numFmtId="44" fontId="12" fillId="0" borderId="0" xfId="0" applyNumberFormat="1" applyFont="1"/>
    <xf numFmtId="0" fontId="2" fillId="0" borderId="9" xfId="0" applyFont="1" applyBorder="1" applyAlignment="1">
      <alignment horizontal="center"/>
    </xf>
    <xf numFmtId="0" fontId="12" fillId="0" borderId="0" xfId="0" applyFont="1" applyFill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2" borderId="4" xfId="0" applyFont="1" applyFill="1" applyBorder="1"/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2" fillId="0" borderId="11" xfId="0" applyNumberFormat="1" applyFont="1" applyBorder="1" applyAlignment="1">
      <alignment horizontal="right"/>
    </xf>
    <xf numFmtId="0" fontId="2" fillId="3" borderId="8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right"/>
    </xf>
    <xf numFmtId="44" fontId="2" fillId="3" borderId="9" xfId="0" applyNumberFormat="1" applyFont="1" applyFill="1" applyBorder="1" applyAlignment="1">
      <alignment horizontal="right"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14" fillId="0" borderId="12" xfId="0" applyFont="1" applyBorder="1" applyAlignment="1"/>
    <xf numFmtId="0" fontId="14" fillId="0" borderId="12" xfId="0" applyFont="1" applyBorder="1" applyAlignment="1">
      <alignment horizontal="center" wrapText="1"/>
    </xf>
    <xf numFmtId="44" fontId="2" fillId="0" borderId="12" xfId="0" applyNumberFormat="1" applyFont="1" applyBorder="1" applyAlignment="1">
      <alignment horizontal="right"/>
    </xf>
    <xf numFmtId="0" fontId="2" fillId="0" borderId="12" xfId="0" applyFont="1" applyBorder="1" applyAlignment="1">
      <alignment horizontal="left" wrapText="1"/>
    </xf>
    <xf numFmtId="44" fontId="2" fillId="0" borderId="12" xfId="0" applyNumberFormat="1" applyFont="1" applyFill="1" applyBorder="1" applyAlignment="1">
      <alignment horizontal="right"/>
    </xf>
    <xf numFmtId="0" fontId="2" fillId="0" borderId="12" xfId="0" applyFont="1" applyBorder="1" applyAlignment="1"/>
    <xf numFmtId="14" fontId="3" fillId="0" borderId="12" xfId="0" applyNumberFormat="1" applyFont="1" applyBorder="1" applyAlignment="1">
      <alignment horizontal="center" vertical="center"/>
    </xf>
    <xf numFmtId="44" fontId="4" fillId="0" borderId="12" xfId="0" applyNumberFormat="1" applyFont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 wrapText="1"/>
    </xf>
    <xf numFmtId="14" fontId="3" fillId="0" borderId="12" xfId="0" applyNumberFormat="1" applyFont="1" applyFill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/>
    </xf>
    <xf numFmtId="0" fontId="6" fillId="0" borderId="12" xfId="0" applyFont="1" applyFill="1" applyBorder="1" applyAlignment="1">
      <alignment horizontal="left" wrapText="1"/>
    </xf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8"/>
  <sheetViews>
    <sheetView tabSelected="1" topLeftCell="A7" zoomScale="70" zoomScaleNormal="70" workbookViewId="0">
      <selection activeCell="J17" sqref="J17"/>
    </sheetView>
  </sheetViews>
  <sheetFormatPr defaultColWidth="9.140625" defaultRowHeight="18.75" x14ac:dyDescent="0.3"/>
  <cols>
    <col min="1" max="1" width="11.7109375" style="2" customWidth="1"/>
    <col min="2" max="2" width="38.5703125" style="6" customWidth="1"/>
    <col min="3" max="3" width="45.85546875" style="6" customWidth="1"/>
    <col min="4" max="4" width="26.42578125" style="5" customWidth="1"/>
    <col min="5" max="5" width="31.28515625" style="5" customWidth="1"/>
    <col min="6" max="6" width="21.7109375" style="2" customWidth="1"/>
    <col min="7" max="7" width="1.42578125" style="2" customWidth="1"/>
    <col min="8" max="8" width="19.5703125" style="1" customWidth="1"/>
    <col min="9" max="9" width="14.140625" style="1" customWidth="1"/>
    <col min="10" max="10" width="10" style="20" bestFit="1" customWidth="1"/>
    <col min="11" max="11" width="12.7109375" style="1" bestFit="1" customWidth="1"/>
    <col min="12" max="12" width="11.7109375" style="1" bestFit="1" customWidth="1"/>
    <col min="13" max="13" width="10.5703125" style="1" bestFit="1" customWidth="1"/>
    <col min="14" max="14" width="11.7109375" style="1" bestFit="1" customWidth="1"/>
    <col min="15" max="16384" width="9.140625" style="1"/>
  </cols>
  <sheetData>
    <row r="1" spans="1:14" ht="35.450000000000003" customHeight="1" thickBot="1" x14ac:dyDescent="0.4">
      <c r="A1" s="10" t="s">
        <v>0</v>
      </c>
      <c r="B1" s="11"/>
      <c r="C1" s="27"/>
      <c r="D1" s="55" t="s">
        <v>66</v>
      </c>
      <c r="E1" s="56"/>
      <c r="F1" s="9"/>
      <c r="G1" s="9"/>
      <c r="H1" s="10" t="s">
        <v>19</v>
      </c>
      <c r="I1" s="13">
        <v>7</v>
      </c>
    </row>
    <row r="2" spans="1:14" ht="36" customHeight="1" x14ac:dyDescent="0.3">
      <c r="A2" s="28" t="s">
        <v>1</v>
      </c>
      <c r="B2" s="28" t="s">
        <v>17</v>
      </c>
      <c r="C2" s="28" t="s">
        <v>46</v>
      </c>
      <c r="D2" s="57" t="s">
        <v>7</v>
      </c>
      <c r="E2" s="58"/>
      <c r="F2" s="29" t="s">
        <v>2</v>
      </c>
      <c r="G2" s="29"/>
      <c r="H2" s="29" t="s">
        <v>3</v>
      </c>
      <c r="I2" s="30" t="s">
        <v>4</v>
      </c>
    </row>
    <row r="3" spans="1:14" ht="31.9" customHeight="1" x14ac:dyDescent="0.3">
      <c r="A3" s="37">
        <v>85</v>
      </c>
      <c r="B3" s="38" t="s">
        <v>47</v>
      </c>
      <c r="C3" s="39" t="s">
        <v>67</v>
      </c>
      <c r="D3" s="38" t="s">
        <v>8</v>
      </c>
      <c r="E3" s="38" t="s">
        <v>9</v>
      </c>
      <c r="F3" s="40" t="s">
        <v>10</v>
      </c>
      <c r="G3" s="41"/>
      <c r="H3" s="42" t="s">
        <v>60</v>
      </c>
      <c r="I3" s="43">
        <v>0</v>
      </c>
    </row>
    <row r="4" spans="1:14" ht="31.9" customHeight="1" x14ac:dyDescent="0.3">
      <c r="A4" s="37">
        <v>86</v>
      </c>
      <c r="B4" s="44" t="s">
        <v>48</v>
      </c>
      <c r="C4" s="39" t="s">
        <v>49</v>
      </c>
      <c r="D4" s="39" t="s">
        <v>42</v>
      </c>
      <c r="E4" s="39" t="s">
        <v>43</v>
      </c>
      <c r="F4" s="37" t="s">
        <v>41</v>
      </c>
      <c r="G4" s="37"/>
      <c r="H4" s="54" t="s">
        <v>88</v>
      </c>
      <c r="I4" s="45">
        <v>90.49</v>
      </c>
      <c r="J4" s="23"/>
    </row>
    <row r="5" spans="1:14" ht="31.9" customHeight="1" x14ac:dyDescent="0.3">
      <c r="A5" s="37">
        <v>87</v>
      </c>
      <c r="B5" s="46" t="s">
        <v>50</v>
      </c>
      <c r="C5" s="46" t="s">
        <v>68</v>
      </c>
      <c r="D5" s="38" t="s">
        <v>13</v>
      </c>
      <c r="E5" s="38" t="s">
        <v>14</v>
      </c>
      <c r="F5" s="40" t="s">
        <v>5</v>
      </c>
      <c r="G5" s="47"/>
      <c r="H5" s="49" t="s">
        <v>15</v>
      </c>
      <c r="I5" s="48">
        <v>0</v>
      </c>
    </row>
    <row r="6" spans="1:14" ht="31.9" customHeight="1" x14ac:dyDescent="0.3">
      <c r="A6" s="37">
        <v>88</v>
      </c>
      <c r="B6" s="38" t="s">
        <v>51</v>
      </c>
      <c r="C6" s="46" t="s">
        <v>69</v>
      </c>
      <c r="D6" s="38" t="s">
        <v>16</v>
      </c>
      <c r="E6" s="38" t="s">
        <v>11</v>
      </c>
      <c r="F6" s="40" t="s">
        <v>12</v>
      </c>
      <c r="G6" s="47"/>
      <c r="H6" s="49" t="s">
        <v>15</v>
      </c>
      <c r="I6" s="48">
        <v>32</v>
      </c>
      <c r="K6" s="17"/>
    </row>
    <row r="7" spans="1:14" ht="31.9" customHeight="1" x14ac:dyDescent="0.3">
      <c r="A7" s="37">
        <v>89</v>
      </c>
      <c r="B7" s="38" t="s">
        <v>52</v>
      </c>
      <c r="C7" s="46" t="s">
        <v>70</v>
      </c>
      <c r="D7" s="38" t="s">
        <v>39</v>
      </c>
      <c r="E7" s="38" t="s">
        <v>40</v>
      </c>
      <c r="F7" s="37" t="s">
        <v>5</v>
      </c>
      <c r="G7" s="47"/>
      <c r="H7" s="54" t="s">
        <v>88</v>
      </c>
      <c r="I7" s="45">
        <v>159.61000000000001</v>
      </c>
      <c r="K7" s="17"/>
    </row>
    <row r="8" spans="1:14" ht="31.9" customHeight="1" x14ac:dyDescent="0.3">
      <c r="A8" s="37">
        <v>90</v>
      </c>
      <c r="B8" s="38" t="s">
        <v>53</v>
      </c>
      <c r="C8" s="39" t="s">
        <v>64</v>
      </c>
      <c r="D8" s="38" t="s">
        <v>27</v>
      </c>
      <c r="E8" s="38" t="s">
        <v>28</v>
      </c>
      <c r="F8" s="37" t="s">
        <v>29</v>
      </c>
      <c r="G8" s="37"/>
      <c r="H8" s="54" t="s">
        <v>88</v>
      </c>
      <c r="I8" s="48">
        <v>176.4</v>
      </c>
      <c r="K8" s="17"/>
    </row>
    <row r="9" spans="1:14" ht="31.9" customHeight="1" x14ac:dyDescent="0.3">
      <c r="A9" s="37">
        <v>91</v>
      </c>
      <c r="B9" s="38" t="s">
        <v>54</v>
      </c>
      <c r="C9" s="39" t="s">
        <v>65</v>
      </c>
      <c r="D9" s="38" t="s">
        <v>27</v>
      </c>
      <c r="E9" s="38" t="s">
        <v>28</v>
      </c>
      <c r="F9" s="40" t="s">
        <v>5</v>
      </c>
      <c r="G9" s="47"/>
      <c r="H9" s="54" t="s">
        <v>88</v>
      </c>
      <c r="I9" s="48">
        <v>84.09</v>
      </c>
      <c r="K9" s="17"/>
    </row>
    <row r="10" spans="1:14" ht="31.9" customHeight="1" x14ac:dyDescent="0.3">
      <c r="A10" s="37">
        <v>92</v>
      </c>
      <c r="B10" s="38" t="s">
        <v>55</v>
      </c>
      <c r="C10" s="46" t="s">
        <v>56</v>
      </c>
      <c r="D10" s="38" t="s">
        <v>30</v>
      </c>
      <c r="E10" s="38" t="s">
        <v>31</v>
      </c>
      <c r="F10" s="40" t="s">
        <v>32</v>
      </c>
      <c r="G10" s="47"/>
      <c r="H10" s="40" t="s">
        <v>15</v>
      </c>
      <c r="I10" s="45">
        <v>233.75</v>
      </c>
      <c r="J10" s="20" t="s">
        <v>73</v>
      </c>
      <c r="K10" s="17"/>
    </row>
    <row r="11" spans="1:14" ht="31.9" customHeight="1" x14ac:dyDescent="0.3">
      <c r="A11" s="37">
        <v>93</v>
      </c>
      <c r="B11" s="38" t="s">
        <v>57</v>
      </c>
      <c r="C11" s="46" t="s">
        <v>58</v>
      </c>
      <c r="D11" s="38" t="s">
        <v>61</v>
      </c>
      <c r="E11" s="38" t="s">
        <v>26</v>
      </c>
      <c r="F11" s="40" t="s">
        <v>5</v>
      </c>
      <c r="G11" s="47"/>
      <c r="H11" s="40" t="s">
        <v>15</v>
      </c>
      <c r="I11" s="45">
        <f>SUM(109.18*65%)</f>
        <v>70.967000000000013</v>
      </c>
      <c r="N11" s="17"/>
    </row>
    <row r="12" spans="1:14" ht="31.9" customHeight="1" x14ac:dyDescent="0.3">
      <c r="A12" s="37">
        <v>94</v>
      </c>
      <c r="B12" s="38" t="s">
        <v>59</v>
      </c>
      <c r="C12" s="46" t="s">
        <v>89</v>
      </c>
      <c r="D12" s="38" t="s">
        <v>62</v>
      </c>
      <c r="E12" s="38" t="s">
        <v>14</v>
      </c>
      <c r="F12" s="40" t="s">
        <v>5</v>
      </c>
      <c r="G12" s="47"/>
      <c r="H12" s="40" t="s">
        <v>15</v>
      </c>
      <c r="I12" s="45">
        <v>30</v>
      </c>
      <c r="L12" s="17"/>
      <c r="N12" s="17"/>
    </row>
    <row r="13" spans="1:14" ht="31.9" customHeight="1" x14ac:dyDescent="0.3">
      <c r="A13" s="37">
        <v>95</v>
      </c>
      <c r="B13" s="38" t="s">
        <v>74</v>
      </c>
      <c r="C13" s="46" t="s">
        <v>75</v>
      </c>
      <c r="D13" s="44" t="s">
        <v>76</v>
      </c>
      <c r="E13" s="38" t="s">
        <v>77</v>
      </c>
      <c r="F13" s="37" t="s">
        <v>78</v>
      </c>
      <c r="G13" s="47"/>
      <c r="H13" s="40" t="s">
        <v>15</v>
      </c>
      <c r="I13" s="43">
        <v>216.5</v>
      </c>
      <c r="L13" s="17"/>
      <c r="N13" s="17"/>
    </row>
    <row r="14" spans="1:14" ht="31.9" customHeight="1" x14ac:dyDescent="0.3">
      <c r="A14" s="37">
        <v>96</v>
      </c>
      <c r="B14" s="38" t="s">
        <v>79</v>
      </c>
      <c r="C14" s="46" t="s">
        <v>80</v>
      </c>
      <c r="D14" s="44" t="s">
        <v>81</v>
      </c>
      <c r="E14" s="38" t="s">
        <v>14</v>
      </c>
      <c r="F14" s="37" t="s">
        <v>82</v>
      </c>
      <c r="G14" s="47"/>
      <c r="H14" s="40" t="s">
        <v>15</v>
      </c>
      <c r="I14" s="43">
        <f>SUM(4.75*15)</f>
        <v>71.25</v>
      </c>
      <c r="L14" s="17"/>
      <c r="N14" s="17"/>
    </row>
    <row r="15" spans="1:14" ht="31.9" customHeight="1" x14ac:dyDescent="0.3">
      <c r="A15" s="37">
        <v>97</v>
      </c>
      <c r="B15" s="38" t="s">
        <v>83</v>
      </c>
      <c r="C15" s="46" t="s">
        <v>80</v>
      </c>
      <c r="D15" s="44" t="s">
        <v>84</v>
      </c>
      <c r="E15" s="38" t="s">
        <v>85</v>
      </c>
      <c r="F15" s="37" t="s">
        <v>82</v>
      </c>
      <c r="G15" s="47"/>
      <c r="H15" s="40" t="s">
        <v>15</v>
      </c>
      <c r="I15" s="43">
        <v>71.25</v>
      </c>
      <c r="L15" s="17"/>
      <c r="N15" s="17"/>
    </row>
    <row r="16" spans="1:14" ht="31.9" customHeight="1" x14ac:dyDescent="0.3">
      <c r="A16" s="37">
        <v>98</v>
      </c>
      <c r="B16" s="38" t="s">
        <v>86</v>
      </c>
      <c r="C16" s="46" t="s">
        <v>80</v>
      </c>
      <c r="D16" s="38" t="s">
        <v>87</v>
      </c>
      <c r="E16" s="38" t="s">
        <v>14</v>
      </c>
      <c r="F16" s="40" t="s">
        <v>82</v>
      </c>
      <c r="G16" s="47"/>
      <c r="H16" s="49" t="s">
        <v>15</v>
      </c>
      <c r="I16" s="43">
        <f>SUM(15*0.75)</f>
        <v>11.25</v>
      </c>
      <c r="L16" s="17"/>
      <c r="N16" s="17"/>
    </row>
    <row r="17" spans="1:14" ht="31.9" customHeight="1" x14ac:dyDescent="0.3">
      <c r="A17" s="37">
        <v>99</v>
      </c>
      <c r="B17" s="50" t="s">
        <v>90</v>
      </c>
      <c r="C17" s="51" t="s">
        <v>92</v>
      </c>
      <c r="D17" s="51" t="s">
        <v>91</v>
      </c>
      <c r="E17" s="50" t="s">
        <v>14</v>
      </c>
      <c r="F17" s="49" t="s">
        <v>5</v>
      </c>
      <c r="G17" s="52"/>
      <c r="H17" s="49" t="s">
        <v>15</v>
      </c>
      <c r="I17" s="45">
        <v>86.38</v>
      </c>
      <c r="J17" s="23"/>
      <c r="L17" s="17"/>
      <c r="N17" s="17"/>
    </row>
    <row r="18" spans="1:14" ht="31.9" customHeight="1" thickBot="1" x14ac:dyDescent="0.35">
      <c r="A18" s="31"/>
      <c r="B18" s="32"/>
      <c r="C18" s="32"/>
      <c r="D18" s="32"/>
      <c r="E18" s="32"/>
      <c r="F18" s="33"/>
      <c r="G18" s="34"/>
      <c r="H18" s="35" t="s">
        <v>25</v>
      </c>
      <c r="I18" s="36">
        <f>SUM(I3:I17)</f>
        <v>1333.9369999999999</v>
      </c>
      <c r="J18" s="21"/>
    </row>
    <row r="19" spans="1:14" ht="17.45" customHeight="1" thickBot="1" x14ac:dyDescent="0.35">
      <c r="A19" s="8"/>
      <c r="B19" s="15" t="s">
        <v>37</v>
      </c>
      <c r="C19" s="15"/>
      <c r="D19" s="15" t="s">
        <v>20</v>
      </c>
      <c r="E19" s="15" t="s">
        <v>21</v>
      </c>
      <c r="F19" s="66" t="s">
        <v>38</v>
      </c>
      <c r="G19" s="66"/>
      <c r="H19" s="66"/>
      <c r="I19" s="67"/>
    </row>
    <row r="20" spans="1:14" ht="28.15" customHeight="1" thickBot="1" x14ac:dyDescent="0.35">
      <c r="A20" s="14"/>
      <c r="B20" s="40" t="s">
        <v>33</v>
      </c>
      <c r="C20" s="40"/>
      <c r="D20" s="38" t="s">
        <v>22</v>
      </c>
      <c r="E20" s="53">
        <v>44021</v>
      </c>
      <c r="F20" s="66"/>
      <c r="G20" s="66"/>
      <c r="H20" s="66"/>
      <c r="I20" s="67"/>
    </row>
    <row r="21" spans="1:14" ht="28.15" customHeight="1" thickBot="1" x14ac:dyDescent="0.35">
      <c r="A21" s="14"/>
      <c r="B21" s="40" t="s">
        <v>34</v>
      </c>
      <c r="C21" s="40"/>
      <c r="D21" s="38" t="s">
        <v>23</v>
      </c>
      <c r="E21" s="53"/>
      <c r="F21" s="66"/>
      <c r="G21" s="66"/>
      <c r="H21" s="66"/>
      <c r="I21" s="67"/>
    </row>
    <row r="22" spans="1:14" ht="28.15" customHeight="1" thickBot="1" x14ac:dyDescent="0.35">
      <c r="A22" s="14"/>
      <c r="B22" s="40" t="s">
        <v>35</v>
      </c>
      <c r="C22" s="40"/>
      <c r="D22" s="38" t="s">
        <v>24</v>
      </c>
      <c r="E22" s="53"/>
      <c r="F22" s="66"/>
      <c r="G22" s="66"/>
      <c r="H22" s="66"/>
      <c r="I22" s="67"/>
    </row>
    <row r="23" spans="1:14" ht="28.15" customHeight="1" thickBot="1" x14ac:dyDescent="0.35">
      <c r="A23" s="14"/>
      <c r="B23" s="40" t="s">
        <v>36</v>
      </c>
      <c r="C23" s="40"/>
      <c r="D23" s="38" t="s">
        <v>24</v>
      </c>
      <c r="E23" s="53"/>
      <c r="F23" s="66"/>
      <c r="G23" s="66"/>
      <c r="H23" s="66"/>
      <c r="I23" s="67"/>
    </row>
    <row r="24" spans="1:14" ht="28.15" customHeight="1" thickBot="1" x14ac:dyDescent="0.35">
      <c r="A24" s="25"/>
      <c r="B24" s="40" t="s">
        <v>63</v>
      </c>
      <c r="C24" s="40"/>
      <c r="D24" s="24" t="s">
        <v>24</v>
      </c>
      <c r="E24" s="18"/>
      <c r="F24" s="69"/>
      <c r="G24" s="66"/>
      <c r="H24" s="66"/>
      <c r="I24" s="67"/>
    </row>
    <row r="25" spans="1:14" ht="28.15" customHeight="1" x14ac:dyDescent="0.3">
      <c r="A25" s="63" t="s">
        <v>6</v>
      </c>
      <c r="B25" s="60"/>
      <c r="C25" s="24"/>
      <c r="D25" s="63"/>
      <c r="E25" s="68"/>
      <c r="F25" s="15"/>
      <c r="G25" s="15"/>
      <c r="H25" s="15"/>
      <c r="I25" s="16"/>
    </row>
    <row r="26" spans="1:14" ht="28.15" customHeight="1" x14ac:dyDescent="0.3">
      <c r="A26" s="59" t="s">
        <v>18</v>
      </c>
      <c r="B26" s="60"/>
      <c r="C26" s="24"/>
      <c r="D26" s="19"/>
      <c r="E26" s="12"/>
      <c r="F26" s="3"/>
      <c r="G26" s="3"/>
      <c r="H26" s="3"/>
      <c r="I26" s="4"/>
    </row>
    <row r="27" spans="1:14" ht="28.15" customHeight="1" x14ac:dyDescent="0.3">
      <c r="A27" s="59" t="s">
        <v>44</v>
      </c>
      <c r="B27" s="60"/>
      <c r="C27" s="24"/>
      <c r="D27" s="59" t="s">
        <v>72</v>
      </c>
      <c r="E27" s="65"/>
      <c r="F27" s="65"/>
      <c r="G27" s="65"/>
      <c r="H27" s="65"/>
      <c r="I27" s="4"/>
    </row>
    <row r="28" spans="1:14" ht="28.15" customHeight="1" thickBot="1" x14ac:dyDescent="0.35">
      <c r="A28" s="61" t="s">
        <v>45</v>
      </c>
      <c r="B28" s="62"/>
      <c r="C28" s="26"/>
      <c r="D28" s="61" t="s">
        <v>71</v>
      </c>
      <c r="E28" s="64"/>
      <c r="F28" s="64"/>
      <c r="G28" s="64"/>
      <c r="H28" s="64"/>
      <c r="I28" s="22"/>
    </row>
    <row r="38" spans="6:6" x14ac:dyDescent="0.3">
      <c r="F38" s="7"/>
    </row>
  </sheetData>
  <mergeCells count="15">
    <mergeCell ref="D1:E1"/>
    <mergeCell ref="D2:E2"/>
    <mergeCell ref="A27:B27"/>
    <mergeCell ref="A28:B28"/>
    <mergeCell ref="A25:B25"/>
    <mergeCell ref="D28:H28"/>
    <mergeCell ref="D27:H27"/>
    <mergeCell ref="F19:I19"/>
    <mergeCell ref="D25:E25"/>
    <mergeCell ref="A26:B26"/>
    <mergeCell ref="F20:I20"/>
    <mergeCell ref="F21:I21"/>
    <mergeCell ref="F22:I22"/>
    <mergeCell ref="F23:I23"/>
    <mergeCell ref="F24:I24"/>
  </mergeCells>
  <printOptions headings="1"/>
  <pageMargins left="0" right="0" top="0" bottom="0" header="0.3" footer="0.3"/>
  <pageSetup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2020-06-08T15:22:28Z</cp:lastPrinted>
  <dcterms:created xsi:type="dcterms:W3CDTF">2015-03-11T20:47:27Z</dcterms:created>
  <dcterms:modified xsi:type="dcterms:W3CDTF">2020-09-09T13:25:46Z</dcterms:modified>
</cp:coreProperties>
</file>