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rin\Documents\Town of Roseboom\Town Clerk Folder\Abstracts and minute attachments\2021 Attachments\September 9, 2021\"/>
    </mc:Choice>
  </mc:AlternateContent>
  <bookViews>
    <workbookView xWindow="-105" yWindow="-105" windowWidth="19410" windowHeight="10410"/>
  </bookViews>
  <sheets>
    <sheet name="General Fund - Abstract" sheetId="1" r:id="rId1"/>
  </sheets>
  <definedNames>
    <definedName name="_xlnm.Print_Area" localSheetId="0">'General Fund - Abstract'!$A$1:$I$29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4" i="1" l="1"/>
  <c r="I5" i="1" l="1"/>
  <c r="I18" i="1" s="1"/>
  <c r="B29" i="1" l="1"/>
  <c r="B28" i="1" l="1"/>
</calcChain>
</file>

<file path=xl/comments1.xml><?xml version="1.0" encoding="utf-8"?>
<comments xmlns="http://schemas.openxmlformats.org/spreadsheetml/2006/main">
  <authors>
    <author>Patti Gustafson</author>
  </authors>
  <commentList>
    <comment ref="I3" authorId="0" shapeId="0">
      <text>
        <r>
          <rPr>
            <b/>
            <sz val="9"/>
            <color indexed="81"/>
            <rFont val="Tahoma"/>
            <family val="2"/>
          </rPr>
          <t>Patti Gustafson:</t>
        </r>
        <r>
          <rPr>
            <sz val="9"/>
            <color indexed="81"/>
            <rFont val="Tahoma"/>
            <family val="2"/>
          </rPr>
          <t xml:space="preserve">
CY 2021
CDPHP
Insurance ….........$ 849.00
Dental….............. </t>
        </r>
        <r>
          <rPr>
            <u/>
            <sz val="9"/>
            <color indexed="81"/>
            <rFont val="Tahoma"/>
            <family val="2"/>
          </rPr>
          <t xml:space="preserve">    26.79
</t>
        </r>
        <r>
          <rPr>
            <b/>
            <sz val="9"/>
            <color indexed="81"/>
            <rFont val="Tahoma"/>
            <family val="2"/>
          </rPr>
          <t>TOTAL…...........$875.79</t>
        </r>
      </text>
    </comment>
  </commentList>
</comments>
</file>

<file path=xl/sharedStrings.xml><?xml version="1.0" encoding="utf-8"?>
<sst xmlns="http://schemas.openxmlformats.org/spreadsheetml/2006/main" count="103" uniqueCount="88">
  <si>
    <t>GENERAL FUND</t>
  </si>
  <si>
    <t>VOUCHER NO.</t>
  </si>
  <si>
    <t>APPROPRIATION ACCOUNT</t>
  </si>
  <si>
    <t>PAYMENT TYPE</t>
  </si>
  <si>
    <t>AMOUNT</t>
  </si>
  <si>
    <t>A.1640.4</t>
  </si>
  <si>
    <t>TOWN OF ROSEBOOM</t>
  </si>
  <si>
    <t xml:space="preserve"> </t>
  </si>
  <si>
    <t>A.9060.8</t>
  </si>
  <si>
    <t xml:space="preserve">Sprakers, New York 12166                   </t>
  </si>
  <si>
    <t>A.8160.4</t>
  </si>
  <si>
    <t>Cherry Valley, NY 13320</t>
  </si>
  <si>
    <t>Check</t>
  </si>
  <si>
    <t>PO Box 81</t>
  </si>
  <si>
    <t>VENDOR  NAME</t>
  </si>
  <si>
    <t>Nature:   General Fund</t>
  </si>
  <si>
    <t xml:space="preserve">ABSTRACT NO.    </t>
  </si>
  <si>
    <t>Title:</t>
  </si>
  <si>
    <t>Date:</t>
  </si>
  <si>
    <t>Supervisor</t>
  </si>
  <si>
    <t>Deputy-Supervisor</t>
  </si>
  <si>
    <t>Council Person</t>
  </si>
  <si>
    <t>Cobleskill, NY 12043</t>
  </si>
  <si>
    <t>Patti Gustafson</t>
  </si>
  <si>
    <t>Curtis VanDewerker</t>
  </si>
  <si>
    <t>Allegra Schecter</t>
  </si>
  <si>
    <t>Charles Dimaond</t>
  </si>
  <si>
    <t>Name:</t>
  </si>
  <si>
    <t>Signature:</t>
  </si>
  <si>
    <t>A.1640.4 / A.1110.4</t>
  </si>
  <si>
    <t>PO Box 96874</t>
  </si>
  <si>
    <t>Chicago  IL 60693-6874</t>
  </si>
  <si>
    <t>Description</t>
  </si>
  <si>
    <t xml:space="preserve">CDPHP  Health  &amp; Dental Insurance                   </t>
  </si>
  <si>
    <t>Hughes Network System</t>
  </si>
  <si>
    <t xml:space="preserve">Patti Gustafson                                        </t>
  </si>
  <si>
    <r>
      <t xml:space="preserve">  </t>
    </r>
    <r>
      <rPr>
        <sz val="10"/>
        <color theme="1"/>
        <rFont val="Calibri"/>
        <family val="2"/>
        <scheme val="minor"/>
      </rPr>
      <t xml:space="preserve">   </t>
    </r>
    <r>
      <rPr>
        <b/>
        <sz val="14"/>
        <color theme="1"/>
        <rFont val="Calibri"/>
        <family val="2"/>
        <scheme val="minor"/>
      </rPr>
      <t>Check</t>
    </r>
  </si>
  <si>
    <t>c/o  678 East Main St.</t>
  </si>
  <si>
    <t>Steve Gridley</t>
  </si>
  <si>
    <t>On Time Waste</t>
  </si>
  <si>
    <t xml:space="preserve">Amount Claimed: </t>
  </si>
  <si>
    <t xml:space="preserve">Amount Allowed: </t>
  </si>
  <si>
    <t xml:space="preserve">Verizon                                                                      </t>
  </si>
  <si>
    <t>PO Box 15125</t>
  </si>
  <si>
    <t>Albany, NY 12212</t>
  </si>
  <si>
    <t>National Grid</t>
  </si>
  <si>
    <t>PO Box 11742</t>
  </si>
  <si>
    <t>Newark, NJ 07101-4742</t>
  </si>
  <si>
    <t>A.5182.4</t>
  </si>
  <si>
    <t>Evening Star Bookkeeping</t>
  </si>
  <si>
    <t>PO Box 512</t>
  </si>
  <si>
    <t>Schoharie, NY 12157</t>
  </si>
  <si>
    <t>A.1220.47</t>
  </si>
  <si>
    <t>Filed by: Erin Seeley Town Clerk</t>
  </si>
  <si>
    <t xml:space="preserve">Signature: _______________________________________  </t>
  </si>
  <si>
    <t>Jessica VanDewerker</t>
  </si>
  <si>
    <t>393 Doc Ahlers Road</t>
  </si>
  <si>
    <t>PO Box 5525</t>
  </si>
  <si>
    <t>Binghamton, Nyn 13902-5525</t>
  </si>
  <si>
    <t>Office State Comptroller</t>
  </si>
  <si>
    <t>Justice Court Fund  PO Box 271</t>
  </si>
  <si>
    <t>Albany, NY 12201-0271</t>
  </si>
  <si>
    <t xml:space="preserve">Dated:  </t>
  </si>
  <si>
    <t>A.631</t>
  </si>
  <si>
    <t>NEXAMP</t>
  </si>
  <si>
    <t>101 Summer Street, 2nd Floor</t>
  </si>
  <si>
    <t>Boston, MA  02110</t>
  </si>
  <si>
    <t>Internet Service-Town Share: 6/2-7/02</t>
  </si>
  <si>
    <t>Office Depot Inc</t>
  </si>
  <si>
    <t>Office Supplies: Supervisor, Superintendent, Town Office</t>
  </si>
  <si>
    <t>PO Box 88040</t>
  </si>
  <si>
    <t>Chiicago, IL  60680-1040</t>
  </si>
  <si>
    <t>Maint Services:  July 8 - Aug 12</t>
  </si>
  <si>
    <t>September 2021</t>
  </si>
  <si>
    <t>Insurance &amp; Dental Premium: Oct. 2021</t>
  </si>
  <si>
    <t>Solar Energy Credit less 10% discount          $84.59 + $ 165.61          August Nat Grid</t>
  </si>
  <si>
    <t>Paid On-Line:   8/23/21</t>
  </si>
  <si>
    <t>A.1640.4  =  $ 84.59       A.5182.4  = $ 165.61</t>
  </si>
  <si>
    <t>A.1410.4 = $87.48    A.1640.4 = $21.58</t>
  </si>
  <si>
    <t>Justice Fees for July 2021 (NYS Share)</t>
  </si>
  <si>
    <t>Paid On-Line:   9/7/21</t>
  </si>
  <si>
    <t>Paid On-Line:   9/9/21</t>
  </si>
  <si>
    <t>Telephone: 9/4 - 10/3</t>
  </si>
  <si>
    <t>Electric: 7/22 - 8/21   Street Lighting                 Solar Credit: Credit Balance on bill</t>
  </si>
  <si>
    <t>Electric: 8/02  - 9/02            Town Building             Solar Credit: Credit Balance on bill</t>
  </si>
  <si>
    <t>Services: August 2021 Services; Inv. 24418</t>
  </si>
  <si>
    <t>Refuse Collection: August 2021</t>
  </si>
  <si>
    <t>Internet Service: Sept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</si>
</sst>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26"/>
      <color rgb="FFFF0000"/>
      <name val="Calibri"/>
      <family val="2"/>
      <scheme val="minor"/>
    </font>
    <font>
      <b/>
      <sz val="28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0" fontId="1" fillId="0" borderId="0" xfId="0" applyNumberFormat="1" applyFont="1" applyAlignment="1">
      <alignment horizontal="center"/>
    </xf>
    <xf numFmtId="0" fontId="8" fillId="0" borderId="0" xfId="0" applyFont="1"/>
    <xf numFmtId="0" fontId="2" fillId="0" borderId="0" xfId="0" applyFont="1" applyBorder="1" applyAlignment="1">
      <alignment horizontal="left"/>
    </xf>
    <xf numFmtId="0" fontId="2" fillId="0" borderId="10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44" fontId="2" fillId="0" borderId="11" xfId="0" applyNumberFormat="1" applyFont="1" applyBorder="1" applyAlignment="1">
      <alignment horizontal="right"/>
    </xf>
    <xf numFmtId="0" fontId="2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left"/>
    </xf>
    <xf numFmtId="0" fontId="2" fillId="0" borderId="12" xfId="0" applyFont="1" applyBorder="1" applyAlignment="1">
      <alignment wrapText="1"/>
    </xf>
    <xf numFmtId="0" fontId="2" fillId="0" borderId="12" xfId="0" applyFont="1" applyBorder="1" applyAlignment="1">
      <alignment horizontal="center"/>
    </xf>
    <xf numFmtId="0" fontId="10" fillId="0" borderId="12" xfId="0" applyFont="1" applyBorder="1" applyAlignment="1"/>
    <xf numFmtId="0" fontId="10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left" wrapText="1"/>
    </xf>
    <xf numFmtId="0" fontId="2" fillId="0" borderId="12" xfId="0" applyFont="1" applyBorder="1" applyAlignment="1"/>
    <xf numFmtId="14" fontId="3" fillId="0" borderId="12" xfId="0" applyNumberFormat="1" applyFont="1" applyBorder="1" applyAlignment="1">
      <alignment horizontal="center" vertical="center"/>
    </xf>
    <xf numFmtId="0" fontId="2" fillId="0" borderId="12" xfId="0" applyFont="1" applyFill="1" applyBorder="1" applyAlignment="1">
      <alignment horizontal="center"/>
    </xf>
    <xf numFmtId="14" fontId="3" fillId="0" borderId="12" xfId="0" applyNumberFormat="1" applyFont="1" applyFill="1" applyBorder="1" applyAlignment="1">
      <alignment horizontal="center" vertical="center"/>
    </xf>
    <xf numFmtId="14" fontId="2" fillId="0" borderId="12" xfId="0" applyNumberFormat="1" applyFont="1" applyBorder="1" applyAlignment="1">
      <alignment horizontal="center"/>
    </xf>
    <xf numFmtId="0" fontId="6" fillId="0" borderId="12" xfId="0" applyFont="1" applyFill="1" applyBorder="1" applyAlignment="1">
      <alignment horizontal="left" wrapText="1"/>
    </xf>
    <xf numFmtId="0" fontId="2" fillId="0" borderId="12" xfId="0" applyFont="1" applyBorder="1"/>
    <xf numFmtId="44" fontId="2" fillId="0" borderId="3" xfId="0" applyNumberFormat="1" applyFont="1" applyBorder="1" applyAlignment="1">
      <alignment horizontal="left"/>
    </xf>
    <xf numFmtId="0" fontId="2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44" fontId="2" fillId="0" borderId="13" xfId="0" applyNumberFormat="1" applyFont="1" applyBorder="1" applyAlignment="1">
      <alignment horizontal="right"/>
    </xf>
    <xf numFmtId="0" fontId="8" fillId="0" borderId="0" xfId="0" applyFont="1" applyBorder="1"/>
    <xf numFmtId="0" fontId="2" fillId="0" borderId="0" xfId="0" applyFont="1" applyBorder="1" applyAlignment="1">
      <alignment horizontal="center"/>
    </xf>
    <xf numFmtId="0" fontId="8" fillId="0" borderId="0" xfId="0" applyFont="1" applyFill="1" applyBorder="1"/>
    <xf numFmtId="44" fontId="8" fillId="0" borderId="0" xfId="0" applyNumberFormat="1" applyFont="1" applyFill="1" applyBorder="1"/>
    <xf numFmtId="14" fontId="2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2" fillId="2" borderId="4" xfId="0" applyFont="1" applyFill="1" applyBorder="1"/>
    <xf numFmtId="0" fontId="1" fillId="2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44" fontId="2" fillId="0" borderId="2" xfId="0" applyNumberFormat="1" applyFont="1" applyBorder="1" applyAlignment="1">
      <alignment horizontal="left"/>
    </xf>
    <xf numFmtId="0" fontId="2" fillId="0" borderId="3" xfId="0" applyFont="1" applyBorder="1" applyAlignment="1"/>
    <xf numFmtId="0" fontId="2" fillId="0" borderId="8" xfId="0" applyFont="1" applyBorder="1" applyAlignment="1">
      <alignment horizontal="left" wrapText="1"/>
    </xf>
    <xf numFmtId="44" fontId="2" fillId="0" borderId="9" xfId="0" applyNumberFormat="1" applyFont="1" applyBorder="1" applyAlignment="1">
      <alignment horizontal="left"/>
    </xf>
    <xf numFmtId="44" fontId="2" fillId="0" borderId="4" xfId="0" applyNumberFormat="1" applyFont="1" applyBorder="1" applyAlignment="1">
      <alignment horizontal="left"/>
    </xf>
    <xf numFmtId="0" fontId="2" fillId="0" borderId="4" xfId="0" applyFont="1" applyBorder="1" applyAlignment="1"/>
    <xf numFmtId="44" fontId="2" fillId="0" borderId="12" xfId="0" applyNumberFormat="1" applyFont="1" applyBorder="1" applyAlignment="1">
      <alignment horizontal="center"/>
    </xf>
    <xf numFmtId="0" fontId="2" fillId="0" borderId="12" xfId="0" applyFont="1" applyFill="1" applyBorder="1" applyAlignment="1">
      <alignment horizontal="left"/>
    </xf>
    <xf numFmtId="0" fontId="3" fillId="0" borderId="12" xfId="0" applyFont="1" applyFill="1" applyBorder="1" applyAlignment="1">
      <alignment horizontal="right"/>
    </xf>
    <xf numFmtId="0" fontId="2" fillId="0" borderId="14" xfId="0" applyFont="1" applyBorder="1" applyAlignment="1">
      <alignment horizontal="center" wrapText="1"/>
    </xf>
    <xf numFmtId="44" fontId="2" fillId="0" borderId="13" xfId="0" applyNumberFormat="1" applyFont="1" applyFill="1" applyBorder="1" applyAlignment="1">
      <alignment horizontal="right"/>
    </xf>
    <xf numFmtId="44" fontId="4" fillId="0" borderId="13" xfId="0" applyNumberFormat="1" applyFont="1" applyBorder="1"/>
    <xf numFmtId="44" fontId="2" fillId="2" borderId="13" xfId="0" applyNumberFormat="1" applyFont="1" applyFill="1" applyBorder="1" applyAlignment="1">
      <alignment horizontal="right" wrapText="1"/>
    </xf>
    <xf numFmtId="0" fontId="2" fillId="0" borderId="12" xfId="0" applyFont="1" applyBorder="1" applyAlignment="1">
      <alignment horizontal="left"/>
    </xf>
    <xf numFmtId="0" fontId="2" fillId="0" borderId="12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3" xfId="0" applyFont="1" applyBorder="1" applyAlignment="1">
      <alignment horizontal="right"/>
    </xf>
    <xf numFmtId="0" fontId="2" fillId="0" borderId="12" xfId="0" applyFont="1" applyFill="1" applyBorder="1" applyAlignment="1">
      <alignment wrapText="1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14" fontId="3" fillId="0" borderId="12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49" fontId="7" fillId="2" borderId="4" xfId="0" applyNumberFormat="1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N39"/>
  <sheetViews>
    <sheetView tabSelected="1" topLeftCell="A7" zoomScale="70" zoomScaleNormal="70" workbookViewId="0">
      <selection activeCell="C4" sqref="C4"/>
    </sheetView>
  </sheetViews>
  <sheetFormatPr defaultColWidth="9.140625" defaultRowHeight="18.75" x14ac:dyDescent="0.3"/>
  <cols>
    <col min="1" max="1" width="11.7109375" style="2" customWidth="1"/>
    <col min="2" max="2" width="38.5703125" style="5" customWidth="1"/>
    <col min="3" max="3" width="51.140625" style="5" customWidth="1"/>
    <col min="4" max="4" width="23" style="4" customWidth="1"/>
    <col min="5" max="5" width="31.28515625" style="4" customWidth="1"/>
    <col min="6" max="6" width="22.7109375" style="2" customWidth="1"/>
    <col min="7" max="7" width="1.42578125" style="2" customWidth="1"/>
    <col min="8" max="8" width="20.28515625" style="1" customWidth="1"/>
    <col min="9" max="9" width="16.28515625" style="1" customWidth="1"/>
    <col min="10" max="10" width="10" style="7" bestFit="1" customWidth="1"/>
    <col min="11" max="16384" width="9.140625" style="1"/>
  </cols>
  <sheetData>
    <row r="1" spans="1:14" ht="46.9" customHeight="1" thickBot="1" x14ac:dyDescent="0.4">
      <c r="A1" s="27" t="s">
        <v>0</v>
      </c>
      <c r="B1" s="41"/>
      <c r="C1" s="74" t="s">
        <v>73</v>
      </c>
      <c r="D1" s="74"/>
      <c r="E1" s="74"/>
      <c r="F1" s="42"/>
      <c r="G1" s="42"/>
      <c r="H1" s="41" t="s">
        <v>16</v>
      </c>
      <c r="I1" s="28">
        <v>9</v>
      </c>
      <c r="J1" s="32"/>
    </row>
    <row r="2" spans="1:14" ht="46.9" customHeight="1" x14ac:dyDescent="0.3">
      <c r="A2" s="9" t="s">
        <v>1</v>
      </c>
      <c r="B2" s="10" t="s">
        <v>14</v>
      </c>
      <c r="C2" s="10" t="s">
        <v>32</v>
      </c>
      <c r="D2" s="75" t="s">
        <v>7</v>
      </c>
      <c r="E2" s="75"/>
      <c r="F2" s="10" t="s">
        <v>2</v>
      </c>
      <c r="G2" s="10"/>
      <c r="H2" s="10" t="s">
        <v>3</v>
      </c>
      <c r="I2" s="11" t="s">
        <v>4</v>
      </c>
      <c r="J2" s="32"/>
    </row>
    <row r="3" spans="1:14" ht="34.9" customHeight="1" x14ac:dyDescent="0.3">
      <c r="A3" s="59">
        <v>119</v>
      </c>
      <c r="B3" s="13" t="s">
        <v>33</v>
      </c>
      <c r="C3" s="18" t="s">
        <v>74</v>
      </c>
      <c r="D3" s="13" t="s">
        <v>57</v>
      </c>
      <c r="E3" s="13" t="s">
        <v>58</v>
      </c>
      <c r="F3" s="15" t="s">
        <v>8</v>
      </c>
      <c r="G3" s="16"/>
      <c r="H3" s="17" t="s">
        <v>36</v>
      </c>
      <c r="I3" s="31">
        <v>875.79</v>
      </c>
      <c r="J3" s="34"/>
    </row>
    <row r="4" spans="1:14" ht="34.9" customHeight="1" x14ac:dyDescent="0.3">
      <c r="A4" s="59">
        <v>120</v>
      </c>
      <c r="B4" s="18" t="s">
        <v>34</v>
      </c>
      <c r="C4" s="14" t="s">
        <v>87</v>
      </c>
      <c r="D4" s="14" t="s">
        <v>30</v>
      </c>
      <c r="E4" s="14" t="s">
        <v>31</v>
      </c>
      <c r="F4" s="12" t="s">
        <v>29</v>
      </c>
      <c r="G4" s="12"/>
      <c r="H4" s="24" t="s">
        <v>80</v>
      </c>
      <c r="I4" s="54">
        <v>90.49</v>
      </c>
      <c r="J4" s="32"/>
    </row>
    <row r="5" spans="1:14" ht="34.9" customHeight="1" x14ac:dyDescent="0.3">
      <c r="A5" s="59">
        <v>121</v>
      </c>
      <c r="B5" s="19" t="s">
        <v>35</v>
      </c>
      <c r="C5" s="25" t="s">
        <v>67</v>
      </c>
      <c r="D5" s="13" t="s">
        <v>37</v>
      </c>
      <c r="E5" s="13" t="s">
        <v>22</v>
      </c>
      <c r="F5" s="15" t="s">
        <v>5</v>
      </c>
      <c r="G5" s="20"/>
      <c r="H5" s="15" t="s">
        <v>12</v>
      </c>
      <c r="I5" s="31">
        <f>SUM(108.89*65%)</f>
        <v>70.778500000000008</v>
      </c>
      <c r="J5" s="32"/>
    </row>
    <row r="6" spans="1:14" ht="34.9" customHeight="1" x14ac:dyDescent="0.3">
      <c r="A6" s="59">
        <v>122</v>
      </c>
      <c r="B6" s="13" t="s">
        <v>39</v>
      </c>
      <c r="C6" s="19" t="s">
        <v>86</v>
      </c>
      <c r="D6" s="13" t="s">
        <v>13</v>
      </c>
      <c r="E6" s="13" t="s">
        <v>9</v>
      </c>
      <c r="F6" s="15" t="s">
        <v>10</v>
      </c>
      <c r="G6" s="20"/>
      <c r="H6" s="15" t="s">
        <v>12</v>
      </c>
      <c r="I6" s="55">
        <v>32</v>
      </c>
      <c r="J6" s="32"/>
    </row>
    <row r="7" spans="1:14" ht="34.9" customHeight="1" x14ac:dyDescent="0.3">
      <c r="A7" s="59">
        <v>123</v>
      </c>
      <c r="B7" s="13" t="s">
        <v>45</v>
      </c>
      <c r="C7" s="18" t="s">
        <v>84</v>
      </c>
      <c r="D7" s="13" t="s">
        <v>46</v>
      </c>
      <c r="E7" s="15" t="s">
        <v>47</v>
      </c>
      <c r="F7" s="20" t="s">
        <v>5</v>
      </c>
      <c r="G7" s="15"/>
      <c r="H7" s="24" t="s">
        <v>81</v>
      </c>
      <c r="I7" s="31">
        <v>0</v>
      </c>
      <c r="J7" s="34"/>
    </row>
    <row r="8" spans="1:14" ht="34.9" customHeight="1" x14ac:dyDescent="0.3">
      <c r="A8" s="59">
        <v>124</v>
      </c>
      <c r="B8" s="13" t="s">
        <v>45</v>
      </c>
      <c r="C8" s="18" t="s">
        <v>83</v>
      </c>
      <c r="D8" s="57" t="s">
        <v>46</v>
      </c>
      <c r="E8" s="58" t="s">
        <v>47</v>
      </c>
      <c r="F8" s="20" t="s">
        <v>48</v>
      </c>
      <c r="G8" s="15"/>
      <c r="H8" s="24" t="s">
        <v>81</v>
      </c>
      <c r="I8" s="31">
        <v>0</v>
      </c>
      <c r="J8" s="34"/>
    </row>
    <row r="9" spans="1:14" ht="34.9" customHeight="1" x14ac:dyDescent="0.3">
      <c r="A9" s="59">
        <v>125</v>
      </c>
      <c r="B9" s="67" t="s">
        <v>64</v>
      </c>
      <c r="C9" s="18" t="s">
        <v>75</v>
      </c>
      <c r="D9" s="18" t="s">
        <v>65</v>
      </c>
      <c r="E9" s="66" t="s">
        <v>66</v>
      </c>
      <c r="F9" s="71" t="s">
        <v>77</v>
      </c>
      <c r="G9" s="66"/>
      <c r="H9" s="24" t="s">
        <v>76</v>
      </c>
      <c r="I9" s="31">
        <v>250.2</v>
      </c>
      <c r="J9" s="34"/>
    </row>
    <row r="10" spans="1:14" ht="34.9" customHeight="1" x14ac:dyDescent="0.3">
      <c r="A10" s="59">
        <v>126</v>
      </c>
      <c r="B10" s="13" t="s">
        <v>42</v>
      </c>
      <c r="C10" s="18" t="s">
        <v>82</v>
      </c>
      <c r="D10" s="13" t="s">
        <v>43</v>
      </c>
      <c r="E10" s="13" t="s">
        <v>44</v>
      </c>
      <c r="F10" s="12" t="s">
        <v>5</v>
      </c>
      <c r="G10" s="15"/>
      <c r="H10" s="24" t="s">
        <v>81</v>
      </c>
      <c r="I10" s="31">
        <v>163.24</v>
      </c>
      <c r="J10" s="34"/>
    </row>
    <row r="11" spans="1:14" ht="34.9" customHeight="1" x14ac:dyDescent="0.3">
      <c r="A11" s="59">
        <v>127</v>
      </c>
      <c r="B11" s="13" t="s">
        <v>49</v>
      </c>
      <c r="C11" s="25" t="s">
        <v>85</v>
      </c>
      <c r="D11" s="13" t="s">
        <v>50</v>
      </c>
      <c r="E11" s="15" t="s">
        <v>51</v>
      </c>
      <c r="F11" s="12" t="s">
        <v>52</v>
      </c>
      <c r="G11" s="12"/>
      <c r="H11" s="50" t="s">
        <v>12</v>
      </c>
      <c r="I11" s="31">
        <v>585</v>
      </c>
      <c r="J11" s="34"/>
    </row>
    <row r="12" spans="1:14" ht="34.9" customHeight="1" x14ac:dyDescent="0.3">
      <c r="A12" s="59">
        <v>128</v>
      </c>
      <c r="B12" s="13" t="s">
        <v>55</v>
      </c>
      <c r="C12" s="65" t="s">
        <v>72</v>
      </c>
      <c r="D12" s="13" t="s">
        <v>56</v>
      </c>
      <c r="E12" s="13" t="s">
        <v>11</v>
      </c>
      <c r="F12" s="15" t="s">
        <v>5</v>
      </c>
      <c r="G12" s="22"/>
      <c r="H12" s="21" t="s">
        <v>12</v>
      </c>
      <c r="I12" s="54">
        <v>30</v>
      </c>
      <c r="J12" s="35"/>
    </row>
    <row r="13" spans="1:14" ht="34.9" customHeight="1" x14ac:dyDescent="0.3">
      <c r="A13" s="59">
        <v>129</v>
      </c>
      <c r="B13" s="67" t="s">
        <v>59</v>
      </c>
      <c r="C13" s="14" t="s">
        <v>79</v>
      </c>
      <c r="D13" s="18" t="s">
        <v>60</v>
      </c>
      <c r="E13" s="67" t="s">
        <v>61</v>
      </c>
      <c r="F13" s="66" t="s">
        <v>63</v>
      </c>
      <c r="G13" s="22"/>
      <c r="H13" s="21" t="s">
        <v>12</v>
      </c>
      <c r="I13" s="54">
        <v>0</v>
      </c>
      <c r="J13" s="35"/>
      <c r="N13" s="1">
        <v>3.98</v>
      </c>
    </row>
    <row r="14" spans="1:14" ht="34.9" customHeight="1" x14ac:dyDescent="0.3">
      <c r="A14" s="59">
        <v>130</v>
      </c>
      <c r="B14" s="70" t="s">
        <v>68</v>
      </c>
      <c r="C14" s="18" t="s">
        <v>69</v>
      </c>
      <c r="D14" s="61" t="s">
        <v>70</v>
      </c>
      <c r="E14" s="70" t="s">
        <v>71</v>
      </c>
      <c r="F14" s="60" t="s">
        <v>78</v>
      </c>
      <c r="G14" s="22"/>
      <c r="H14" s="21" t="s">
        <v>12</v>
      </c>
      <c r="I14" s="54">
        <f>SUM(87.48+21.58)</f>
        <v>109.06</v>
      </c>
      <c r="J14" s="35"/>
    </row>
    <row r="15" spans="1:14" ht="34.9" customHeight="1" x14ac:dyDescent="0.3">
      <c r="A15" s="59"/>
      <c r="B15" s="62"/>
      <c r="C15" s="18"/>
      <c r="D15" s="61"/>
      <c r="E15" s="62"/>
      <c r="F15" s="63"/>
      <c r="G15" s="22"/>
      <c r="H15" s="21"/>
      <c r="I15" s="54"/>
      <c r="J15" s="35"/>
    </row>
    <row r="16" spans="1:14" ht="34.9" customHeight="1" x14ac:dyDescent="0.3">
      <c r="A16" s="59"/>
      <c r="B16" s="68"/>
      <c r="C16" s="18"/>
      <c r="D16" s="61"/>
      <c r="E16" s="68"/>
      <c r="F16" s="69"/>
      <c r="G16" s="22"/>
      <c r="H16" s="21"/>
      <c r="I16" s="54"/>
      <c r="J16" s="35"/>
    </row>
    <row r="17" spans="1:14" ht="34.9" customHeight="1" x14ac:dyDescent="0.3">
      <c r="A17" s="59"/>
      <c r="B17" s="68"/>
      <c r="C17" s="18"/>
      <c r="D17" s="61"/>
      <c r="E17" s="68"/>
      <c r="F17" s="69"/>
      <c r="G17" s="22"/>
      <c r="H17" s="21"/>
      <c r="I17" s="54"/>
      <c r="J17" s="35"/>
    </row>
    <row r="18" spans="1:14" ht="25.15" customHeight="1" x14ac:dyDescent="0.3">
      <c r="A18" s="53"/>
      <c r="B18" s="51"/>
      <c r="C18" s="51"/>
      <c r="D18" s="51"/>
      <c r="E18" s="51"/>
      <c r="F18" s="21"/>
      <c r="G18" s="22"/>
      <c r="H18" s="52"/>
      <c r="I18" s="56">
        <f>SUM(I3:I17)</f>
        <v>2206.5585000000001</v>
      </c>
      <c r="J18" s="32"/>
      <c r="N18" s="1">
        <v>45.39</v>
      </c>
    </row>
    <row r="19" spans="1:14" ht="21" customHeight="1" x14ac:dyDescent="0.3">
      <c r="A19" s="72" t="s">
        <v>27</v>
      </c>
      <c r="B19" s="73"/>
      <c r="C19" s="8" t="s">
        <v>17</v>
      </c>
      <c r="D19" s="33" t="s">
        <v>18</v>
      </c>
      <c r="E19" s="33"/>
      <c r="F19" s="76" t="s">
        <v>28</v>
      </c>
      <c r="G19" s="76"/>
      <c r="H19" s="76"/>
      <c r="I19" s="77"/>
      <c r="J19" s="32"/>
    </row>
    <row r="20" spans="1:14" ht="30" customHeight="1" x14ac:dyDescent="0.3">
      <c r="A20" s="84" t="s">
        <v>23</v>
      </c>
      <c r="B20" s="85"/>
      <c r="C20" s="13" t="s">
        <v>19</v>
      </c>
      <c r="D20" s="23">
        <v>44448</v>
      </c>
      <c r="E20" s="23"/>
      <c r="F20" s="78"/>
      <c r="G20" s="78"/>
      <c r="H20" s="78"/>
      <c r="I20" s="79"/>
      <c r="J20" s="32"/>
    </row>
    <row r="21" spans="1:14" ht="30" customHeight="1" x14ac:dyDescent="0.5">
      <c r="A21" s="84" t="s">
        <v>24</v>
      </c>
      <c r="B21" s="85"/>
      <c r="C21" s="13" t="s">
        <v>20</v>
      </c>
      <c r="D21" s="23">
        <v>44448</v>
      </c>
      <c r="E21" s="23"/>
      <c r="F21" s="80"/>
      <c r="G21" s="80"/>
      <c r="H21" s="80"/>
      <c r="I21" s="81"/>
      <c r="J21" s="32"/>
    </row>
    <row r="22" spans="1:14" ht="30" customHeight="1" x14ac:dyDescent="0.55000000000000004">
      <c r="A22" s="84" t="s">
        <v>25</v>
      </c>
      <c r="B22" s="85"/>
      <c r="C22" s="13" t="s">
        <v>21</v>
      </c>
      <c r="D22" s="23">
        <v>44448</v>
      </c>
      <c r="E22" s="23"/>
      <c r="F22" s="82"/>
      <c r="G22" s="82"/>
      <c r="H22" s="82"/>
      <c r="I22" s="83"/>
      <c r="J22" s="32"/>
    </row>
    <row r="23" spans="1:14" ht="30" customHeight="1" x14ac:dyDescent="0.3">
      <c r="A23" s="84" t="s">
        <v>26</v>
      </c>
      <c r="B23" s="85"/>
      <c r="C23" s="13" t="s">
        <v>21</v>
      </c>
      <c r="D23" s="23">
        <v>44448</v>
      </c>
      <c r="E23" s="23"/>
      <c r="F23" s="78"/>
      <c r="G23" s="78"/>
      <c r="H23" s="78"/>
      <c r="I23" s="79"/>
      <c r="J23" s="32"/>
    </row>
    <row r="24" spans="1:14" ht="30" customHeight="1" x14ac:dyDescent="0.3">
      <c r="A24" s="84" t="s">
        <v>38</v>
      </c>
      <c r="B24" s="85"/>
      <c r="C24" s="13" t="s">
        <v>21</v>
      </c>
      <c r="D24" s="23">
        <v>44448</v>
      </c>
      <c r="E24" s="23"/>
      <c r="F24" s="78"/>
      <c r="G24" s="78"/>
      <c r="H24" s="78"/>
      <c r="I24" s="79"/>
      <c r="J24" s="32"/>
    </row>
    <row r="25" spans="1:14" ht="10.9" customHeight="1" x14ac:dyDescent="0.3">
      <c r="A25" s="29"/>
      <c r="B25" s="8"/>
      <c r="C25" s="8"/>
      <c r="D25" s="8"/>
      <c r="E25" s="36"/>
      <c r="F25" s="33"/>
      <c r="G25" s="33"/>
      <c r="H25" s="33"/>
      <c r="I25" s="3"/>
      <c r="J25" s="32"/>
    </row>
    <row r="26" spans="1:14" ht="18.600000000000001" customHeight="1" x14ac:dyDescent="0.3">
      <c r="A26" s="72" t="s">
        <v>6</v>
      </c>
      <c r="B26" s="73"/>
      <c r="C26" s="8"/>
      <c r="D26" s="76"/>
      <c r="E26" s="76"/>
      <c r="F26" s="76"/>
      <c r="G26" s="76"/>
      <c r="H26" s="76"/>
      <c r="I26" s="77"/>
      <c r="J26" s="32"/>
    </row>
    <row r="27" spans="1:14" ht="19.899999999999999" customHeight="1" thickBot="1" x14ac:dyDescent="0.35">
      <c r="A27" s="72" t="s">
        <v>15</v>
      </c>
      <c r="B27" s="73"/>
      <c r="C27" s="8"/>
      <c r="D27" s="88"/>
      <c r="E27" s="88"/>
      <c r="F27" s="88"/>
      <c r="G27" s="88"/>
      <c r="H27" s="88"/>
      <c r="I27" s="89"/>
      <c r="J27" s="32"/>
    </row>
    <row r="28" spans="1:14" ht="34.9" customHeight="1" thickBot="1" x14ac:dyDescent="0.35">
      <c r="A28" s="43" t="s">
        <v>40</v>
      </c>
      <c r="B28" s="44">
        <f>I18</f>
        <v>2206.5585000000001</v>
      </c>
      <c r="C28" s="48"/>
      <c r="D28" s="87" t="s">
        <v>53</v>
      </c>
      <c r="E28" s="87"/>
      <c r="F28" s="49"/>
      <c r="G28" s="49"/>
      <c r="H28" s="49"/>
      <c r="I28" s="30"/>
      <c r="J28" s="32"/>
    </row>
    <row r="29" spans="1:14" ht="36.6" customHeight="1" thickBot="1" x14ac:dyDescent="0.35">
      <c r="A29" s="46" t="s">
        <v>41</v>
      </c>
      <c r="B29" s="47">
        <f>I18</f>
        <v>2206.5585000000001</v>
      </c>
      <c r="C29" s="26"/>
      <c r="D29" s="86" t="s">
        <v>54</v>
      </c>
      <c r="E29" s="86"/>
      <c r="F29" s="86"/>
      <c r="G29" s="45"/>
      <c r="H29" s="64" t="s">
        <v>62</v>
      </c>
      <c r="I29" s="23">
        <v>44448</v>
      </c>
      <c r="J29" s="32"/>
    </row>
    <row r="30" spans="1:14" x14ac:dyDescent="0.3">
      <c r="A30" s="37"/>
      <c r="B30" s="38"/>
      <c r="C30" s="38"/>
      <c r="D30" s="39"/>
      <c r="E30" s="39"/>
      <c r="F30" s="37"/>
      <c r="G30" s="37"/>
      <c r="H30" s="40"/>
      <c r="I30" s="40"/>
      <c r="J30" s="32"/>
    </row>
    <row r="39" spans="6:6" x14ac:dyDescent="0.3">
      <c r="F39" s="6"/>
    </row>
  </sheetData>
  <mergeCells count="19">
    <mergeCell ref="D29:F29"/>
    <mergeCell ref="D28:E28"/>
    <mergeCell ref="A21:B21"/>
    <mergeCell ref="A22:B22"/>
    <mergeCell ref="A23:B23"/>
    <mergeCell ref="A24:B24"/>
    <mergeCell ref="D26:I27"/>
    <mergeCell ref="A27:B27"/>
    <mergeCell ref="A19:B19"/>
    <mergeCell ref="C1:E1"/>
    <mergeCell ref="D2:E2"/>
    <mergeCell ref="A26:B26"/>
    <mergeCell ref="F19:I19"/>
    <mergeCell ref="F20:I20"/>
    <mergeCell ref="F21:I21"/>
    <mergeCell ref="F22:I22"/>
    <mergeCell ref="F23:I23"/>
    <mergeCell ref="F24:I24"/>
    <mergeCell ref="A20:B20"/>
  </mergeCells>
  <printOptions headings="1"/>
  <pageMargins left="0" right="0" top="0" bottom="0" header="0.3" footer="0.3"/>
  <pageSetup scale="60" fitToWidth="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General Fund - Abstract</vt:lpstr>
      <vt:lpstr>'General Fund - Abstract'!Print_Area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Patti Gustafson</dc:creator>
  <cp:lastModifiedBy>Erin Seeley</cp:lastModifiedBy>
  <cp:lastPrinted>2021-09-09T16:46:35Z</cp:lastPrinted>
  <dcterms:created xsi:type="dcterms:W3CDTF">2015-03-11T20:47:27Z</dcterms:created>
  <dcterms:modified xsi:type="dcterms:W3CDTF">2021-09-09T22:52:29Z</dcterms:modified>
</cp:coreProperties>
</file>