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ce820136aa8b285/Documents/Town of Roseboom/Town Clerk Folder/Abstracts and minute attachments/2022 Attachments/Deccember 8^J 2022/"/>
    </mc:Choice>
  </mc:AlternateContent>
  <xr:revisionPtr revIDLastSave="0" documentId="8_{C73EC005-8E12-42F1-9CEF-1D193324DC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eneral Fund - Abstract" sheetId="1" r:id="rId1"/>
  </sheets>
  <definedNames>
    <definedName name="_xlnm.Print_Area" localSheetId="0">'General Fund - Abstract'!$A$1:$I$36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5" i="1" l="1"/>
  <c r="I12" i="1" l="1"/>
  <c r="I26" i="1" l="1"/>
  <c r="B36" i="1" s="1"/>
  <c r="B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Patti Gustafson</author>
  </authors>
  <commentList>
    <comment ref="I3" authorId="0" shapeId="0" xr:uid="{DD6445F0-76A7-4DCF-B12B-833C17DD4BFA}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CY 2023
CDPHP
Health Ins              831.54
Dental….............. </t>
        </r>
        <r>
          <rPr>
            <u/>
            <sz val="9"/>
            <color indexed="81"/>
            <rFont val="Tahoma"/>
            <family val="2"/>
          </rPr>
          <t xml:space="preserve">     26.79
</t>
        </r>
        <r>
          <rPr>
            <b/>
            <sz val="9"/>
            <color indexed="81"/>
            <rFont val="Tahoma"/>
            <family val="2"/>
          </rPr>
          <t xml:space="preserve">TOTAL…..........$858.33
Effective: Dec 01, 2022
</t>
        </r>
      </text>
    </comment>
  </commentList>
</comments>
</file>

<file path=xl/sharedStrings.xml><?xml version="1.0" encoding="utf-8"?>
<sst xmlns="http://schemas.openxmlformats.org/spreadsheetml/2006/main" count="181" uniqueCount="125">
  <si>
    <t>GENERAL FUND</t>
  </si>
  <si>
    <t>VOUCHER NO.</t>
  </si>
  <si>
    <t>APPROPRIATION ACCOUNT</t>
  </si>
  <si>
    <t>PAYMENT TYPE</t>
  </si>
  <si>
    <t>AMOUNT</t>
  </si>
  <si>
    <t>A.1640.4</t>
  </si>
  <si>
    <t xml:space="preserve"> </t>
  </si>
  <si>
    <t>A.9060.8</t>
  </si>
  <si>
    <t>A.8160.4</t>
  </si>
  <si>
    <t>Cherry Valley, NY 13320</t>
  </si>
  <si>
    <t>Check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</si>
  <si>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</si>
  <si>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</si>
  <si>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</si>
  <si>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</si>
  <si>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</si>
  <si>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</si>
  <si>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</si>
  <si>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</si>
  <si>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</si>
  <si>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</si>
  <si>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Name:</t>
  </si>
  <si>
    <t>Signature: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</si>
  <si>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</si>
  <si>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</si>
  <si>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</si>
  <si>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</si>
  <si>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</si>
  <si>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</si>
  <si>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Patti Gustafson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</si>
  <si>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</si>
  <si>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</si>
  <si>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Steve Gridley</t>
  </si>
  <si>
    <t xml:space="preserve">Amount Claimed: </t>
  </si>
  <si>
    <t xml:space="preserve">Amount Allowed: </t>
  </si>
  <si>
    <t>PO Box 15125</t>
  </si>
  <si>
    <t>Albany, NY 12212</t>
  </si>
  <si>
    <t>Filed by: Erin Seeley Town Clerk</t>
  </si>
  <si>
    <t xml:space="preserve">Signature: _______________________________________  </t>
  </si>
  <si>
    <t>PO Box 5525</t>
  </si>
  <si>
    <t xml:space="preserve">Dated:  </t>
  </si>
  <si>
    <t>Binghamton, NY 13902-5525</t>
  </si>
  <si>
    <t>Home Town Hauling &amp; Recycling</t>
  </si>
  <si>
    <t>1074 Co Hwy 36</t>
  </si>
  <si>
    <t>Worcester, NY 12197</t>
  </si>
  <si>
    <t>National Grid</t>
  </si>
  <si>
    <t>PO Box 371376</t>
  </si>
  <si>
    <t>Pittsburgh, PA 15250-7376</t>
  </si>
  <si>
    <t>A.5182.4</t>
  </si>
  <si>
    <t>NEXAMP</t>
  </si>
  <si>
    <t>Verizon</t>
  </si>
  <si>
    <t>Evening Star Bookkeeping</t>
  </si>
  <si>
    <t>PO Box 512</t>
  </si>
  <si>
    <t>Schoharie, NY 12157</t>
  </si>
  <si>
    <t>A.1220.47</t>
  </si>
  <si>
    <t>Jessica VanDewerker</t>
  </si>
  <si>
    <t>393 Doc Ahlers Road</t>
  </si>
  <si>
    <t>101 Summer Street, 2 Floor</t>
  </si>
  <si>
    <t>Boston, MA 02110</t>
  </si>
  <si>
    <t>TOWN OF ROSEBOOM   -  Nature: General</t>
  </si>
  <si>
    <t xml:space="preserve">Internet Service: </t>
  </si>
  <si>
    <t>ok</t>
  </si>
  <si>
    <t>A.5182.4 = $229.63    A.1640.4 = $136.67</t>
  </si>
  <si>
    <t>NYS Office State Comptroller</t>
  </si>
  <si>
    <t>Justice Court Fund   110 State Street</t>
  </si>
  <si>
    <t>Albany, NY  12236</t>
  </si>
  <si>
    <t>A.631</t>
  </si>
  <si>
    <t>Insurance &amp; Dental Premium: Dec 2022</t>
  </si>
  <si>
    <t>No Bill On Line yet</t>
  </si>
  <si>
    <t>Maintenance Services for:  4 hrs</t>
  </si>
  <si>
    <t>Erin Seeley</t>
  </si>
  <si>
    <t>A.1410.4</t>
  </si>
  <si>
    <t>no pmt due</t>
  </si>
  <si>
    <t>Jack Barrett</t>
  </si>
  <si>
    <t>DECEMBER  2022</t>
  </si>
  <si>
    <t>PO Box 88040</t>
  </si>
  <si>
    <t>Internet Service-Town Share: 11/02 - 12/01</t>
  </si>
  <si>
    <t>Refuse Collection: Sept Services Inv#103278</t>
  </si>
  <si>
    <t xml:space="preserve">Town Building:     Credit due $210.86 </t>
  </si>
  <si>
    <t xml:space="preserve">Paid online: </t>
  </si>
  <si>
    <t>Auto Debit: 12/06</t>
  </si>
  <si>
    <t xml:space="preserve">Street Lighting: Credit due: </t>
  </si>
  <si>
    <t xml:space="preserve">Street Lights: =                                                 Town Barn Bldg = </t>
  </si>
  <si>
    <t>Telephone for: 12/04 - 01/03</t>
  </si>
  <si>
    <t>Paid online: 12/07/22</t>
  </si>
  <si>
    <t>Bookkeeping/Accounting Service: November 2022</t>
  </si>
  <si>
    <t>ATC Taxes</t>
  </si>
  <si>
    <t>Maintenance for ATC Taxes Tax Software</t>
  </si>
  <si>
    <t>161 Rosedale Dr</t>
  </si>
  <si>
    <t>Binghamton, NY 13905</t>
  </si>
  <si>
    <t>50 Gallons Kerosene @ $6.249</t>
  </si>
  <si>
    <t>PO Box 336</t>
  </si>
  <si>
    <t>Sharon Springs, NY 13459</t>
  </si>
  <si>
    <t>R.L. Parsons Inc</t>
  </si>
  <si>
    <t>ODP Business Solutions, LLC</t>
  </si>
  <si>
    <t>Chicago, IL 60680</t>
  </si>
  <si>
    <t>Office Supplies (2 Invoices)</t>
  </si>
  <si>
    <t>Mileage  130 Miles Mar 15 - Oct 7</t>
  </si>
  <si>
    <t>A.1010.4</t>
  </si>
  <si>
    <t>Justice Steve Mosensen</t>
  </si>
  <si>
    <t>Reimb for Posage</t>
  </si>
  <si>
    <t>c/o 126 Co Hwy 50</t>
  </si>
  <si>
    <t>A.1110.4</t>
  </si>
  <si>
    <t>Blair's Garage Doors</t>
  </si>
  <si>
    <t>parts/sections for large garage doors</t>
  </si>
  <si>
    <t>283 Groff Road</t>
  </si>
  <si>
    <t>Palatine Bridge,NY 13428</t>
  </si>
  <si>
    <t>c/o 678 East Main St</t>
  </si>
  <si>
    <t>Mileage Reimb: Oct 01 - Dec 9</t>
  </si>
  <si>
    <t>Justice Court Fees: Oct 2022</t>
  </si>
  <si>
    <t>JB Supply</t>
  </si>
  <si>
    <t>Hand towels, Soap</t>
  </si>
  <si>
    <t>373 Sprakers Road</t>
  </si>
  <si>
    <t>Sprakers, NY 12166</t>
  </si>
  <si>
    <t>Adair Road</t>
  </si>
  <si>
    <t>A.1670.4 = $325.14   A.1220.4 = $45.58</t>
  </si>
  <si>
    <t>HoneyHill Road</t>
  </si>
  <si>
    <t>Stipend (33%) for internst use on Home Service           $110.00 x 33% = $36.30</t>
  </si>
  <si>
    <t>Mileage Reimburdement Jan -Dec</t>
  </si>
  <si>
    <t>Matt Lippitt</t>
  </si>
  <si>
    <t>Reimbursement for C E Class</t>
  </si>
  <si>
    <t>Cooperstown, NY 13326</t>
  </si>
  <si>
    <t>A.1355.4</t>
  </si>
  <si>
    <t>was: $6352.27</t>
  </si>
  <si>
    <t>Erin:  At the end of the meeting Matt Lippitt had Dan add this to the Bills. He said we could wait until Jan 2023, but I signed off and added it to Dec 2022.  Please keep this as the "REVISED ABSTRACT".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</si>
</sst>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9" fillId="0" borderId="12" xfId="0" applyFont="1" applyBorder="1"/>
    <xf numFmtId="0" fontId="9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/>
    <xf numFmtId="14" fontId="3" fillId="0" borderId="12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4" fontId="2" fillId="0" borderId="1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4" fontId="7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4" fontId="2" fillId="0" borderId="2" xfId="0" applyNumberFormat="1" applyFont="1" applyBorder="1" applyAlignment="1">
      <alignment horizontal="left"/>
    </xf>
    <xf numFmtId="0" fontId="2" fillId="0" borderId="3" xfId="0" applyFont="1" applyBorder="1"/>
    <xf numFmtId="0" fontId="2" fillId="0" borderId="8" xfId="0" applyFont="1" applyBorder="1" applyAlignment="1">
      <alignment horizontal="left" wrapText="1"/>
    </xf>
    <xf numFmtId="44" fontId="2" fillId="0" borderId="9" xfId="0" applyNumberFormat="1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0" fontId="2" fillId="0" borderId="4" xfId="0" applyFont="1" applyBorder="1"/>
    <xf numFmtId="44" fontId="4" fillId="0" borderId="13" xfId="0" applyNumberFormat="1" applyFont="1" applyBorder="1"/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right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wrapText="1"/>
    </xf>
    <xf numFmtId="0" fontId="13" fillId="0" borderId="12" xfId="0" applyFont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4" fontId="3" fillId="3" borderId="12" xfId="0" applyNumberFormat="1" applyFont="1" applyFill="1" applyBorder="1" applyAlignment="1">
      <alignment horizontal="center" vertical="center"/>
    </xf>
    <xf numFmtId="44" fontId="2" fillId="3" borderId="13" xfId="0" applyNumberFormat="1" applyFont="1" applyFill="1" applyBorder="1" applyAlignment="1">
      <alignment horizontal="right" wrapText="1"/>
    </xf>
    <xf numFmtId="0" fontId="13" fillId="0" borderId="1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left"/>
    </xf>
    <xf numFmtId="0" fontId="2" fillId="4" borderId="15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wrapText="1"/>
    </xf>
    <xf numFmtId="14" fontId="3" fillId="4" borderId="12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44" fontId="2" fillId="4" borderId="13" xfId="0" applyNumberFormat="1" applyFont="1" applyFill="1" applyBorder="1" applyAlignment="1">
      <alignment horizontal="right"/>
    </xf>
    <xf numFmtId="0" fontId="3" fillId="4" borderId="12" xfId="0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6"/>
  <sheetViews>
    <sheetView tabSelected="1" topLeftCell="A26" zoomScale="70" zoomScaleNormal="70" workbookViewId="0">
      <selection activeCell="C31" sqref="C31"/>
    </sheetView>
  </sheetViews>
  <sheetFormatPr defaultColWidth="9.109375" defaultRowHeight="18" x14ac:dyDescent="0.35"/>
  <cols>
    <col min="1" max="1" width="11.6640625" style="2" customWidth="1"/>
    <col min="2" max="2" width="38.5546875" style="5" customWidth="1"/>
    <col min="3" max="3" width="51.109375" style="5" customWidth="1"/>
    <col min="4" max="4" width="23" style="4" customWidth="1"/>
    <col min="5" max="5" width="31.33203125" style="4" customWidth="1"/>
    <col min="6" max="6" width="22.6640625" style="2" customWidth="1"/>
    <col min="7" max="7" width="1.44140625" style="2" customWidth="1"/>
    <col min="8" max="8" width="20.21875" style="1" customWidth="1"/>
    <col min="9" max="9" width="16.33203125" style="1" customWidth="1"/>
    <col min="10" max="10" width="10" style="7" bestFit="1" customWidth="1"/>
    <col min="11" max="11" width="9.6640625" style="1" bestFit="1" customWidth="1"/>
    <col min="12" max="16384" width="9.109375" style="1"/>
  </cols>
  <sheetData>
    <row r="1" spans="1:10" ht="31.2" customHeight="1" thickBot="1" x14ac:dyDescent="0.5">
      <c r="A1" s="23" t="s">
        <v>0</v>
      </c>
      <c r="B1" s="31"/>
      <c r="C1" s="69" t="s">
        <v>74</v>
      </c>
      <c r="D1" s="69"/>
      <c r="E1" s="69"/>
      <c r="F1" s="32"/>
      <c r="G1" s="32"/>
      <c r="H1" s="31" t="s">
        <v>11</v>
      </c>
      <c r="I1" s="24">
        <v>12</v>
      </c>
    </row>
    <row r="2" spans="1:10" ht="33" customHeight="1" x14ac:dyDescent="0.35">
      <c r="A2" s="9" t="s">
        <v>1</v>
      </c>
      <c r="B2" s="10"/>
      <c r="C2" s="10" t="s">
        <v>26</v>
      </c>
      <c r="D2" s="70" t="s">
        <v>6</v>
      </c>
      <c r="E2" s="70"/>
      <c r="F2" s="10" t="s">
        <v>2</v>
      </c>
      <c r="G2" s="10"/>
      <c r="H2" s="10" t="s">
        <v>3</v>
      </c>
      <c r="I2" s="11" t="s">
        <v>4</v>
      </c>
    </row>
    <row r="3" spans="1:10" ht="25.05" customHeight="1" x14ac:dyDescent="0.35">
      <c r="A3" s="41">
        <v>170</v>
      </c>
      <c r="B3" s="13" t="s">
        <v>27</v>
      </c>
      <c r="C3" s="18" t="s">
        <v>67</v>
      </c>
      <c r="D3" s="13" t="s">
        <v>39</v>
      </c>
      <c r="E3" s="13" t="s">
        <v>41</v>
      </c>
      <c r="F3" s="15" t="s">
        <v>7</v>
      </c>
      <c r="G3" s="16"/>
      <c r="H3" s="17" t="s">
        <v>30</v>
      </c>
      <c r="I3" s="27">
        <v>858.33</v>
      </c>
      <c r="J3" s="7" t="s">
        <v>61</v>
      </c>
    </row>
    <row r="4" spans="1:10" ht="22.2" customHeight="1" x14ac:dyDescent="0.35">
      <c r="A4" s="41">
        <v>171</v>
      </c>
      <c r="B4" s="18" t="s">
        <v>28</v>
      </c>
      <c r="C4" s="14" t="s">
        <v>60</v>
      </c>
      <c r="D4" s="14" t="s">
        <v>24</v>
      </c>
      <c r="E4" s="14" t="s">
        <v>25</v>
      </c>
      <c r="F4" s="12" t="s">
        <v>23</v>
      </c>
      <c r="G4" s="12"/>
      <c r="H4" s="47" t="s">
        <v>80</v>
      </c>
      <c r="I4" s="27">
        <v>110.95</v>
      </c>
      <c r="J4" s="7" t="s">
        <v>61</v>
      </c>
    </row>
    <row r="5" spans="1:10" ht="25.05" customHeight="1" x14ac:dyDescent="0.35">
      <c r="A5" s="41">
        <v>172</v>
      </c>
      <c r="B5" s="19" t="s">
        <v>29</v>
      </c>
      <c r="C5" s="19" t="s">
        <v>76</v>
      </c>
      <c r="D5" s="13" t="s">
        <v>31</v>
      </c>
      <c r="E5" s="13" t="s">
        <v>17</v>
      </c>
      <c r="F5" s="15" t="s">
        <v>5</v>
      </c>
      <c r="G5" s="20"/>
      <c r="H5" s="15" t="s">
        <v>10</v>
      </c>
      <c r="I5" s="27">
        <f>SUM(95.49*65%)</f>
        <v>62.0685</v>
      </c>
      <c r="J5" s="7" t="s">
        <v>61</v>
      </c>
    </row>
    <row r="6" spans="1:10" ht="25.05" customHeight="1" x14ac:dyDescent="0.35">
      <c r="A6" s="41">
        <v>173</v>
      </c>
      <c r="B6" s="13" t="s">
        <v>42</v>
      </c>
      <c r="C6" s="19" t="s">
        <v>77</v>
      </c>
      <c r="D6" s="13" t="s">
        <v>43</v>
      </c>
      <c r="E6" s="13" t="s">
        <v>44</v>
      </c>
      <c r="F6" s="15" t="s">
        <v>8</v>
      </c>
      <c r="G6" s="20"/>
      <c r="H6" s="15" t="s">
        <v>10</v>
      </c>
      <c r="I6" s="40">
        <v>35.25</v>
      </c>
      <c r="J6" s="7" t="s">
        <v>61</v>
      </c>
    </row>
    <row r="7" spans="1:10" ht="31.8" customHeight="1" x14ac:dyDescent="0.35">
      <c r="A7" s="41">
        <v>174</v>
      </c>
      <c r="B7" s="13" t="s">
        <v>45</v>
      </c>
      <c r="C7" s="18" t="s">
        <v>78</v>
      </c>
      <c r="D7" s="13" t="s">
        <v>46</v>
      </c>
      <c r="E7" s="15" t="s">
        <v>47</v>
      </c>
      <c r="F7" s="20" t="s">
        <v>5</v>
      </c>
      <c r="G7" s="15"/>
      <c r="H7" s="53" t="s">
        <v>79</v>
      </c>
      <c r="I7" s="27">
        <v>0</v>
      </c>
      <c r="J7" s="7" t="s">
        <v>61</v>
      </c>
    </row>
    <row r="8" spans="1:10" ht="31.8" customHeight="1" x14ac:dyDescent="0.35">
      <c r="A8" s="41">
        <v>175</v>
      </c>
      <c r="B8" s="13" t="s">
        <v>45</v>
      </c>
      <c r="C8" s="18" t="s">
        <v>81</v>
      </c>
      <c r="D8" s="13" t="s">
        <v>46</v>
      </c>
      <c r="E8" s="13" t="s">
        <v>47</v>
      </c>
      <c r="F8" s="12" t="s">
        <v>48</v>
      </c>
      <c r="G8" s="15"/>
      <c r="H8" s="53" t="s">
        <v>79</v>
      </c>
      <c r="I8" s="27">
        <v>0</v>
      </c>
      <c r="J8" s="7" t="s">
        <v>61</v>
      </c>
    </row>
    <row r="9" spans="1:10" ht="32.4" customHeight="1" x14ac:dyDescent="0.35">
      <c r="A9" s="41">
        <v>176</v>
      </c>
      <c r="B9" s="13" t="s">
        <v>49</v>
      </c>
      <c r="C9" s="14" t="s">
        <v>82</v>
      </c>
      <c r="D9" s="13" t="s">
        <v>57</v>
      </c>
      <c r="E9" s="13" t="s">
        <v>58</v>
      </c>
      <c r="F9" s="12" t="s">
        <v>62</v>
      </c>
      <c r="G9" s="20"/>
      <c r="H9" s="53" t="s">
        <v>68</v>
      </c>
      <c r="I9" s="27">
        <v>0</v>
      </c>
      <c r="J9" s="7" t="s">
        <v>61</v>
      </c>
    </row>
    <row r="10" spans="1:10" ht="32.4" customHeight="1" x14ac:dyDescent="0.35">
      <c r="A10" s="41">
        <v>177</v>
      </c>
      <c r="B10" s="13" t="s">
        <v>50</v>
      </c>
      <c r="C10" s="14" t="s">
        <v>83</v>
      </c>
      <c r="D10" s="18" t="s">
        <v>35</v>
      </c>
      <c r="E10" s="13" t="s">
        <v>36</v>
      </c>
      <c r="F10" s="15" t="s">
        <v>5</v>
      </c>
      <c r="G10" s="20"/>
      <c r="H10" s="53" t="s">
        <v>84</v>
      </c>
      <c r="I10" s="27">
        <v>166.4</v>
      </c>
      <c r="J10" s="7" t="s">
        <v>61</v>
      </c>
    </row>
    <row r="11" spans="1:10" ht="21" customHeight="1" x14ac:dyDescent="0.35">
      <c r="A11" s="41">
        <v>178</v>
      </c>
      <c r="B11" s="8" t="s">
        <v>51</v>
      </c>
      <c r="C11" s="46" t="s">
        <v>85</v>
      </c>
      <c r="D11" s="43" t="s">
        <v>52</v>
      </c>
      <c r="E11" s="8" t="s">
        <v>53</v>
      </c>
      <c r="F11" s="28" t="s">
        <v>54</v>
      </c>
      <c r="G11" s="20"/>
      <c r="H11" s="15" t="s">
        <v>10</v>
      </c>
      <c r="I11" s="27">
        <v>345</v>
      </c>
      <c r="J11" s="29" t="s">
        <v>61</v>
      </c>
    </row>
    <row r="12" spans="1:10" ht="21" customHeight="1" x14ac:dyDescent="0.35">
      <c r="A12" s="41">
        <v>179</v>
      </c>
      <c r="B12" s="8" t="s">
        <v>55</v>
      </c>
      <c r="C12" s="46" t="s">
        <v>69</v>
      </c>
      <c r="D12" s="43" t="s">
        <v>56</v>
      </c>
      <c r="E12" s="8" t="s">
        <v>9</v>
      </c>
      <c r="F12" s="28" t="s">
        <v>5</v>
      </c>
      <c r="G12" s="20"/>
      <c r="H12" s="15" t="s">
        <v>10</v>
      </c>
      <c r="I12" s="27">
        <f>SUM(4*15)</f>
        <v>60</v>
      </c>
      <c r="J12" s="29" t="s">
        <v>61</v>
      </c>
    </row>
    <row r="13" spans="1:10" ht="21" customHeight="1" x14ac:dyDescent="0.35">
      <c r="A13" s="41">
        <v>180</v>
      </c>
      <c r="B13" s="8" t="s">
        <v>86</v>
      </c>
      <c r="C13" s="46" t="s">
        <v>87</v>
      </c>
      <c r="D13" s="43" t="s">
        <v>88</v>
      </c>
      <c r="E13" s="8" t="s">
        <v>89</v>
      </c>
      <c r="F13" s="28" t="s">
        <v>71</v>
      </c>
      <c r="G13" s="20"/>
      <c r="H13" s="15" t="s">
        <v>10</v>
      </c>
      <c r="I13" s="27">
        <v>1100</v>
      </c>
      <c r="J13" s="29" t="s">
        <v>61</v>
      </c>
    </row>
    <row r="14" spans="1:10" ht="21" customHeight="1" x14ac:dyDescent="0.35">
      <c r="A14" s="41">
        <v>181</v>
      </c>
      <c r="B14" s="8" t="s">
        <v>93</v>
      </c>
      <c r="C14" s="46" t="s">
        <v>90</v>
      </c>
      <c r="D14" s="43" t="s">
        <v>91</v>
      </c>
      <c r="E14" s="8" t="s">
        <v>92</v>
      </c>
      <c r="F14" s="28" t="s">
        <v>5</v>
      </c>
      <c r="G14" s="20"/>
      <c r="H14" s="15" t="s">
        <v>10</v>
      </c>
      <c r="I14" s="27">
        <v>312.45</v>
      </c>
      <c r="J14" s="29" t="s">
        <v>61</v>
      </c>
    </row>
    <row r="15" spans="1:10" ht="34.799999999999997" customHeight="1" x14ac:dyDescent="0.35">
      <c r="A15" s="41">
        <v>182</v>
      </c>
      <c r="B15" s="8" t="s">
        <v>94</v>
      </c>
      <c r="C15" s="46" t="s">
        <v>96</v>
      </c>
      <c r="D15" s="46" t="s">
        <v>75</v>
      </c>
      <c r="E15" s="43" t="s">
        <v>95</v>
      </c>
      <c r="F15" s="42" t="s">
        <v>115</v>
      </c>
      <c r="G15" s="20"/>
      <c r="H15" s="15" t="s">
        <v>10</v>
      </c>
      <c r="I15" s="27">
        <f>SUM(325.14+45.58)</f>
        <v>370.71999999999997</v>
      </c>
      <c r="J15" s="29" t="s">
        <v>61</v>
      </c>
    </row>
    <row r="16" spans="1:10" ht="34.799999999999997" customHeight="1" x14ac:dyDescent="0.35">
      <c r="A16" s="41">
        <v>183</v>
      </c>
      <c r="B16" s="8" t="s">
        <v>20</v>
      </c>
      <c r="C16" s="46" t="s">
        <v>97</v>
      </c>
      <c r="D16" s="54" t="s">
        <v>114</v>
      </c>
      <c r="E16" s="43" t="s">
        <v>9</v>
      </c>
      <c r="F16" s="42" t="s">
        <v>98</v>
      </c>
      <c r="G16" s="20"/>
      <c r="H16" s="15" t="s">
        <v>10</v>
      </c>
      <c r="I16" s="27">
        <v>76.89</v>
      </c>
      <c r="J16" s="29" t="s">
        <v>61</v>
      </c>
    </row>
    <row r="17" spans="1:10" ht="34.799999999999997" customHeight="1" x14ac:dyDescent="0.35">
      <c r="A17" s="41">
        <v>184</v>
      </c>
      <c r="B17" s="8" t="s">
        <v>99</v>
      </c>
      <c r="C17" s="46" t="s">
        <v>100</v>
      </c>
      <c r="D17" s="54" t="s">
        <v>101</v>
      </c>
      <c r="E17" s="43" t="s">
        <v>9</v>
      </c>
      <c r="F17" s="42" t="s">
        <v>102</v>
      </c>
      <c r="G17" s="20"/>
      <c r="H17" s="15" t="s">
        <v>10</v>
      </c>
      <c r="I17" s="27">
        <v>60</v>
      </c>
      <c r="J17" s="29" t="s">
        <v>61</v>
      </c>
    </row>
    <row r="18" spans="1:10" ht="34.799999999999997" customHeight="1" x14ac:dyDescent="0.35">
      <c r="A18" s="41">
        <v>185</v>
      </c>
      <c r="B18" s="8" t="s">
        <v>103</v>
      </c>
      <c r="C18" s="46" t="s">
        <v>104</v>
      </c>
      <c r="D18" s="54" t="s">
        <v>105</v>
      </c>
      <c r="E18" s="43" t="s">
        <v>106</v>
      </c>
      <c r="F18" s="42" t="s">
        <v>5</v>
      </c>
      <c r="G18" s="20"/>
      <c r="H18" s="15" t="s">
        <v>10</v>
      </c>
      <c r="I18" s="27">
        <v>1840</v>
      </c>
      <c r="J18" s="29" t="s">
        <v>61</v>
      </c>
    </row>
    <row r="19" spans="1:10" ht="21" customHeight="1" x14ac:dyDescent="0.35">
      <c r="A19" s="41">
        <v>186</v>
      </c>
      <c r="B19" s="8" t="s">
        <v>29</v>
      </c>
      <c r="C19" s="46" t="s">
        <v>108</v>
      </c>
      <c r="D19" s="43" t="s">
        <v>107</v>
      </c>
      <c r="E19" s="8" t="s">
        <v>17</v>
      </c>
      <c r="F19" s="28" t="s">
        <v>54</v>
      </c>
      <c r="G19" s="20"/>
      <c r="H19" s="15" t="s">
        <v>10</v>
      </c>
      <c r="I19" s="27">
        <v>296.56</v>
      </c>
      <c r="J19" s="29" t="s">
        <v>61</v>
      </c>
    </row>
    <row r="20" spans="1:10" ht="30" customHeight="1" x14ac:dyDescent="0.35">
      <c r="A20" s="41">
        <v>187</v>
      </c>
      <c r="B20" s="8" t="s">
        <v>110</v>
      </c>
      <c r="C20" s="45" t="s">
        <v>111</v>
      </c>
      <c r="D20" s="43" t="s">
        <v>112</v>
      </c>
      <c r="E20" s="43" t="s">
        <v>113</v>
      </c>
      <c r="F20" s="42" t="s">
        <v>5</v>
      </c>
      <c r="G20" s="20"/>
      <c r="H20" s="15" t="s">
        <v>10</v>
      </c>
      <c r="I20" s="27">
        <v>88.95</v>
      </c>
      <c r="J20" s="29" t="s">
        <v>61</v>
      </c>
    </row>
    <row r="21" spans="1:10" ht="36" x14ac:dyDescent="0.35">
      <c r="A21" s="41">
        <v>188</v>
      </c>
      <c r="B21" s="8" t="s">
        <v>70</v>
      </c>
      <c r="C21" s="45" t="s">
        <v>117</v>
      </c>
      <c r="D21" s="43" t="s">
        <v>116</v>
      </c>
      <c r="E21" s="8" t="s">
        <v>9</v>
      </c>
      <c r="F21" s="42" t="s">
        <v>5</v>
      </c>
      <c r="G21" s="20"/>
      <c r="H21" s="15" t="s">
        <v>10</v>
      </c>
      <c r="I21" s="27">
        <v>36.299999999999997</v>
      </c>
      <c r="J21" s="29" t="s">
        <v>61</v>
      </c>
    </row>
    <row r="22" spans="1:10" ht="20.399999999999999" customHeight="1" x14ac:dyDescent="0.35">
      <c r="A22" s="41">
        <v>189</v>
      </c>
      <c r="B22" s="8" t="s">
        <v>19</v>
      </c>
      <c r="C22" s="45" t="s">
        <v>118</v>
      </c>
      <c r="D22" s="45"/>
      <c r="E22" s="43" t="s">
        <v>9</v>
      </c>
      <c r="F22" s="42" t="s">
        <v>98</v>
      </c>
      <c r="G22" s="20"/>
      <c r="H22" s="15" t="s">
        <v>10</v>
      </c>
      <c r="I22" s="27">
        <v>532.4</v>
      </c>
      <c r="J22" s="29" t="s">
        <v>61</v>
      </c>
    </row>
    <row r="23" spans="1:10" ht="20.399999999999999" customHeight="1" x14ac:dyDescent="0.35">
      <c r="A23" s="55">
        <v>190</v>
      </c>
      <c r="B23" s="56" t="s">
        <v>119</v>
      </c>
      <c r="C23" s="57" t="s">
        <v>120</v>
      </c>
      <c r="D23" s="58"/>
      <c r="E23" s="58" t="s">
        <v>121</v>
      </c>
      <c r="F23" s="55" t="s">
        <v>122</v>
      </c>
      <c r="G23" s="59"/>
      <c r="H23" s="60" t="s">
        <v>10</v>
      </c>
      <c r="I23" s="61">
        <v>200</v>
      </c>
      <c r="J23" s="29"/>
    </row>
    <row r="24" spans="1:10" ht="20.399999999999999" customHeight="1" x14ac:dyDescent="0.35">
      <c r="A24" s="42"/>
      <c r="B24" s="8" t="s">
        <v>63</v>
      </c>
      <c r="C24" s="45" t="s">
        <v>109</v>
      </c>
      <c r="D24" s="43" t="s">
        <v>64</v>
      </c>
      <c r="E24" s="8" t="s">
        <v>65</v>
      </c>
      <c r="F24" s="42" t="s">
        <v>66</v>
      </c>
      <c r="G24" s="20"/>
      <c r="H24" s="15" t="s">
        <v>72</v>
      </c>
      <c r="I24" s="27">
        <v>0</v>
      </c>
      <c r="J24" s="29"/>
    </row>
    <row r="25" spans="1:10" ht="20.399999999999999" customHeight="1" x14ac:dyDescent="0.35">
      <c r="A25" s="79" t="s">
        <v>124</v>
      </c>
      <c r="B25" s="80"/>
      <c r="C25" s="80"/>
      <c r="D25" s="80"/>
      <c r="E25" s="80"/>
      <c r="F25" s="80"/>
      <c r="G25" s="80"/>
      <c r="H25" s="80"/>
      <c r="I25" s="81"/>
      <c r="J25" s="29"/>
    </row>
    <row r="26" spans="1:10" ht="25.2" customHeight="1" x14ac:dyDescent="0.35">
      <c r="A26" s="48"/>
      <c r="B26" s="49"/>
      <c r="C26" s="49"/>
      <c r="D26" s="49"/>
      <c r="E26" s="49"/>
      <c r="F26" s="50"/>
      <c r="G26" s="51"/>
      <c r="H26" s="62" t="s">
        <v>123</v>
      </c>
      <c r="I26" s="52">
        <f>SUM(I3:I25)</f>
        <v>6552.2684999999992</v>
      </c>
    </row>
    <row r="27" spans="1:10" ht="21" customHeight="1" x14ac:dyDescent="0.35">
      <c r="A27" s="67" t="s">
        <v>21</v>
      </c>
      <c r="B27" s="68"/>
      <c r="C27" s="8" t="s">
        <v>12</v>
      </c>
      <c r="D27" s="28" t="s">
        <v>13</v>
      </c>
      <c r="E27" s="28"/>
      <c r="F27" s="71" t="s">
        <v>22</v>
      </c>
      <c r="G27" s="71"/>
      <c r="H27" s="71"/>
      <c r="I27" s="72"/>
    </row>
    <row r="28" spans="1:10" ht="19.95" customHeight="1" x14ac:dyDescent="0.35">
      <c r="A28" s="65" t="s">
        <v>18</v>
      </c>
      <c r="B28" s="66"/>
      <c r="C28" s="13" t="s">
        <v>14</v>
      </c>
      <c r="D28" s="21">
        <v>44903</v>
      </c>
      <c r="E28" s="21"/>
      <c r="F28" s="73"/>
      <c r="G28" s="73"/>
      <c r="H28" s="73"/>
      <c r="I28" s="74"/>
    </row>
    <row r="29" spans="1:10" ht="19.95" customHeight="1" x14ac:dyDescent="0.35">
      <c r="A29" s="65" t="s">
        <v>19</v>
      </c>
      <c r="B29" s="66"/>
      <c r="C29" s="13" t="s">
        <v>15</v>
      </c>
      <c r="D29" s="21">
        <v>44903</v>
      </c>
      <c r="E29" s="21"/>
      <c r="F29" s="75"/>
      <c r="G29" s="75"/>
      <c r="H29" s="75"/>
      <c r="I29" s="76"/>
    </row>
    <row r="30" spans="1:10" ht="19.95" customHeight="1" x14ac:dyDescent="0.7">
      <c r="A30" s="65" t="s">
        <v>20</v>
      </c>
      <c r="B30" s="66"/>
      <c r="C30" s="13" t="s">
        <v>16</v>
      </c>
      <c r="D30" s="21">
        <v>44903</v>
      </c>
      <c r="E30" s="21"/>
      <c r="F30" s="77"/>
      <c r="G30" s="77"/>
      <c r="H30" s="77"/>
      <c r="I30" s="78"/>
    </row>
    <row r="31" spans="1:10" ht="19.95" customHeight="1" x14ac:dyDescent="0.35">
      <c r="A31" s="65" t="s">
        <v>73</v>
      </c>
      <c r="B31" s="66"/>
      <c r="C31" s="13" t="s">
        <v>16</v>
      </c>
      <c r="D31" s="21">
        <v>44903</v>
      </c>
      <c r="E31" s="21"/>
      <c r="F31" s="75"/>
      <c r="G31" s="73"/>
      <c r="H31" s="73"/>
      <c r="I31" s="74"/>
    </row>
    <row r="32" spans="1:10" ht="19.95" customHeight="1" x14ac:dyDescent="0.35">
      <c r="A32" s="65" t="s">
        <v>32</v>
      </c>
      <c r="B32" s="66"/>
      <c r="C32" s="13" t="s">
        <v>16</v>
      </c>
      <c r="D32" s="21">
        <v>44903</v>
      </c>
      <c r="E32" s="21"/>
      <c r="F32" s="73"/>
      <c r="G32" s="73"/>
      <c r="H32" s="73"/>
      <c r="I32" s="74"/>
    </row>
    <row r="33" spans="1:9" ht="18" customHeight="1" thickBot="1" x14ac:dyDescent="0.4">
      <c r="A33" s="25"/>
      <c r="B33" s="8"/>
      <c r="C33" s="8"/>
      <c r="D33" s="8"/>
      <c r="E33" s="30"/>
      <c r="F33" s="28"/>
      <c r="G33" s="28"/>
      <c r="H33" s="28"/>
      <c r="I33" s="3"/>
    </row>
    <row r="34" spans="1:9" ht="19.95" customHeight="1" thickBot="1" x14ac:dyDescent="0.4">
      <c r="A34" s="67" t="s">
        <v>59</v>
      </c>
      <c r="B34" s="68"/>
      <c r="C34" s="8"/>
      <c r="D34" s="64"/>
      <c r="E34" s="64"/>
      <c r="F34" s="39"/>
      <c r="G34" s="39"/>
      <c r="H34" s="39"/>
      <c r="I34" s="26"/>
    </row>
    <row r="35" spans="1:9" ht="34.799999999999997" customHeight="1" thickBot="1" x14ac:dyDescent="0.4">
      <c r="A35" s="33" t="s">
        <v>33</v>
      </c>
      <c r="B35" s="34">
        <f>I26</f>
        <v>6552.2684999999992</v>
      </c>
      <c r="C35" s="38"/>
      <c r="D35" s="64" t="s">
        <v>37</v>
      </c>
      <c r="E35" s="64"/>
      <c r="F35" s="39"/>
      <c r="G35" s="39"/>
      <c r="H35" s="39"/>
      <c r="I35" s="26"/>
    </row>
    <row r="36" spans="1:9" ht="36.6" customHeight="1" thickBot="1" x14ac:dyDescent="0.4">
      <c r="A36" s="36" t="s">
        <v>34</v>
      </c>
      <c r="B36" s="37">
        <f>I26</f>
        <v>6552.2684999999992</v>
      </c>
      <c r="C36" s="22"/>
      <c r="D36" s="63" t="s">
        <v>38</v>
      </c>
      <c r="E36" s="63"/>
      <c r="F36" s="63"/>
      <c r="G36" s="35"/>
      <c r="H36" s="44" t="s">
        <v>40</v>
      </c>
      <c r="I36" s="21">
        <v>44903</v>
      </c>
    </row>
    <row r="46" spans="1:9" x14ac:dyDescent="0.35">
      <c r="F46" s="6"/>
    </row>
  </sheetData>
  <mergeCells count="19">
    <mergeCell ref="A27:B27"/>
    <mergeCell ref="C1:E1"/>
    <mergeCell ref="D2:E2"/>
    <mergeCell ref="A34:B34"/>
    <mergeCell ref="F27:I27"/>
    <mergeCell ref="F28:I28"/>
    <mergeCell ref="F29:I29"/>
    <mergeCell ref="F30:I30"/>
    <mergeCell ref="F31:I31"/>
    <mergeCell ref="F32:I32"/>
    <mergeCell ref="A28:B28"/>
    <mergeCell ref="A25:I25"/>
    <mergeCell ref="D36:F36"/>
    <mergeCell ref="D35:E35"/>
    <mergeCell ref="A29:B29"/>
    <mergeCell ref="A30:B30"/>
    <mergeCell ref="A31:B31"/>
    <mergeCell ref="A32:B32"/>
    <mergeCell ref="D34:E34"/>
  </mergeCells>
  <printOptions headings="1"/>
  <pageMargins left="0" right="0" top="0" bottom="0" header="0.3" footer="0.3"/>
  <pageSetup scale="60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2022-12-28T22:55:05Z</cp:lastPrinted>
  <dcterms:created xsi:type="dcterms:W3CDTF">2015-03-11T20:47:27Z</dcterms:created>
  <dcterms:modified xsi:type="dcterms:W3CDTF">2022-12-30T17:49:21Z</dcterms:modified>
</cp:coreProperties>
</file>