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January Attachments/"/>
    </mc:Choice>
  </mc:AlternateContent>
  <xr:revisionPtr revIDLastSave="0" documentId="8_{61E51DFB-D8C2-48E1-A638-F5E3526C514F}" xr6:coauthVersionLast="47" xr6:coauthVersionMax="47" xr10:uidLastSave="{00000000-0000-0000-0000-000000000000}"/>
  <bookViews>
    <workbookView xWindow="-108" yWindow="-108" windowWidth="23256" windowHeight="12456" firstSheet="6" activeTab="9" xr2:uid="{B67DEFD4-307F-4A31-8FFF-B59C3C1D3670}"/>
  </bookViews>
  <sheets>
    <sheet name="Nat Grid (AP)" sheetId="1" r:id="rId1"/>
    <sheet name="Nat Grid (AP) (2)" sheetId="66" r:id="rId2"/>
    <sheet name="R L Parsons" sheetId="57" r:id="rId3"/>
    <sheet name="OSC NYS" sheetId="68" r:id="rId4"/>
    <sheet name="OSC NYS (2)" sheetId="70" r:id="rId5"/>
    <sheet name="P Gustafson - Mileage (2)" sheetId="67" r:id="rId6"/>
    <sheet name="Evening Star Bookkeeping" sheetId="8" r:id="rId7"/>
    <sheet name="Jessica VanDewerker" sheetId="10" r:id="rId8"/>
    <sheet name="Nexamp Inc" sheetId="71" r:id="rId9"/>
    <sheet name="7 M Supply Inc" sheetId="7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72" l="1"/>
  <c r="J30" i="72"/>
  <c r="J11" i="72"/>
  <c r="I4" i="72"/>
  <c r="J11" i="8"/>
  <c r="J22" i="8" s="1"/>
  <c r="J25" i="71"/>
  <c r="A47" i="71" l="1"/>
  <c r="J30" i="71"/>
  <c r="J11" i="71"/>
  <c r="I4" i="71"/>
  <c r="A48" i="70"/>
  <c r="J31" i="70"/>
  <c r="I27" i="70"/>
  <c r="J11" i="70"/>
  <c r="I4" i="70"/>
  <c r="I27" i="68"/>
  <c r="J31" i="68"/>
  <c r="A48" i="68"/>
  <c r="J11" i="68"/>
  <c r="I4" i="68"/>
  <c r="A48" i="67"/>
  <c r="J11" i="67"/>
  <c r="J22" i="67" s="1"/>
  <c r="J31" i="67" s="1"/>
  <c r="I4" i="67"/>
  <c r="J31" i="66"/>
  <c r="J11" i="66"/>
  <c r="J20" i="57" l="1"/>
  <c r="A48" i="57" l="1"/>
  <c r="J31" i="57"/>
  <c r="J11" i="57"/>
  <c r="I4" i="57"/>
  <c r="J11" i="10"/>
  <c r="I4" i="10" l="1"/>
  <c r="J20" i="10" l="1"/>
  <c r="J11" i="1" l="1"/>
  <c r="A48" i="10" l="1"/>
  <c r="A48" i="8"/>
  <c r="J31" i="8"/>
  <c r="I4" i="8"/>
  <c r="J31" i="10" l="1"/>
  <c r="J31" i="1"/>
</calcChain>
</file>

<file path=xl/sharedStrings.xml><?xml version="1.0" encoding="utf-8"?>
<sst xmlns="http://schemas.openxmlformats.org/spreadsheetml/2006/main" count="631" uniqueCount="131">
  <si>
    <t>Voucher</t>
  </si>
  <si>
    <t xml:space="preserve">Voucher Number </t>
  </si>
  <si>
    <t>Date Voucher Received</t>
  </si>
  <si>
    <t>Department</t>
  </si>
  <si>
    <t>Fund-Appropriation</t>
  </si>
  <si>
    <t>Amount</t>
  </si>
  <si>
    <t>Claimant's</t>
  </si>
  <si>
    <t xml:space="preserve">Name </t>
  </si>
  <si>
    <t>and</t>
  </si>
  <si>
    <t>Total</t>
  </si>
  <si>
    <t>Address</t>
  </si>
  <si>
    <t>Entered on Abstract No.</t>
  </si>
  <si>
    <t>Detailed invoices may be attached and total entered on this voucher.</t>
  </si>
  <si>
    <t>Purchase</t>
  </si>
  <si>
    <t>Certification below must be signed.</t>
  </si>
  <si>
    <t>Terms</t>
  </si>
  <si>
    <t>Order No.</t>
  </si>
  <si>
    <t>Vendors</t>
  </si>
  <si>
    <t>Date</t>
  </si>
  <si>
    <t>Invoice No.</t>
  </si>
  <si>
    <t>Quantity</t>
  </si>
  <si>
    <t>Description of Materials or Services</t>
  </si>
  <si>
    <t>Unit Price</t>
  </si>
  <si>
    <t xml:space="preserve">is true and correct; that the items, services and disbursements charged were rendered to or for the municipality on </t>
  </si>
  <si>
    <t xml:space="preserve">the date stated; that no part has been paid or satisfied; that taxes, from which the municipality is exempt, are not </t>
  </si>
  <si>
    <t>included; and that the amount claimed is actually due.</t>
  </si>
  <si>
    <t>Signature</t>
  </si>
  <si>
    <t>Title</t>
  </si>
  <si>
    <t>(Space Below for Municipal Use)</t>
  </si>
  <si>
    <t>Department Approval</t>
  </si>
  <si>
    <t>Approval for Payment</t>
  </si>
  <si>
    <t>The above services or materials were rendered or furnished</t>
  </si>
  <si>
    <t xml:space="preserve">This claim is approved and ordered paid from the </t>
  </si>
  <si>
    <t xml:space="preserve">to the municipality on the dates stated and the charges </t>
  </si>
  <si>
    <t>appropriation indicated above.</t>
  </si>
  <si>
    <t>are correct.</t>
  </si>
  <si>
    <t>Authorized Official</t>
  </si>
  <si>
    <t>Auditing Board</t>
  </si>
  <si>
    <t>Town of Roseboom</t>
  </si>
  <si>
    <t>126 Co Hwy 50</t>
  </si>
  <si>
    <t>Cherry Valley NY  13320</t>
  </si>
  <si>
    <t>I,___________________________________________, certify that the above account in the amount of $___________________</t>
  </si>
  <si>
    <t>GENERAL</t>
  </si>
  <si>
    <t>Patti Gustafson</t>
  </si>
  <si>
    <t>Town Supervisor</t>
  </si>
  <si>
    <t>A.1640.4</t>
  </si>
  <si>
    <t>Cobleskill, NY 12043</t>
  </si>
  <si>
    <t>Building Contractual</t>
  </si>
  <si>
    <t>National Grid</t>
  </si>
  <si>
    <t>Electric Service</t>
  </si>
  <si>
    <t>Supervisor Accounting</t>
  </si>
  <si>
    <t>A.1220.47</t>
  </si>
  <si>
    <t>Evening Star Bookkeeping</t>
  </si>
  <si>
    <t>PO Box 512</t>
  </si>
  <si>
    <t>Schoharie, NY 12157</t>
  </si>
  <si>
    <t>Accounting/Bookkeeping Services</t>
  </si>
  <si>
    <t>Jessica VanDewerker</t>
  </si>
  <si>
    <t>393 Doc Ahlers Road</t>
  </si>
  <si>
    <t>Cherry Valley, NY 13320</t>
  </si>
  <si>
    <t>Monthly Maintenance/Cleaning Services</t>
  </si>
  <si>
    <t>A.631</t>
  </si>
  <si>
    <t>Town Share</t>
  </si>
  <si>
    <t>Maintenance</t>
  </si>
  <si>
    <t>Mileage Reimb</t>
  </si>
  <si>
    <t>Mileage Reimbursement</t>
  </si>
  <si>
    <t>Jan - Jun rate = $ 0.585</t>
  </si>
  <si>
    <t>Jul - Dec rate = $ 0.625</t>
  </si>
  <si>
    <t>Town Bldg Contrac</t>
  </si>
  <si>
    <t>Supv Contr.</t>
  </si>
  <si>
    <t>A.1220.4</t>
  </si>
  <si>
    <t>678 East Main Street</t>
  </si>
  <si>
    <t>Period: Nov 2022</t>
  </si>
  <si>
    <t>R L Parsons Inc</t>
  </si>
  <si>
    <t>PO Box 1336</t>
  </si>
  <si>
    <t>Sharon Springs, NY 13459</t>
  </si>
  <si>
    <t>Heating Fuel</t>
  </si>
  <si>
    <t>Building Expenses</t>
  </si>
  <si>
    <t>PO Box 371376</t>
  </si>
  <si>
    <t>Pittsburgh,PA 15250-7376</t>
  </si>
  <si>
    <t>Electric</t>
  </si>
  <si>
    <t>Loc: Garage Building/Office Building</t>
  </si>
  <si>
    <t>Acct:  48013-57106</t>
  </si>
  <si>
    <t>Period: Dec. 01 - Dec. 30, 2022</t>
  </si>
  <si>
    <t>Loc: Street Lighting</t>
  </si>
  <si>
    <t>Acct:  63952-94109</t>
  </si>
  <si>
    <t>Period:Nov 18 - Dec. 20, 2022</t>
  </si>
  <si>
    <t>Bookkeeping Services for: December 2022</t>
  </si>
  <si>
    <t>for: Jan 01 - Jan 12, 2023</t>
  </si>
  <si>
    <t>1hrs - regular (Jessica)</t>
  </si>
  <si>
    <t>Gallons Kerosene</t>
  </si>
  <si>
    <t>Period: Dec 15 - 31, 2022</t>
  </si>
  <si>
    <t>Total Miles = 63</t>
  </si>
  <si>
    <t>Liability Due</t>
  </si>
  <si>
    <t>Justice Court Fees</t>
  </si>
  <si>
    <t>Office of the State Comptroller</t>
  </si>
  <si>
    <t>Justice Court Fund</t>
  </si>
  <si>
    <t>110 State Street</t>
  </si>
  <si>
    <t>Albany, NY 12236</t>
  </si>
  <si>
    <t xml:space="preserve">Justice Court Fees </t>
  </si>
  <si>
    <t xml:space="preserve">Total Collected </t>
  </si>
  <si>
    <t>State Share ---Due to NYS</t>
  </si>
  <si>
    <t>County Share ----Due to NYS</t>
  </si>
  <si>
    <t>Period: Dec 2022</t>
  </si>
  <si>
    <t>NEXAMP, Inc</t>
  </si>
  <si>
    <t>101 Summer Street</t>
  </si>
  <si>
    <t>2nd Floor</t>
  </si>
  <si>
    <t>Boston, MA 02110</t>
  </si>
  <si>
    <t>Street Lighting Cont.</t>
  </si>
  <si>
    <t>A.5182.4</t>
  </si>
  <si>
    <t>For: Town Building</t>
  </si>
  <si>
    <t>Solar Enery Credits:</t>
  </si>
  <si>
    <t>NEXAMP 10% Discount</t>
  </si>
  <si>
    <t>For: Street Lighting</t>
  </si>
  <si>
    <t>Inv# 01102840</t>
  </si>
  <si>
    <t>Paid on-line: 01/12/23</t>
  </si>
  <si>
    <t>No Longer on Account; as the Town utilizing Solar Panels (credit(s) on Salt Shed Building.</t>
  </si>
  <si>
    <t>Utility Nexamp Inc Account No:  6893881104</t>
  </si>
  <si>
    <t>Total Due: 01/11/23</t>
  </si>
  <si>
    <t>Production Period: 07/29/22 - 08/29/22</t>
  </si>
  <si>
    <t>Invoice # 26625</t>
  </si>
  <si>
    <t>Municipal Building</t>
  </si>
  <si>
    <t>A.1620.4</t>
  </si>
  <si>
    <t>Salt Shed Expenses</t>
  </si>
  <si>
    <t>7 M Supply Inc</t>
  </si>
  <si>
    <t>1130 Clinton Road</t>
  </si>
  <si>
    <t>Fort Plain, NY 13339</t>
  </si>
  <si>
    <t>INV 44544</t>
  </si>
  <si>
    <t>INV 45775</t>
  </si>
  <si>
    <t>INV 44643</t>
  </si>
  <si>
    <t>INV FC 48032</t>
  </si>
  <si>
    <t>Supplies for Salt Shed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</si>
</sst>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mmmm\ d\,\ yyyy;@"/>
    <numFmt numFmtId="166" formatCode="&quot;$&quot;#,##0.00"/>
    <numFmt numFmtId="167" formatCode="0.000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8" tint="-0.249977111117893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2" fillId="0" borderId="5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2" fillId="0" borderId="17" xfId="0" applyFont="1" applyBorder="1"/>
    <xf numFmtId="0" fontId="2" fillId="0" borderId="18" xfId="0" applyFont="1" applyBorder="1"/>
    <xf numFmtId="0" fontId="0" fillId="0" borderId="1" xfId="0" applyBorder="1"/>
    <xf numFmtId="0" fontId="0" fillId="0" borderId="19" xfId="0" applyBorder="1"/>
    <xf numFmtId="0" fontId="2" fillId="0" borderId="15" xfId="0" applyFont="1" applyBorder="1"/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26" xfId="0" applyFont="1" applyBorder="1"/>
    <xf numFmtId="4" fontId="5" fillId="0" borderId="6" xfId="0" applyNumberFormat="1" applyFont="1" applyBorder="1"/>
    <xf numFmtId="4" fontId="5" fillId="0" borderId="27" xfId="0" applyNumberFormat="1" applyFont="1" applyBorder="1"/>
    <xf numFmtId="0" fontId="5" fillId="0" borderId="6" xfId="0" applyFont="1" applyBorder="1"/>
    <xf numFmtId="2" fontId="5" fillId="0" borderId="27" xfId="0" applyNumberFormat="1" applyFont="1" applyBorder="1"/>
    <xf numFmtId="0" fontId="5" fillId="0" borderId="8" xfId="0" applyFont="1" applyBorder="1"/>
    <xf numFmtId="2" fontId="5" fillId="0" borderId="28" xfId="0" applyNumberFormat="1" applyFont="1" applyBorder="1"/>
    <xf numFmtId="0" fontId="6" fillId="0" borderId="30" xfId="0" applyFont="1" applyBorder="1"/>
    <xf numFmtId="4" fontId="4" fillId="0" borderId="29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0" fillId="0" borderId="2" xfId="0" applyBorder="1"/>
    <xf numFmtId="0" fontId="8" fillId="0" borderId="5" xfId="0" applyFont="1" applyBorder="1"/>
    <xf numFmtId="0" fontId="8" fillId="0" borderId="6" xfId="0" applyFont="1" applyBorder="1"/>
    <xf numFmtId="0" fontId="8" fillId="0" borderId="13" xfId="0" applyFont="1" applyBorder="1"/>
    <xf numFmtId="0" fontId="8" fillId="0" borderId="3" xfId="0" applyFont="1" applyBorder="1"/>
    <xf numFmtId="0" fontId="5" fillId="0" borderId="14" xfId="0" applyFont="1" applyBorder="1"/>
    <xf numFmtId="164" fontId="5" fillId="0" borderId="31" xfId="0" applyNumberFormat="1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3" fillId="0" borderId="3" xfId="0" applyFont="1" applyBorder="1"/>
    <xf numFmtId="0" fontId="13" fillId="0" borderId="7" xfId="0" applyFont="1" applyBorder="1" applyAlignment="1">
      <alignment horizontal="right"/>
    </xf>
    <xf numFmtId="14" fontId="13" fillId="0" borderId="34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5" fillId="0" borderId="14" xfId="0" applyNumberFormat="1" applyFont="1" applyBorder="1"/>
    <xf numFmtId="0" fontId="0" fillId="0" borderId="41" xfId="0" applyBorder="1"/>
    <xf numFmtId="0" fontId="0" fillId="0" borderId="22" xfId="0" applyBorder="1"/>
    <xf numFmtId="0" fontId="0" fillId="0" borderId="23" xfId="0" applyBorder="1"/>
    <xf numFmtId="0" fontId="1" fillId="0" borderId="42" xfId="0" applyFont="1" applyBorder="1"/>
    <xf numFmtId="0" fontId="1" fillId="0" borderId="0" xfId="0" applyFont="1"/>
    <xf numFmtId="0" fontId="0" fillId="0" borderId="43" xfId="0" applyBorder="1"/>
    <xf numFmtId="0" fontId="0" fillId="0" borderId="42" xfId="0" applyBorder="1"/>
    <xf numFmtId="0" fontId="9" fillId="0" borderId="0" xfId="0" applyFont="1"/>
    <xf numFmtId="0" fontId="0" fillId="0" borderId="27" xfId="0" applyBorder="1"/>
    <xf numFmtId="0" fontId="10" fillId="0" borderId="0" xfId="0" applyFont="1"/>
    <xf numFmtId="0" fontId="3" fillId="0" borderId="0" xfId="0" applyFont="1"/>
    <xf numFmtId="0" fontId="2" fillId="0" borderId="0" xfId="0" applyFont="1"/>
    <xf numFmtId="0" fontId="0" fillId="0" borderId="44" xfId="0" applyBorder="1"/>
    <xf numFmtId="0" fontId="2" fillId="0" borderId="42" xfId="0" applyFont="1" applyBorder="1"/>
    <xf numFmtId="0" fontId="2" fillId="0" borderId="45" xfId="0" applyFont="1" applyBorder="1"/>
    <xf numFmtId="0" fontId="0" fillId="0" borderId="46" xfId="0" applyBorder="1"/>
    <xf numFmtId="0" fontId="13" fillId="0" borderId="46" xfId="0" applyFont="1" applyBorder="1"/>
    <xf numFmtId="0" fontId="2" fillId="0" borderId="42" xfId="0" applyFont="1" applyBorder="1" applyAlignment="1">
      <alignment horizontal="center"/>
    </xf>
    <xf numFmtId="0" fontId="13" fillId="0" borderId="28" xfId="0" applyFont="1" applyBorder="1"/>
    <xf numFmtId="0" fontId="0" fillId="0" borderId="47" xfId="0" applyBorder="1"/>
    <xf numFmtId="0" fontId="0" fillId="0" borderId="48" xfId="0" applyBorder="1"/>
    <xf numFmtId="0" fontId="2" fillId="0" borderId="27" xfId="0" applyFont="1" applyBorder="1"/>
    <xf numFmtId="164" fontId="0" fillId="0" borderId="49" xfId="0" applyNumberFormat="1" applyBorder="1"/>
    <xf numFmtId="0" fontId="7" fillId="0" borderId="50" xfId="0" applyFont="1" applyBorder="1"/>
    <xf numFmtId="0" fontId="8" fillId="0" borderId="42" xfId="0" applyFont="1" applyBorder="1"/>
    <xf numFmtId="0" fontId="8" fillId="0" borderId="0" xfId="0" applyFont="1"/>
    <xf numFmtId="0" fontId="0" fillId="0" borderId="26" xfId="0" applyBorder="1"/>
    <xf numFmtId="0" fontId="13" fillId="0" borderId="49" xfId="0" applyFont="1" applyBorder="1"/>
    <xf numFmtId="0" fontId="2" fillId="0" borderId="51" xfId="0" applyFont="1" applyBorder="1"/>
    <xf numFmtId="0" fontId="2" fillId="0" borderId="37" xfId="0" applyFont="1" applyBorder="1"/>
    <xf numFmtId="0" fontId="2" fillId="0" borderId="30" xfId="0" applyFont="1" applyBorder="1"/>
    <xf numFmtId="0" fontId="0" fillId="0" borderId="37" xfId="0" applyBorder="1"/>
    <xf numFmtId="0" fontId="2" fillId="0" borderId="52" xfId="0" applyFont="1" applyBorder="1"/>
    <xf numFmtId="0" fontId="2" fillId="0" borderId="29" xfId="0" applyFont="1" applyBorder="1"/>
    <xf numFmtId="2" fontId="13" fillId="0" borderId="46" xfId="0" applyNumberFormat="1" applyFont="1" applyBorder="1"/>
    <xf numFmtId="166" fontId="0" fillId="0" borderId="0" xfId="0" applyNumberFormat="1"/>
    <xf numFmtId="2" fontId="0" fillId="0" borderId="46" xfId="0" applyNumberFormat="1" applyBorder="1"/>
    <xf numFmtId="2" fontId="13" fillId="0" borderId="28" xfId="0" applyNumberFormat="1" applyFont="1" applyBorder="1"/>
    <xf numFmtId="2" fontId="0" fillId="0" borderId="47" xfId="0" applyNumberFormat="1" applyBorder="1"/>
    <xf numFmtId="164" fontId="13" fillId="0" borderId="34" xfId="0" applyNumberFormat="1" applyFont="1" applyBorder="1" applyAlignment="1">
      <alignment horizontal="left"/>
    </xf>
    <xf numFmtId="8" fontId="5" fillId="0" borderId="14" xfId="0" applyNumberFormat="1" applyFont="1" applyBorder="1"/>
    <xf numFmtId="167" fontId="5" fillId="0" borderId="6" xfId="0" applyNumberFormat="1" applyFont="1" applyBorder="1"/>
    <xf numFmtId="44" fontId="0" fillId="0" borderId="0" xfId="0" applyNumberFormat="1" applyAlignment="1">
      <alignment horizontal="right"/>
    </xf>
    <xf numFmtId="2" fontId="17" fillId="0" borderId="6" xfId="0" applyNumberFormat="1" applyFont="1" applyBorder="1"/>
    <xf numFmtId="0" fontId="22" fillId="0" borderId="14" xfId="0" applyFont="1" applyBorder="1"/>
    <xf numFmtId="2" fontId="17" fillId="0" borderId="2" xfId="0" applyNumberFormat="1" applyFont="1" applyBorder="1"/>
    <xf numFmtId="44" fontId="17" fillId="0" borderId="27" xfId="0" applyNumberFormat="1" applyFont="1" applyBorder="1"/>
    <xf numFmtId="0" fontId="5" fillId="0" borderId="13" xfId="0" applyFont="1" applyBorder="1"/>
    <xf numFmtId="44" fontId="21" fillId="0" borderId="27" xfId="0" applyNumberFormat="1" applyFont="1" applyBorder="1"/>
    <xf numFmtId="4" fontId="19" fillId="0" borderId="27" xfId="0" applyNumberFormat="1" applyFont="1" applyBorder="1"/>
    <xf numFmtId="0" fontId="21" fillId="0" borderId="0" xfId="0" applyFont="1"/>
    <xf numFmtId="2" fontId="21" fillId="0" borderId="0" xfId="0" applyNumberFormat="1" applyFont="1"/>
    <xf numFmtId="2" fontId="19" fillId="0" borderId="27" xfId="0" applyNumberFormat="1" applyFont="1" applyBorder="1"/>
    <xf numFmtId="0" fontId="23" fillId="0" borderId="5" xfId="0" applyFont="1" applyBorder="1"/>
    <xf numFmtId="0" fontId="23" fillId="0" borderId="0" xfId="0" applyFont="1"/>
    <xf numFmtId="0" fontId="21" fillId="0" borderId="0" xfId="0" applyFont="1" applyAlignment="1">
      <alignment wrapText="1"/>
    </xf>
    <xf numFmtId="0" fontId="13" fillId="0" borderId="13" xfId="0" applyFont="1" applyBorder="1"/>
    <xf numFmtId="0" fontId="13" fillId="0" borderId="4" xfId="0" applyFont="1" applyBorder="1"/>
    <xf numFmtId="1" fontId="5" fillId="0" borderId="14" xfId="0" applyNumberFormat="1" applyFont="1" applyBorder="1"/>
    <xf numFmtId="0" fontId="4" fillId="0" borderId="13" xfId="0" applyFont="1" applyBorder="1"/>
    <xf numFmtId="0" fontId="4" fillId="0" borderId="4" xfId="0" applyFont="1" applyBorder="1"/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165" fontId="13" fillId="0" borderId="7" xfId="0" applyNumberFormat="1" applyFont="1" applyBorder="1" applyAlignment="1">
      <alignment horizontal="center"/>
    </xf>
    <xf numFmtId="165" fontId="13" fillId="0" borderId="26" xfId="0" applyNumberFormat="1" applyFont="1" applyBorder="1" applyAlignment="1">
      <alignment horizontal="center"/>
    </xf>
    <xf numFmtId="0" fontId="5" fillId="0" borderId="53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7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6" fillId="0" borderId="4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14" fontId="5" fillId="0" borderId="14" xfId="0" applyNumberFormat="1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16" fillId="2" borderId="54" xfId="0" applyFont="1" applyFill="1" applyBorder="1" applyAlignment="1">
      <alignment horizontal="left"/>
    </xf>
    <xf numFmtId="0" fontId="16" fillId="2" borderId="55" xfId="0" applyFont="1" applyFill="1" applyBorder="1" applyAlignment="1">
      <alignment horizontal="left"/>
    </xf>
    <xf numFmtId="0" fontId="16" fillId="2" borderId="56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4" fontId="5" fillId="0" borderId="14" xfId="0" applyNumberFormat="1" applyFont="1" applyBorder="1" applyAlignment="1">
      <alignment horizontal="left"/>
    </xf>
    <xf numFmtId="14" fontId="5" fillId="0" borderId="13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14" fontId="5" fillId="0" borderId="4" xfId="0" applyNumberFormat="1" applyFont="1" applyBorder="1" applyAlignment="1">
      <alignment wrapText="1"/>
    </xf>
    <xf numFmtId="0" fontId="5" fillId="0" borderId="14" xfId="0" applyFont="1" applyBorder="1"/>
    <xf numFmtId="14" fontId="5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3D11-80EB-4333-BF77-E6EE70653F40}">
  <dimension ref="A1:N50"/>
  <sheetViews>
    <sheetView workbookViewId="0">
      <selection activeCell="B28" sqref="B28:H28"/>
    </sheetView>
  </sheetViews>
  <sheetFormatPr defaultRowHeight="14.4" x14ac:dyDescent="0.3"/>
  <cols>
    <col min="1" max="1" width="9.88671875" customWidth="1"/>
    <col min="2" max="2" width="8.5546875" customWidth="1"/>
    <col min="3" max="3" width="7.44140625" customWidth="1"/>
    <col min="8" max="8" width="9.21875" customWidth="1"/>
  </cols>
  <sheetData>
    <row r="1" spans="1:14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4" ht="17.399999999999999" x14ac:dyDescent="0.3">
      <c r="A2" s="56" t="s">
        <v>0</v>
      </c>
      <c r="B2" s="57"/>
      <c r="G2" s="1" t="s">
        <v>1</v>
      </c>
      <c r="H2" s="2"/>
      <c r="I2" s="47">
        <v>191</v>
      </c>
      <c r="J2" s="58"/>
    </row>
    <row r="3" spans="1:14" x14ac:dyDescent="0.3">
      <c r="A3" s="59"/>
      <c r="B3" s="60" t="s">
        <v>38</v>
      </c>
      <c r="G3" s="4"/>
      <c r="J3" s="61"/>
    </row>
    <row r="4" spans="1:14" ht="15.6" x14ac:dyDescent="0.3">
      <c r="A4" s="59"/>
      <c r="B4" s="62" t="s">
        <v>39</v>
      </c>
      <c r="C4" s="63"/>
      <c r="G4" s="5" t="s">
        <v>2</v>
      </c>
      <c r="H4" s="64"/>
      <c r="I4" s="132">
        <v>44927</v>
      </c>
      <c r="J4" s="133"/>
    </row>
    <row r="5" spans="1:14" ht="15" thickBot="1" x14ac:dyDescent="0.35">
      <c r="A5" s="59"/>
      <c r="B5" s="60" t="s">
        <v>40</v>
      </c>
      <c r="G5" s="7"/>
      <c r="H5" s="8"/>
      <c r="I5" s="8"/>
      <c r="J5" s="65"/>
    </row>
    <row r="6" spans="1:14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4" x14ac:dyDescent="0.3">
      <c r="A7" s="59"/>
      <c r="G7" s="142"/>
      <c r="H7" s="143"/>
      <c r="I7" s="3"/>
      <c r="J7" s="68"/>
    </row>
    <row r="8" spans="1:14" x14ac:dyDescent="0.3">
      <c r="A8" s="59"/>
      <c r="E8" s="6"/>
      <c r="G8" s="144" t="s">
        <v>76</v>
      </c>
      <c r="H8" s="145"/>
      <c r="I8" s="47" t="s">
        <v>45</v>
      </c>
      <c r="J8" s="69">
        <v>121.05</v>
      </c>
    </row>
    <row r="9" spans="1:14" x14ac:dyDescent="0.3">
      <c r="A9" s="70" t="s">
        <v>6</v>
      </c>
      <c r="B9" s="117"/>
      <c r="C9" s="118"/>
      <c r="D9" s="118"/>
      <c r="E9" s="118"/>
      <c r="F9" s="119"/>
      <c r="G9" s="142" t="s">
        <v>79</v>
      </c>
      <c r="H9" s="143"/>
      <c r="I9" s="3"/>
      <c r="J9" s="68"/>
    </row>
    <row r="10" spans="1:14" x14ac:dyDescent="0.3">
      <c r="A10" s="70" t="s">
        <v>7</v>
      </c>
      <c r="B10" s="117" t="s">
        <v>48</v>
      </c>
      <c r="C10" s="118"/>
      <c r="D10" s="118"/>
      <c r="E10" s="118"/>
      <c r="F10" s="119"/>
      <c r="G10" s="142"/>
      <c r="H10" s="143"/>
      <c r="I10" s="3"/>
      <c r="J10" s="68"/>
    </row>
    <row r="11" spans="1:14" x14ac:dyDescent="0.3">
      <c r="A11" s="70" t="s">
        <v>8</v>
      </c>
      <c r="B11" s="117" t="s">
        <v>77</v>
      </c>
      <c r="C11" s="118"/>
      <c r="D11" s="118"/>
      <c r="E11" s="118"/>
      <c r="F11" s="119"/>
      <c r="G11" s="142"/>
      <c r="H11" s="143"/>
      <c r="I11" s="48" t="s">
        <v>9</v>
      </c>
      <c r="J11" s="71">
        <f>SUM(J7:J10)</f>
        <v>121.05</v>
      </c>
    </row>
    <row r="12" spans="1:14" ht="15" thickBot="1" x14ac:dyDescent="0.35">
      <c r="A12" s="70" t="s">
        <v>10</v>
      </c>
      <c r="B12" s="117" t="s">
        <v>78</v>
      </c>
      <c r="C12" s="118"/>
      <c r="D12" s="118"/>
      <c r="E12" s="118"/>
      <c r="F12" s="119"/>
      <c r="G12" s="12" t="s">
        <v>11</v>
      </c>
      <c r="H12" s="13"/>
      <c r="I12" s="13"/>
      <c r="J12" s="72"/>
    </row>
    <row r="13" spans="1:14" ht="15" thickTop="1" x14ac:dyDescent="0.3">
      <c r="A13" s="59"/>
      <c r="J13" s="61"/>
      <c r="N13" s="88"/>
    </row>
    <row r="14" spans="1:14" x14ac:dyDescent="0.3">
      <c r="A14" s="66" t="s">
        <v>12</v>
      </c>
      <c r="G14" s="14"/>
      <c r="H14" s="15"/>
      <c r="I14" s="1" t="s">
        <v>13</v>
      </c>
      <c r="J14" s="73"/>
    </row>
    <row r="15" spans="1:14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4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42"/>
      <c r="C19" s="42"/>
      <c r="D19" s="120"/>
      <c r="E19" s="121"/>
      <c r="F19" s="121"/>
      <c r="G19" s="121"/>
      <c r="H19" s="121"/>
      <c r="I19" s="95"/>
      <c r="J19" s="28"/>
    </row>
    <row r="20" spans="1:10" x14ac:dyDescent="0.3">
      <c r="A20" s="43"/>
      <c r="B20" s="42"/>
      <c r="C20" s="42"/>
      <c r="D20" s="120" t="s">
        <v>49</v>
      </c>
      <c r="E20" s="121"/>
      <c r="F20" s="121"/>
      <c r="G20" s="121"/>
      <c r="H20" s="121"/>
      <c r="I20" s="96"/>
      <c r="J20" s="28">
        <v>121.05</v>
      </c>
    </row>
    <row r="21" spans="1:10" x14ac:dyDescent="0.3">
      <c r="A21" s="43"/>
      <c r="B21" s="42"/>
      <c r="C21" s="97"/>
      <c r="D21" s="138" t="s">
        <v>80</v>
      </c>
      <c r="E21" s="139"/>
      <c r="F21" s="139"/>
      <c r="G21" s="139"/>
      <c r="H21" s="139"/>
      <c r="I21" s="98"/>
      <c r="J21" s="28"/>
    </row>
    <row r="22" spans="1:10" x14ac:dyDescent="0.3">
      <c r="A22" s="43"/>
      <c r="B22" s="42"/>
      <c r="C22" s="42"/>
      <c r="D22" s="120" t="s">
        <v>81</v>
      </c>
      <c r="E22" s="121"/>
      <c r="F22" s="121"/>
      <c r="G22" s="121"/>
      <c r="H22" s="121"/>
      <c r="I22" s="99"/>
      <c r="J22" s="28"/>
    </row>
    <row r="23" spans="1:10" x14ac:dyDescent="0.3">
      <c r="A23" s="43"/>
      <c r="B23" s="42"/>
      <c r="C23" s="42"/>
      <c r="D23" s="120" t="s">
        <v>82</v>
      </c>
      <c r="E23" s="121"/>
      <c r="F23" s="121"/>
      <c r="G23" s="121"/>
      <c r="H23" s="121"/>
      <c r="I23" s="99"/>
      <c r="J23" s="28"/>
    </row>
    <row r="24" spans="1:10" x14ac:dyDescent="0.3">
      <c r="A24" s="43"/>
      <c r="B24" s="42"/>
      <c r="C24" s="42"/>
      <c r="D24" s="120"/>
      <c r="E24" s="121"/>
      <c r="F24" s="121"/>
      <c r="G24" s="121"/>
      <c r="H24" s="121"/>
      <c r="I24" s="99"/>
      <c r="J24" s="28"/>
    </row>
    <row r="25" spans="1:10" x14ac:dyDescent="0.3">
      <c r="A25" s="43"/>
      <c r="B25" s="42"/>
      <c r="C25" s="100"/>
      <c r="D25" s="131"/>
      <c r="E25" s="131"/>
      <c r="F25" s="131"/>
      <c r="G25" s="131"/>
      <c r="H25" s="131"/>
      <c r="I25" s="101"/>
      <c r="J25" s="102"/>
    </row>
    <row r="26" spans="1:10" x14ac:dyDescent="0.3">
      <c r="A26" s="43"/>
      <c r="B26" s="42"/>
      <c r="C26" s="100"/>
      <c r="D26" s="131"/>
      <c r="E26" s="131"/>
      <c r="F26" s="131"/>
      <c r="G26" s="131"/>
      <c r="H26" s="131"/>
      <c r="I26" s="101"/>
      <c r="J26" s="102"/>
    </row>
    <row r="27" spans="1:10" x14ac:dyDescent="0.3">
      <c r="A27" s="43"/>
      <c r="B27" s="42"/>
      <c r="C27" s="100"/>
      <c r="D27" s="103"/>
      <c r="E27" s="130"/>
      <c r="F27" s="130"/>
      <c r="G27" s="130"/>
      <c r="H27" s="104"/>
      <c r="I27" s="101"/>
      <c r="J27" s="105"/>
    </row>
    <row r="28" spans="1:10" x14ac:dyDescent="0.3">
      <c r="A28" s="43"/>
      <c r="B28" s="140"/>
      <c r="C28" s="141"/>
      <c r="D28" s="141"/>
      <c r="E28" s="141"/>
      <c r="F28" s="141"/>
      <c r="G28" s="141"/>
      <c r="H28" s="141"/>
      <c r="I28" s="99"/>
      <c r="J28" s="30"/>
    </row>
    <row r="29" spans="1:10" x14ac:dyDescent="0.3">
      <c r="A29" s="43"/>
      <c r="B29" s="42"/>
      <c r="C29" s="100"/>
      <c r="D29" s="120"/>
      <c r="E29" s="121"/>
      <c r="F29" s="121"/>
      <c r="G29" s="121"/>
      <c r="H29" s="121"/>
      <c r="I29" s="29"/>
      <c r="J29" s="30"/>
    </row>
    <row r="30" spans="1:10" x14ac:dyDescent="0.3">
      <c r="A30" s="44"/>
      <c r="B30" s="42"/>
      <c r="C30" s="100"/>
      <c r="D30" s="124"/>
      <c r="E30" s="124"/>
      <c r="F30" s="124"/>
      <c r="G30" s="124"/>
      <c r="H30" s="124"/>
      <c r="I30" s="31"/>
      <c r="J30" s="32"/>
    </row>
    <row r="31" spans="1:10" ht="15" thickBot="1" x14ac:dyDescent="0.35">
      <c r="A31" s="45"/>
      <c r="B31" s="46"/>
      <c r="C31" s="46"/>
      <c r="D31" s="134"/>
      <c r="E31" s="134"/>
      <c r="F31" s="134"/>
      <c r="G31" s="134"/>
      <c r="H31" s="134"/>
      <c r="I31" s="33" t="s">
        <v>9</v>
      </c>
      <c r="J31" s="34">
        <f>SUM(J19:J30)</f>
        <v>121.05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92"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8">
    <mergeCell ref="D25:H26"/>
    <mergeCell ref="I4:J4"/>
    <mergeCell ref="D24:H24"/>
    <mergeCell ref="D31:H31"/>
    <mergeCell ref="A33:J33"/>
    <mergeCell ref="D21:H21"/>
    <mergeCell ref="B28:H28"/>
    <mergeCell ref="G7:H7"/>
    <mergeCell ref="G8:H8"/>
    <mergeCell ref="G9:H9"/>
    <mergeCell ref="G10:H10"/>
    <mergeCell ref="G11:H11"/>
    <mergeCell ref="B49:D49"/>
    <mergeCell ref="B6:D6"/>
    <mergeCell ref="B9:F9"/>
    <mergeCell ref="B10:F10"/>
    <mergeCell ref="B12:F12"/>
    <mergeCell ref="B11:F11"/>
    <mergeCell ref="D19:H19"/>
    <mergeCell ref="D20:H20"/>
    <mergeCell ref="D22:H22"/>
    <mergeCell ref="D23:H23"/>
    <mergeCell ref="B48:D48"/>
    <mergeCell ref="D29:H29"/>
    <mergeCell ref="D30:H30"/>
    <mergeCell ref="B46:D46"/>
    <mergeCell ref="B47:D47"/>
    <mergeCell ref="E27:G27"/>
  </mergeCells>
  <pageMargins left="0.7" right="0.7" top="0.25" bottom="0.2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8B41-A420-4B13-B734-E6814595CFB4}">
  <dimension ref="A1:J49"/>
  <sheetViews>
    <sheetView tabSelected="1" workbookViewId="0">
      <selection activeCell="C25" sqref="C25:G25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200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120</v>
      </c>
      <c r="H8" s="145"/>
      <c r="I8" s="47" t="s">
        <v>121</v>
      </c>
      <c r="J8" s="87">
        <v>66.97</v>
      </c>
    </row>
    <row r="9" spans="1:10" x14ac:dyDescent="0.3">
      <c r="A9" s="70" t="s">
        <v>6</v>
      </c>
      <c r="B9" s="117" t="s">
        <v>123</v>
      </c>
      <c r="C9" s="118"/>
      <c r="D9" s="118"/>
      <c r="E9" s="118"/>
      <c r="F9" s="119"/>
      <c r="G9" s="144" t="s">
        <v>122</v>
      </c>
      <c r="H9" s="145"/>
      <c r="I9" s="110"/>
      <c r="J9" s="87"/>
    </row>
    <row r="10" spans="1:10" x14ac:dyDescent="0.3">
      <c r="A10" s="70" t="s">
        <v>7</v>
      </c>
      <c r="B10" s="117" t="s">
        <v>124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125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66.97</v>
      </c>
    </row>
    <row r="12" spans="1:10" ht="15" thickBot="1" x14ac:dyDescent="0.35">
      <c r="A12" s="70" t="s">
        <v>10</v>
      </c>
      <c r="B12" s="117"/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111"/>
      <c r="B19" s="51"/>
      <c r="C19" s="147"/>
      <c r="D19" s="147"/>
      <c r="E19" s="147"/>
      <c r="F19" s="147"/>
      <c r="G19" s="147"/>
      <c r="H19" s="27"/>
      <c r="I19" s="27"/>
      <c r="J19" s="28"/>
    </row>
    <row r="20" spans="1:10" x14ac:dyDescent="0.3">
      <c r="A20" s="42"/>
      <c r="B20" s="51"/>
      <c r="C20" s="167" t="s">
        <v>126</v>
      </c>
      <c r="D20" s="167"/>
      <c r="E20" s="167"/>
      <c r="F20" s="167"/>
      <c r="G20" s="167"/>
      <c r="H20" s="27"/>
      <c r="I20" s="27"/>
      <c r="J20" s="28">
        <v>13</v>
      </c>
    </row>
    <row r="21" spans="1:10" x14ac:dyDescent="0.3">
      <c r="A21" s="42"/>
      <c r="B21" s="51"/>
      <c r="C21" s="167" t="s">
        <v>128</v>
      </c>
      <c r="D21" s="167"/>
      <c r="E21" s="167"/>
      <c r="F21" s="167"/>
      <c r="G21" s="167"/>
      <c r="H21" s="27"/>
      <c r="I21" s="27"/>
      <c r="J21" s="28">
        <v>27.98</v>
      </c>
    </row>
    <row r="22" spans="1:10" x14ac:dyDescent="0.3">
      <c r="A22" s="112"/>
      <c r="B22" s="113"/>
      <c r="C22" s="164" t="s">
        <v>127</v>
      </c>
      <c r="D22" s="165"/>
      <c r="E22" s="165"/>
      <c r="F22" s="165"/>
      <c r="G22" s="166"/>
      <c r="H22" s="27"/>
      <c r="I22" s="27"/>
      <c r="J22" s="28">
        <v>22.99</v>
      </c>
    </row>
    <row r="23" spans="1:10" x14ac:dyDescent="0.3">
      <c r="A23" s="42"/>
      <c r="B23" s="51"/>
      <c r="C23" s="167" t="s">
        <v>129</v>
      </c>
      <c r="D23" s="167"/>
      <c r="E23" s="167"/>
      <c r="F23" s="167"/>
      <c r="G23" s="167"/>
      <c r="H23" s="27"/>
      <c r="I23" s="27"/>
      <c r="J23" s="28">
        <v>3</v>
      </c>
    </row>
    <row r="24" spans="1:10" x14ac:dyDescent="0.3">
      <c r="A24" s="117"/>
      <c r="B24" s="119"/>
      <c r="C24" s="168"/>
      <c r="D24" s="167"/>
      <c r="E24" s="167"/>
      <c r="F24" s="167"/>
      <c r="G24" s="167"/>
      <c r="H24" s="27"/>
      <c r="I24" s="29"/>
      <c r="J24" s="30"/>
    </row>
    <row r="25" spans="1:10" x14ac:dyDescent="0.3">
      <c r="A25" s="42"/>
      <c r="B25" s="51"/>
      <c r="C25" s="167" t="s">
        <v>130</v>
      </c>
      <c r="D25" s="167"/>
      <c r="E25" s="167"/>
      <c r="F25" s="167"/>
      <c r="G25" s="167"/>
      <c r="H25" s="27"/>
      <c r="I25" s="29"/>
      <c r="J25" s="30"/>
    </row>
    <row r="26" spans="1:10" x14ac:dyDescent="0.3">
      <c r="A26" s="42"/>
      <c r="B26" s="51"/>
      <c r="C26" s="147"/>
      <c r="D26" s="147"/>
      <c r="E26" s="147"/>
      <c r="F26" s="147"/>
      <c r="G26" s="147"/>
      <c r="H26" s="27"/>
      <c r="I26" s="29"/>
      <c r="J26" s="30"/>
    </row>
    <row r="27" spans="1:10" x14ac:dyDescent="0.3">
      <c r="A27" s="42"/>
      <c r="B27" s="51"/>
      <c r="C27" s="160"/>
      <c r="D27" s="161"/>
      <c r="E27" s="161"/>
      <c r="F27" s="161"/>
      <c r="G27" s="162"/>
      <c r="H27" s="27"/>
      <c r="I27" s="29"/>
      <c r="J27" s="30"/>
    </row>
    <row r="28" spans="1:10" x14ac:dyDescent="0.3">
      <c r="A28" s="42"/>
      <c r="B28" s="51"/>
      <c r="C28" s="147"/>
      <c r="D28" s="147"/>
      <c r="E28" s="147"/>
      <c r="F28" s="147"/>
      <c r="G28" s="147"/>
      <c r="H28" s="29"/>
      <c r="I28" s="29"/>
      <c r="J28" s="30"/>
    </row>
    <row r="29" spans="1:10" ht="15" thickBot="1" x14ac:dyDescent="0.35">
      <c r="A29" s="42"/>
      <c r="B29" s="51"/>
      <c r="C29" s="154"/>
      <c r="D29" s="154"/>
      <c r="E29" s="154"/>
      <c r="F29" s="154"/>
      <c r="G29" s="154"/>
      <c r="H29" s="29"/>
      <c r="I29" s="31"/>
      <c r="J29" s="32"/>
    </row>
    <row r="30" spans="1:10" ht="15" thickBot="1" x14ac:dyDescent="0.35">
      <c r="A30" s="42"/>
      <c r="B30" s="51"/>
      <c r="C30" s="157"/>
      <c r="D30" s="158"/>
      <c r="E30" s="158"/>
      <c r="F30" s="158"/>
      <c r="G30" s="159"/>
      <c r="H30" s="31"/>
      <c r="I30" s="33" t="s">
        <v>9</v>
      </c>
      <c r="J30" s="34">
        <f>SUM(J19:J29)</f>
        <v>66.97</v>
      </c>
    </row>
    <row r="31" spans="1:10" x14ac:dyDescent="0.3">
      <c r="A31" s="59"/>
      <c r="J31" s="61"/>
    </row>
    <row r="32" spans="1:10" x14ac:dyDescent="0.3">
      <c r="A32" s="135" t="s">
        <v>41</v>
      </c>
      <c r="B32" s="136"/>
      <c r="C32" s="136"/>
      <c r="D32" s="136"/>
      <c r="E32" s="136"/>
      <c r="F32" s="136"/>
      <c r="G32" s="136"/>
      <c r="H32" s="136"/>
      <c r="I32" s="136"/>
      <c r="J32" s="137"/>
    </row>
    <row r="33" spans="1:10" x14ac:dyDescent="0.3">
      <c r="A33" s="66" t="s">
        <v>23</v>
      </c>
      <c r="B33" s="64"/>
      <c r="C33" s="64"/>
      <c r="D33" s="64"/>
      <c r="E33" s="64"/>
      <c r="F33" s="64"/>
      <c r="G33" s="64"/>
      <c r="H33" s="64"/>
      <c r="I33" s="64"/>
      <c r="J33" s="74"/>
    </row>
    <row r="34" spans="1:10" x14ac:dyDescent="0.3">
      <c r="A34" s="66" t="s">
        <v>24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25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/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75"/>
      <c r="B37" s="6"/>
      <c r="D37" s="6"/>
      <c r="E37" s="6"/>
      <c r="F37" s="6"/>
      <c r="H37" s="6"/>
      <c r="I37" s="6"/>
      <c r="J37" s="61"/>
    </row>
    <row r="38" spans="1:10" x14ac:dyDescent="0.3">
      <c r="A38" s="59" t="s">
        <v>18</v>
      </c>
      <c r="D38" t="s">
        <v>26</v>
      </c>
      <c r="H38" t="s">
        <v>27</v>
      </c>
      <c r="J38" s="61"/>
    </row>
    <row r="39" spans="1:10" x14ac:dyDescent="0.3">
      <c r="A39" s="59"/>
      <c r="J39" s="61"/>
    </row>
    <row r="40" spans="1:10" x14ac:dyDescent="0.3">
      <c r="A40" s="59"/>
      <c r="D40" s="64" t="s">
        <v>28</v>
      </c>
      <c r="E40" s="64"/>
      <c r="F40" s="64"/>
      <c r="J40" s="61"/>
    </row>
    <row r="41" spans="1:10" x14ac:dyDescent="0.3">
      <c r="A41" s="76" t="s">
        <v>29</v>
      </c>
      <c r="B41" s="36"/>
      <c r="C41" s="36"/>
      <c r="D41" s="15"/>
      <c r="F41" s="35" t="s">
        <v>30</v>
      </c>
      <c r="G41" s="37"/>
      <c r="H41" s="37"/>
      <c r="I41" s="37"/>
      <c r="J41" s="73"/>
    </row>
    <row r="42" spans="1:10" x14ac:dyDescent="0.3">
      <c r="A42" s="77" t="s">
        <v>31</v>
      </c>
      <c r="B42" s="78"/>
      <c r="C42" s="78"/>
      <c r="D42" s="39"/>
      <c r="F42" s="38" t="s">
        <v>32</v>
      </c>
      <c r="J42" s="61"/>
    </row>
    <row r="43" spans="1:10" x14ac:dyDescent="0.3">
      <c r="A43" s="77" t="s">
        <v>33</v>
      </c>
      <c r="B43" s="78"/>
      <c r="C43" s="78"/>
      <c r="D43" s="39"/>
      <c r="F43" s="38" t="s">
        <v>34</v>
      </c>
      <c r="G43" s="78"/>
      <c r="J43" s="61"/>
    </row>
    <row r="44" spans="1:10" x14ac:dyDescent="0.3">
      <c r="A44" s="77" t="s">
        <v>35</v>
      </c>
      <c r="B44" s="78"/>
      <c r="C44" s="78"/>
      <c r="D44" s="39"/>
      <c r="F44" s="16"/>
      <c r="G44" s="6"/>
      <c r="H44" s="6"/>
      <c r="I44" s="6"/>
      <c r="J44" s="79"/>
    </row>
    <row r="45" spans="1:10" x14ac:dyDescent="0.3">
      <c r="A45" s="77"/>
      <c r="B45" s="125" t="s">
        <v>43</v>
      </c>
      <c r="C45" s="126"/>
      <c r="D45" s="127"/>
      <c r="F45" s="40"/>
      <c r="G45" s="3"/>
      <c r="H45" s="3"/>
      <c r="I45" s="3"/>
      <c r="J45" s="58"/>
    </row>
    <row r="46" spans="1:10" ht="15" thickBot="1" x14ac:dyDescent="0.35">
      <c r="A46" s="59"/>
      <c r="B46" s="128" t="s">
        <v>44</v>
      </c>
      <c r="C46" s="128"/>
      <c r="D46" s="129"/>
      <c r="F46" s="40"/>
      <c r="G46" s="41"/>
      <c r="H46" s="3"/>
      <c r="I46" s="3"/>
      <c r="J46" s="58"/>
    </row>
    <row r="47" spans="1:10" ht="15" thickBot="1" x14ac:dyDescent="0.35">
      <c r="A47" s="49">
        <f>'Nat Grid (AP)'!A48</f>
        <v>44938</v>
      </c>
      <c r="B47" s="122"/>
      <c r="C47" s="122"/>
      <c r="D47" s="123"/>
      <c r="F47" s="11"/>
      <c r="G47" s="3"/>
      <c r="H47" s="3"/>
      <c r="I47" s="3"/>
      <c r="J47" s="58"/>
    </row>
    <row r="48" spans="1:10" x14ac:dyDescent="0.3">
      <c r="A48" s="80" t="s">
        <v>18</v>
      </c>
      <c r="B48" s="114" t="s">
        <v>26</v>
      </c>
      <c r="C48" s="114"/>
      <c r="D48" s="115"/>
      <c r="F48" s="11"/>
      <c r="G48" s="3"/>
      <c r="H48" s="3"/>
      <c r="I48" s="3"/>
      <c r="J48" s="58"/>
    </row>
    <row r="49" spans="1:10" ht="15" thickBot="1" x14ac:dyDescent="0.35">
      <c r="A49" s="81" t="s">
        <v>18</v>
      </c>
      <c r="B49" s="82"/>
      <c r="C49" s="82" t="s">
        <v>36</v>
      </c>
      <c r="D49" s="83"/>
      <c r="E49" s="84"/>
      <c r="F49" s="85" t="s">
        <v>18</v>
      </c>
      <c r="G49" s="82"/>
      <c r="H49" s="82"/>
      <c r="I49" s="82" t="s">
        <v>37</v>
      </c>
      <c r="J49" s="86"/>
    </row>
  </sheetData>
  <mergeCells count="29">
    <mergeCell ref="C21:G21"/>
    <mergeCell ref="I4:J4"/>
    <mergeCell ref="B6:D6"/>
    <mergeCell ref="G7:H7"/>
    <mergeCell ref="G8:H8"/>
    <mergeCell ref="B9:F9"/>
    <mergeCell ref="B10:F10"/>
    <mergeCell ref="G10:H10"/>
    <mergeCell ref="B11:F11"/>
    <mergeCell ref="G11:H11"/>
    <mergeCell ref="B12:F12"/>
    <mergeCell ref="C19:G19"/>
    <mergeCell ref="C20:G20"/>
    <mergeCell ref="B45:D45"/>
    <mergeCell ref="B46:D46"/>
    <mergeCell ref="B47:D47"/>
    <mergeCell ref="B48:D48"/>
    <mergeCell ref="G9:H9"/>
    <mergeCell ref="C26:G26"/>
    <mergeCell ref="C27:G27"/>
    <mergeCell ref="C28:G28"/>
    <mergeCell ref="C29:G29"/>
    <mergeCell ref="C30:G30"/>
    <mergeCell ref="A32:J32"/>
    <mergeCell ref="C22:G22"/>
    <mergeCell ref="C23:G23"/>
    <mergeCell ref="A24:B24"/>
    <mergeCell ref="C24:G24"/>
    <mergeCell ref="C25:G25"/>
  </mergeCells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1708-0FC1-4450-99FE-2381DABC1C75}">
  <dimension ref="A1:N50"/>
  <sheetViews>
    <sheetView workbookViewId="0">
      <selection activeCell="E27" sqref="E27:G27"/>
    </sheetView>
  </sheetViews>
  <sheetFormatPr defaultRowHeight="14.4" x14ac:dyDescent="0.3"/>
  <cols>
    <col min="1" max="1" width="9.88671875" customWidth="1"/>
    <col min="2" max="2" width="8.5546875" customWidth="1"/>
    <col min="3" max="3" width="7.44140625" customWidth="1"/>
    <col min="8" max="8" width="9.21875" customWidth="1"/>
  </cols>
  <sheetData>
    <row r="1" spans="1:14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4" ht="17.399999999999999" x14ac:dyDescent="0.3">
      <c r="A2" s="56" t="s">
        <v>0</v>
      </c>
      <c r="B2" s="57"/>
      <c r="G2" s="1" t="s">
        <v>1</v>
      </c>
      <c r="H2" s="2"/>
      <c r="I2" s="47">
        <v>192</v>
      </c>
      <c r="J2" s="58"/>
    </row>
    <row r="3" spans="1:14" x14ac:dyDescent="0.3">
      <c r="A3" s="59"/>
      <c r="B3" s="60" t="s">
        <v>38</v>
      </c>
      <c r="G3" s="4"/>
      <c r="J3" s="61"/>
    </row>
    <row r="4" spans="1:14" ht="15.6" x14ac:dyDescent="0.3">
      <c r="A4" s="59"/>
      <c r="B4" s="62" t="s">
        <v>39</v>
      </c>
      <c r="C4" s="63"/>
      <c r="G4" s="5" t="s">
        <v>2</v>
      </c>
      <c r="H4" s="64"/>
      <c r="I4" s="132">
        <v>44927</v>
      </c>
      <c r="J4" s="133"/>
    </row>
    <row r="5" spans="1:14" ht="15" thickBot="1" x14ac:dyDescent="0.35">
      <c r="A5" s="59"/>
      <c r="B5" s="60" t="s">
        <v>40</v>
      </c>
      <c r="G5" s="7"/>
      <c r="H5" s="8"/>
      <c r="I5" s="8"/>
      <c r="J5" s="65"/>
    </row>
    <row r="6" spans="1:14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4" x14ac:dyDescent="0.3">
      <c r="A7" s="59"/>
      <c r="G7" s="142"/>
      <c r="H7" s="143"/>
      <c r="I7" s="3"/>
      <c r="J7" s="68"/>
    </row>
    <row r="8" spans="1:14" x14ac:dyDescent="0.3">
      <c r="A8" s="59"/>
      <c r="E8" s="6"/>
      <c r="G8" s="144" t="s">
        <v>76</v>
      </c>
      <c r="H8" s="145"/>
      <c r="I8" s="47" t="s">
        <v>45</v>
      </c>
      <c r="J8" s="69">
        <v>0</v>
      </c>
    </row>
    <row r="9" spans="1:14" x14ac:dyDescent="0.3">
      <c r="A9" s="70" t="s">
        <v>6</v>
      </c>
      <c r="B9" s="117"/>
      <c r="C9" s="118"/>
      <c r="D9" s="118"/>
      <c r="E9" s="118"/>
      <c r="F9" s="119"/>
      <c r="G9" s="142" t="s">
        <v>79</v>
      </c>
      <c r="H9" s="143"/>
      <c r="I9" s="3"/>
      <c r="J9" s="68"/>
    </row>
    <row r="10" spans="1:14" x14ac:dyDescent="0.3">
      <c r="A10" s="70" t="s">
        <v>7</v>
      </c>
      <c r="B10" s="117" t="s">
        <v>48</v>
      </c>
      <c r="C10" s="118"/>
      <c r="D10" s="118"/>
      <c r="E10" s="118"/>
      <c r="F10" s="119"/>
      <c r="G10" s="142"/>
      <c r="H10" s="143"/>
      <c r="I10" s="3"/>
      <c r="J10" s="68"/>
    </row>
    <row r="11" spans="1:14" x14ac:dyDescent="0.3">
      <c r="A11" s="70" t="s">
        <v>8</v>
      </c>
      <c r="B11" s="117" t="s">
        <v>77</v>
      </c>
      <c r="C11" s="118"/>
      <c r="D11" s="118"/>
      <c r="E11" s="118"/>
      <c r="F11" s="119"/>
      <c r="G11" s="142"/>
      <c r="H11" s="143"/>
      <c r="I11" s="48" t="s">
        <v>9</v>
      </c>
      <c r="J11" s="71">
        <f>SUM(J7:J10)</f>
        <v>0</v>
      </c>
    </row>
    <row r="12" spans="1:14" ht="15" thickBot="1" x14ac:dyDescent="0.35">
      <c r="A12" s="70" t="s">
        <v>10</v>
      </c>
      <c r="B12" s="117" t="s">
        <v>78</v>
      </c>
      <c r="C12" s="118"/>
      <c r="D12" s="118"/>
      <c r="E12" s="118"/>
      <c r="F12" s="119"/>
      <c r="G12" s="12" t="s">
        <v>11</v>
      </c>
      <c r="H12" s="13"/>
      <c r="I12" s="13"/>
      <c r="J12" s="72"/>
    </row>
    <row r="13" spans="1:14" ht="15" thickTop="1" x14ac:dyDescent="0.3">
      <c r="A13" s="59"/>
      <c r="J13" s="61"/>
      <c r="N13" s="88"/>
    </row>
    <row r="14" spans="1:14" x14ac:dyDescent="0.3">
      <c r="A14" s="66" t="s">
        <v>12</v>
      </c>
      <c r="G14" s="14"/>
      <c r="H14" s="15"/>
      <c r="I14" s="1" t="s">
        <v>13</v>
      </c>
      <c r="J14" s="73"/>
    </row>
    <row r="15" spans="1:14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4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42"/>
      <c r="C19" s="42"/>
      <c r="D19" s="120"/>
      <c r="E19" s="121"/>
      <c r="F19" s="121"/>
      <c r="G19" s="121"/>
      <c r="H19" s="121"/>
      <c r="I19" s="95"/>
      <c r="J19" s="28"/>
    </row>
    <row r="20" spans="1:10" x14ac:dyDescent="0.3">
      <c r="A20" s="43"/>
      <c r="B20" s="42"/>
      <c r="C20" s="42"/>
      <c r="D20" s="120" t="s">
        <v>49</v>
      </c>
      <c r="E20" s="121"/>
      <c r="F20" s="121"/>
      <c r="G20" s="121"/>
      <c r="H20" s="121"/>
      <c r="I20" s="96"/>
      <c r="J20" s="28">
        <v>0</v>
      </c>
    </row>
    <row r="21" spans="1:10" x14ac:dyDescent="0.3">
      <c r="A21" s="43"/>
      <c r="B21" s="42"/>
      <c r="C21" s="97"/>
      <c r="D21" s="138" t="s">
        <v>83</v>
      </c>
      <c r="E21" s="139"/>
      <c r="F21" s="139"/>
      <c r="G21" s="139"/>
      <c r="H21" s="139"/>
      <c r="I21" s="98"/>
      <c r="J21" s="28"/>
    </row>
    <row r="22" spans="1:10" x14ac:dyDescent="0.3">
      <c r="A22" s="43"/>
      <c r="B22" s="42"/>
      <c r="C22" s="42"/>
      <c r="D22" s="120" t="s">
        <v>84</v>
      </c>
      <c r="E22" s="121"/>
      <c r="F22" s="121"/>
      <c r="G22" s="121"/>
      <c r="H22" s="121"/>
      <c r="I22" s="99"/>
      <c r="J22" s="28"/>
    </row>
    <row r="23" spans="1:10" x14ac:dyDescent="0.3">
      <c r="A23" s="43"/>
      <c r="B23" s="42"/>
      <c r="C23" s="42"/>
      <c r="I23" s="99"/>
      <c r="J23" s="28"/>
    </row>
    <row r="24" spans="1:10" x14ac:dyDescent="0.3">
      <c r="A24" s="43"/>
      <c r="B24" s="42"/>
      <c r="C24" s="42"/>
      <c r="D24" s="120" t="s">
        <v>85</v>
      </c>
      <c r="E24" s="121"/>
      <c r="F24" s="121"/>
      <c r="G24" s="121"/>
      <c r="H24" s="121"/>
      <c r="I24" s="99"/>
      <c r="J24" s="28"/>
    </row>
    <row r="25" spans="1:10" x14ac:dyDescent="0.3">
      <c r="A25" s="43"/>
      <c r="B25" s="42"/>
      <c r="C25" s="100"/>
      <c r="D25" s="108"/>
      <c r="E25" s="108"/>
      <c r="F25" s="108"/>
      <c r="G25" s="108"/>
      <c r="H25" s="108"/>
      <c r="I25" s="101"/>
      <c r="J25" s="102"/>
    </row>
    <row r="26" spans="1:10" x14ac:dyDescent="0.3">
      <c r="A26" s="43"/>
      <c r="B26" s="42"/>
      <c r="C26" s="100"/>
      <c r="D26" s="108"/>
      <c r="E26" s="108"/>
      <c r="F26" s="108"/>
      <c r="G26" s="108"/>
      <c r="H26" s="108"/>
      <c r="I26" s="101"/>
      <c r="J26" s="102"/>
    </row>
    <row r="27" spans="1:10" x14ac:dyDescent="0.3">
      <c r="A27" s="43"/>
      <c r="B27" s="42"/>
      <c r="C27" s="100"/>
      <c r="D27" s="103"/>
      <c r="E27" s="130"/>
      <c r="F27" s="130"/>
      <c r="G27" s="130"/>
      <c r="H27" s="104"/>
      <c r="I27" s="101"/>
      <c r="J27" s="105"/>
    </row>
    <row r="28" spans="1:10" x14ac:dyDescent="0.3">
      <c r="A28" s="43"/>
      <c r="B28" s="106"/>
      <c r="C28" s="107"/>
      <c r="D28" s="107"/>
      <c r="E28" s="107"/>
      <c r="F28" s="107"/>
      <c r="G28" s="107"/>
      <c r="H28" s="107"/>
      <c r="I28" s="99"/>
      <c r="J28" s="30"/>
    </row>
    <row r="29" spans="1:10" x14ac:dyDescent="0.3">
      <c r="A29" s="43"/>
      <c r="B29" s="42"/>
      <c r="C29" s="100"/>
      <c r="D29" s="120"/>
      <c r="E29" s="121"/>
      <c r="F29" s="121"/>
      <c r="G29" s="121"/>
      <c r="H29" s="121"/>
      <c r="I29" s="29"/>
      <c r="J29" s="30"/>
    </row>
    <row r="30" spans="1:10" x14ac:dyDescent="0.3">
      <c r="A30" s="44"/>
      <c r="B30" s="42"/>
      <c r="C30" s="100"/>
      <c r="D30" s="124"/>
      <c r="E30" s="124"/>
      <c r="F30" s="124"/>
      <c r="G30" s="124"/>
      <c r="H30" s="124"/>
      <c r="I30" s="31"/>
      <c r="J30" s="32"/>
    </row>
    <row r="31" spans="1:10" ht="15" thickBot="1" x14ac:dyDescent="0.35">
      <c r="A31" s="45"/>
      <c r="B31" s="46"/>
      <c r="C31" s="46"/>
      <c r="D31" s="134"/>
      <c r="E31" s="134"/>
      <c r="F31" s="134"/>
      <c r="G31" s="134"/>
      <c r="H31" s="134"/>
      <c r="I31" s="33" t="s">
        <v>9</v>
      </c>
      <c r="J31" s="34">
        <f>SUM(J19:J30)</f>
        <v>0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92"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5">
    <mergeCell ref="I4:J4"/>
    <mergeCell ref="B6:D6"/>
    <mergeCell ref="G7:H7"/>
    <mergeCell ref="G8:H8"/>
    <mergeCell ref="B9:F9"/>
    <mergeCell ref="G9:H9"/>
    <mergeCell ref="D20:H20"/>
    <mergeCell ref="D21:H21"/>
    <mergeCell ref="D22:H22"/>
    <mergeCell ref="D24:H24"/>
    <mergeCell ref="B10:F10"/>
    <mergeCell ref="G10:H10"/>
    <mergeCell ref="B11:F11"/>
    <mergeCell ref="G11:H11"/>
    <mergeCell ref="B12:F12"/>
    <mergeCell ref="D19:H19"/>
    <mergeCell ref="B46:D46"/>
    <mergeCell ref="B47:D47"/>
    <mergeCell ref="B48:D48"/>
    <mergeCell ref="B49:D49"/>
    <mergeCell ref="E27:G27"/>
    <mergeCell ref="D29:H29"/>
    <mergeCell ref="D30:H30"/>
    <mergeCell ref="D31:H31"/>
    <mergeCell ref="A33:J33"/>
  </mergeCells>
  <pageMargins left="0.7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1DDB-0038-41BF-8240-26853DA4CCE0}">
  <dimension ref="A1:J50"/>
  <sheetViews>
    <sheetView workbookViewId="0">
      <selection activeCell="M10" sqref="M10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193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67</v>
      </c>
      <c r="H8" s="145"/>
      <c r="I8" s="47" t="s">
        <v>45</v>
      </c>
      <c r="J8" s="87">
        <v>937.78</v>
      </c>
    </row>
    <row r="9" spans="1:10" x14ac:dyDescent="0.3">
      <c r="A9" s="70" t="s">
        <v>6</v>
      </c>
      <c r="B9" s="117"/>
      <c r="C9" s="118"/>
      <c r="D9" s="118"/>
      <c r="E9" s="118"/>
      <c r="F9" s="119"/>
      <c r="G9" s="144" t="s">
        <v>75</v>
      </c>
      <c r="H9" s="145"/>
      <c r="I9" s="47"/>
      <c r="J9" s="87"/>
    </row>
    <row r="10" spans="1:10" x14ac:dyDescent="0.3">
      <c r="A10" s="70" t="s">
        <v>7</v>
      </c>
      <c r="B10" s="117" t="s">
        <v>72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73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937.78</v>
      </c>
    </row>
    <row r="12" spans="1:10" ht="15" thickBot="1" x14ac:dyDescent="0.35">
      <c r="A12" s="70" t="s">
        <v>10</v>
      </c>
      <c r="B12" s="117" t="s">
        <v>74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/>
      <c r="D19" s="147"/>
      <c r="E19" s="147"/>
      <c r="F19" s="147"/>
      <c r="G19" s="147"/>
      <c r="H19" s="147"/>
      <c r="I19" s="27"/>
      <c r="J19" s="28"/>
    </row>
    <row r="20" spans="1:10" x14ac:dyDescent="0.3">
      <c r="A20" s="43"/>
      <c r="B20" s="42">
        <v>171060</v>
      </c>
      <c r="C20" s="51">
        <v>169</v>
      </c>
      <c r="D20" s="147" t="s">
        <v>89</v>
      </c>
      <c r="E20" s="147"/>
      <c r="F20" s="147"/>
      <c r="G20" s="147"/>
      <c r="H20" s="147"/>
      <c r="I20" s="27">
        <v>5.5490000000000004</v>
      </c>
      <c r="J20" s="28">
        <f>SUM(C20*I20)</f>
        <v>937.78100000000006</v>
      </c>
    </row>
    <row r="21" spans="1:10" x14ac:dyDescent="0.3">
      <c r="A21" s="43"/>
      <c r="B21" s="42"/>
      <c r="C21" s="51"/>
      <c r="D21" s="147"/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8"/>
      <c r="E22" s="148"/>
      <c r="F22" s="148"/>
      <c r="G22" s="148"/>
      <c r="H22" s="148"/>
      <c r="I22" s="94"/>
      <c r="J22" s="28"/>
    </row>
    <row r="23" spans="1:10" x14ac:dyDescent="0.3">
      <c r="A23" s="43"/>
      <c r="B23" s="42"/>
      <c r="C23" s="51"/>
      <c r="D23" s="148"/>
      <c r="E23" s="148"/>
      <c r="F23" s="148"/>
      <c r="G23" s="148"/>
      <c r="H23" s="148"/>
      <c r="I23" s="27"/>
      <c r="J23" s="28"/>
    </row>
    <row r="24" spans="1:10" x14ac:dyDescent="0.3">
      <c r="A24" s="43"/>
      <c r="B24" s="42"/>
      <c r="C24" s="50"/>
      <c r="D24" s="149"/>
      <c r="E24" s="149"/>
      <c r="F24" s="149"/>
      <c r="G24" s="149"/>
      <c r="H24" s="149"/>
      <c r="I24" s="27"/>
      <c r="J24" s="28"/>
    </row>
    <row r="25" spans="1:10" x14ac:dyDescent="0.3">
      <c r="A25" s="43"/>
      <c r="B25" s="42"/>
      <c r="C25" s="51"/>
      <c r="D25" s="150"/>
      <c r="E25" s="150"/>
      <c r="F25" s="150"/>
      <c r="G25" s="150"/>
      <c r="H25" s="150"/>
      <c r="I25" s="27"/>
      <c r="J25" s="28"/>
    </row>
    <row r="26" spans="1:10" x14ac:dyDescent="0.3">
      <c r="A26" s="43"/>
      <c r="B26" s="42"/>
      <c r="C26" s="50"/>
      <c r="D26" s="147"/>
      <c r="E26" s="148"/>
      <c r="F26" s="148"/>
      <c r="G26" s="148"/>
      <c r="H26" s="148"/>
      <c r="I26" s="29"/>
      <c r="J26" s="30"/>
    </row>
    <row r="27" spans="1:10" x14ac:dyDescent="0.3">
      <c r="A27" s="43"/>
      <c r="B27" s="42"/>
      <c r="C27" s="51"/>
      <c r="D27" s="151"/>
      <c r="E27" s="151"/>
      <c r="F27" s="151"/>
      <c r="G27" s="151"/>
      <c r="H27" s="151"/>
      <c r="I27" s="29"/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42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937.78100000000006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9"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568D-0CA7-4517-8737-A1E3DBDB63A8}">
  <dimension ref="A1:J50"/>
  <sheetViews>
    <sheetView topLeftCell="A15" workbookViewId="0">
      <selection activeCell="D28" sqref="D28:H28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194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92</v>
      </c>
      <c r="H8" s="145"/>
      <c r="I8" s="47" t="s">
        <v>60</v>
      </c>
      <c r="J8" s="87">
        <v>545</v>
      </c>
    </row>
    <row r="9" spans="1:10" x14ac:dyDescent="0.3">
      <c r="A9" s="70" t="s">
        <v>6</v>
      </c>
      <c r="B9" s="117" t="s">
        <v>94</v>
      </c>
      <c r="C9" s="118"/>
      <c r="D9" s="118"/>
      <c r="E9" s="118"/>
      <c r="F9" s="119"/>
      <c r="G9" s="144" t="s">
        <v>93</v>
      </c>
      <c r="H9" s="145"/>
      <c r="I9" s="47"/>
      <c r="J9" s="87"/>
    </row>
    <row r="10" spans="1:10" x14ac:dyDescent="0.3">
      <c r="A10" s="70" t="s">
        <v>7</v>
      </c>
      <c r="B10" s="117" t="s">
        <v>95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96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545</v>
      </c>
    </row>
    <row r="12" spans="1:10" ht="15" thickBot="1" x14ac:dyDescent="0.35">
      <c r="A12" s="70" t="s">
        <v>10</v>
      </c>
      <c r="B12" s="117" t="s">
        <v>97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/>
      <c r="D19" s="147"/>
      <c r="E19" s="147"/>
      <c r="F19" s="147"/>
      <c r="G19" s="147"/>
      <c r="H19" s="147"/>
      <c r="I19" s="27"/>
      <c r="J19" s="28"/>
    </row>
    <row r="20" spans="1:10" x14ac:dyDescent="0.3">
      <c r="A20" s="43"/>
      <c r="B20" s="42"/>
      <c r="C20" s="51"/>
      <c r="D20" s="147" t="s">
        <v>98</v>
      </c>
      <c r="E20" s="147"/>
      <c r="F20" s="147"/>
      <c r="G20" s="147"/>
      <c r="H20" s="147"/>
      <c r="I20" s="27"/>
      <c r="J20" s="28"/>
    </row>
    <row r="21" spans="1:10" x14ac:dyDescent="0.3">
      <c r="A21" s="43"/>
      <c r="B21" s="42"/>
      <c r="C21" s="51"/>
      <c r="D21" s="147" t="s">
        <v>71</v>
      </c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8"/>
      <c r="E22" s="148"/>
      <c r="F22" s="148"/>
      <c r="G22" s="148"/>
      <c r="H22" s="148"/>
      <c r="I22" s="94"/>
      <c r="J22" s="28"/>
    </row>
    <row r="23" spans="1:10" x14ac:dyDescent="0.3">
      <c r="A23" s="43"/>
      <c r="B23" s="42"/>
      <c r="C23" s="51"/>
      <c r="D23" s="148"/>
      <c r="E23" s="148"/>
      <c r="F23" s="148"/>
      <c r="G23" s="148"/>
      <c r="H23" s="148"/>
      <c r="I23" s="27"/>
      <c r="J23" s="28"/>
    </row>
    <row r="24" spans="1:10" x14ac:dyDescent="0.3">
      <c r="A24" s="43"/>
      <c r="B24" s="42"/>
      <c r="C24" s="50"/>
      <c r="D24" s="149" t="s">
        <v>100</v>
      </c>
      <c r="E24" s="149"/>
      <c r="F24" s="149"/>
      <c r="G24" s="149"/>
      <c r="H24" s="149"/>
      <c r="I24" s="28">
        <v>245</v>
      </c>
      <c r="J24" s="28">
        <v>245</v>
      </c>
    </row>
    <row r="25" spans="1:10" x14ac:dyDescent="0.3">
      <c r="A25" s="43"/>
      <c r="B25" s="42"/>
      <c r="C25" s="51"/>
      <c r="D25" s="150" t="s">
        <v>101</v>
      </c>
      <c r="E25" s="150"/>
      <c r="F25" s="150"/>
      <c r="G25" s="150"/>
      <c r="H25" s="150"/>
      <c r="I25" s="28">
        <v>300</v>
      </c>
      <c r="J25" s="28">
        <v>300</v>
      </c>
    </row>
    <row r="26" spans="1:10" x14ac:dyDescent="0.3">
      <c r="A26" s="43"/>
      <c r="B26" s="42"/>
      <c r="C26" s="50"/>
      <c r="D26" s="147" t="s">
        <v>61</v>
      </c>
      <c r="E26" s="148"/>
      <c r="F26" s="148"/>
      <c r="G26" s="148"/>
      <c r="H26" s="148"/>
      <c r="I26" s="30">
        <v>15</v>
      </c>
      <c r="J26" s="30"/>
    </row>
    <row r="27" spans="1:10" x14ac:dyDescent="0.3">
      <c r="A27" s="43"/>
      <c r="B27" s="42"/>
      <c r="C27" s="51"/>
      <c r="D27" s="151" t="s">
        <v>99</v>
      </c>
      <c r="E27" s="151"/>
      <c r="F27" s="151"/>
      <c r="G27" s="151"/>
      <c r="H27" s="151"/>
      <c r="I27" s="30">
        <f>SUM(I24:I26)</f>
        <v>560</v>
      </c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42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545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9"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7548-50D8-425A-A4C6-424E6EE21F04}">
  <dimension ref="A1:J50"/>
  <sheetViews>
    <sheetView workbookViewId="0">
      <selection activeCell="J26" sqref="J26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195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92</v>
      </c>
      <c r="H8" s="145"/>
      <c r="I8" s="47" t="s">
        <v>60</v>
      </c>
      <c r="J8" s="87">
        <v>103</v>
      </c>
    </row>
    <row r="9" spans="1:10" x14ac:dyDescent="0.3">
      <c r="A9" s="70" t="s">
        <v>6</v>
      </c>
      <c r="B9" s="117" t="s">
        <v>94</v>
      </c>
      <c r="C9" s="118"/>
      <c r="D9" s="118"/>
      <c r="E9" s="118"/>
      <c r="F9" s="119"/>
      <c r="G9" s="144" t="s">
        <v>93</v>
      </c>
      <c r="H9" s="145"/>
      <c r="I9" s="47"/>
      <c r="J9" s="87"/>
    </row>
    <row r="10" spans="1:10" x14ac:dyDescent="0.3">
      <c r="A10" s="70" t="s">
        <v>7</v>
      </c>
      <c r="B10" s="117" t="s">
        <v>95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96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103</v>
      </c>
    </row>
    <row r="12" spans="1:10" ht="15" thickBot="1" x14ac:dyDescent="0.35">
      <c r="A12" s="70" t="s">
        <v>10</v>
      </c>
      <c r="B12" s="117" t="s">
        <v>97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/>
      <c r="D19" s="147"/>
      <c r="E19" s="147"/>
      <c r="F19" s="147"/>
      <c r="G19" s="147"/>
      <c r="H19" s="147"/>
      <c r="I19" s="27"/>
      <c r="J19" s="28"/>
    </row>
    <row r="20" spans="1:10" x14ac:dyDescent="0.3">
      <c r="A20" s="43"/>
      <c r="B20" s="42"/>
      <c r="C20" s="51"/>
      <c r="D20" s="147" t="s">
        <v>98</v>
      </c>
      <c r="E20" s="147"/>
      <c r="F20" s="147"/>
      <c r="G20" s="147"/>
      <c r="H20" s="147"/>
      <c r="I20" s="27"/>
      <c r="J20" s="28"/>
    </row>
    <row r="21" spans="1:10" x14ac:dyDescent="0.3">
      <c r="A21" s="43"/>
      <c r="B21" s="42"/>
      <c r="C21" s="51"/>
      <c r="D21" s="147" t="s">
        <v>102</v>
      </c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8"/>
      <c r="E22" s="148"/>
      <c r="F22" s="148"/>
      <c r="G22" s="148"/>
      <c r="H22" s="148"/>
      <c r="I22" s="94"/>
      <c r="J22" s="28"/>
    </row>
    <row r="23" spans="1:10" x14ac:dyDescent="0.3">
      <c r="A23" s="43"/>
      <c r="B23" s="42"/>
      <c r="C23" s="51"/>
      <c r="D23" s="148"/>
      <c r="E23" s="148"/>
      <c r="F23" s="148"/>
      <c r="G23" s="148"/>
      <c r="H23" s="148"/>
      <c r="I23" s="27"/>
      <c r="J23" s="28"/>
    </row>
    <row r="24" spans="1:10" x14ac:dyDescent="0.3">
      <c r="A24" s="43"/>
      <c r="B24" s="42"/>
      <c r="C24" s="50"/>
      <c r="D24" s="149" t="s">
        <v>100</v>
      </c>
      <c r="E24" s="149"/>
      <c r="F24" s="149"/>
      <c r="G24" s="149"/>
      <c r="H24" s="149"/>
      <c r="I24" s="28">
        <v>103</v>
      </c>
      <c r="J24" s="28">
        <v>103</v>
      </c>
    </row>
    <row r="25" spans="1:10" x14ac:dyDescent="0.3">
      <c r="A25" s="43"/>
      <c r="B25" s="42"/>
      <c r="C25" s="51"/>
      <c r="D25" s="150" t="s">
        <v>101</v>
      </c>
      <c r="E25" s="150"/>
      <c r="F25" s="150"/>
      <c r="G25" s="150"/>
      <c r="H25" s="150"/>
      <c r="I25" s="28">
        <v>0</v>
      </c>
      <c r="J25" s="28">
        <v>0</v>
      </c>
    </row>
    <row r="26" spans="1:10" x14ac:dyDescent="0.3">
      <c r="A26" s="43"/>
      <c r="B26" s="42"/>
      <c r="C26" s="50"/>
      <c r="D26" s="147" t="s">
        <v>61</v>
      </c>
      <c r="E26" s="148"/>
      <c r="F26" s="148"/>
      <c r="G26" s="148"/>
      <c r="H26" s="148"/>
      <c r="I26" s="30">
        <v>15</v>
      </c>
      <c r="J26" s="30"/>
    </row>
    <row r="27" spans="1:10" x14ac:dyDescent="0.3">
      <c r="A27" s="43"/>
      <c r="B27" s="42"/>
      <c r="C27" s="51"/>
      <c r="D27" s="151" t="s">
        <v>99</v>
      </c>
      <c r="E27" s="151"/>
      <c r="F27" s="151"/>
      <c r="G27" s="151"/>
      <c r="H27" s="151"/>
      <c r="I27" s="30">
        <f>SUM(I24:I26)</f>
        <v>118</v>
      </c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42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103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9"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9ABB-334B-4526-BA12-100B7911A8DD}">
  <dimension ref="A1:J50"/>
  <sheetViews>
    <sheetView topLeftCell="A33" workbookViewId="0">
      <selection activeCell="L20" sqref="L20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196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68</v>
      </c>
      <c r="H8" s="145"/>
      <c r="I8" s="47" t="s">
        <v>69</v>
      </c>
      <c r="J8" s="87">
        <v>54.38</v>
      </c>
    </row>
    <row r="9" spans="1:10" x14ac:dyDescent="0.3">
      <c r="A9" s="70" t="s">
        <v>6</v>
      </c>
      <c r="B9" s="117"/>
      <c r="C9" s="118"/>
      <c r="D9" s="118"/>
      <c r="E9" s="118"/>
      <c r="F9" s="119"/>
      <c r="G9" s="144" t="s">
        <v>63</v>
      </c>
      <c r="H9" s="145"/>
      <c r="I9" s="47"/>
      <c r="J9" s="87"/>
    </row>
    <row r="10" spans="1:10" x14ac:dyDescent="0.3">
      <c r="A10" s="70" t="s">
        <v>7</v>
      </c>
      <c r="B10" s="117" t="s">
        <v>43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70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54.38</v>
      </c>
    </row>
    <row r="12" spans="1:10" ht="15" thickBot="1" x14ac:dyDescent="0.35">
      <c r="A12" s="70" t="s">
        <v>10</v>
      </c>
      <c r="B12" s="117" t="s">
        <v>46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/>
      <c r="D19" s="147" t="s">
        <v>64</v>
      </c>
      <c r="E19" s="147"/>
      <c r="F19" s="147"/>
      <c r="G19" s="147"/>
      <c r="H19" s="147"/>
      <c r="I19" s="27"/>
      <c r="J19" s="28"/>
    </row>
    <row r="20" spans="1:10" x14ac:dyDescent="0.3">
      <c r="A20" s="43"/>
      <c r="B20" s="42"/>
      <c r="C20" s="51"/>
      <c r="D20" s="147" t="s">
        <v>90</v>
      </c>
      <c r="E20" s="147"/>
      <c r="F20" s="147"/>
      <c r="G20" s="147"/>
      <c r="H20" s="147"/>
      <c r="I20" s="27"/>
      <c r="J20" s="28"/>
    </row>
    <row r="21" spans="1:10" x14ac:dyDescent="0.3">
      <c r="A21" s="43"/>
      <c r="B21" s="42"/>
      <c r="C21" s="51"/>
      <c r="D21" s="147"/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8" t="s">
        <v>91</v>
      </c>
      <c r="E22" s="148"/>
      <c r="F22" s="148"/>
      <c r="G22" s="148"/>
      <c r="H22" s="148"/>
      <c r="I22" s="94">
        <v>0.625</v>
      </c>
      <c r="J22" s="28">
        <f>J11</f>
        <v>54.38</v>
      </c>
    </row>
    <row r="23" spans="1:10" x14ac:dyDescent="0.3">
      <c r="A23" s="43"/>
      <c r="B23" s="42"/>
      <c r="C23" s="51"/>
      <c r="D23" s="148"/>
      <c r="E23" s="148"/>
      <c r="F23" s="148"/>
      <c r="G23" s="148"/>
      <c r="H23" s="148"/>
      <c r="I23" s="27"/>
      <c r="J23" s="28"/>
    </row>
    <row r="24" spans="1:10" x14ac:dyDescent="0.3">
      <c r="A24" s="43"/>
      <c r="B24" s="42"/>
      <c r="C24" s="50"/>
      <c r="D24" s="149" t="s">
        <v>65</v>
      </c>
      <c r="E24" s="149"/>
      <c r="F24" s="149"/>
      <c r="G24" s="149"/>
      <c r="H24" s="149"/>
      <c r="I24" s="27"/>
      <c r="J24" s="28"/>
    </row>
    <row r="25" spans="1:10" x14ac:dyDescent="0.3">
      <c r="A25" s="43"/>
      <c r="B25" s="42"/>
      <c r="C25" s="51"/>
      <c r="D25" s="150" t="s">
        <v>66</v>
      </c>
      <c r="E25" s="150"/>
      <c r="F25" s="150"/>
      <c r="G25" s="150"/>
      <c r="H25" s="150"/>
      <c r="I25" s="27"/>
      <c r="J25" s="28"/>
    </row>
    <row r="26" spans="1:10" x14ac:dyDescent="0.3">
      <c r="A26" s="43"/>
      <c r="B26" s="42"/>
      <c r="C26" s="50"/>
      <c r="D26" s="147"/>
      <c r="E26" s="148"/>
      <c r="F26" s="148"/>
      <c r="G26" s="148"/>
      <c r="H26" s="148"/>
      <c r="I26" s="29"/>
      <c r="J26" s="30"/>
    </row>
    <row r="27" spans="1:10" x14ac:dyDescent="0.3">
      <c r="A27" s="43"/>
      <c r="B27" s="42"/>
      <c r="C27" s="51"/>
      <c r="D27" s="151"/>
      <c r="E27" s="151"/>
      <c r="F27" s="151"/>
      <c r="G27" s="151"/>
      <c r="H27" s="151"/>
      <c r="I27" s="29"/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42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54.38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9"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7296-77BF-4BBB-9B74-D19A893D2568}">
  <dimension ref="A1:J88"/>
  <sheetViews>
    <sheetView workbookViewId="0">
      <selection activeCell="J12" sqref="J12"/>
    </sheetView>
  </sheetViews>
  <sheetFormatPr defaultRowHeight="14.4" x14ac:dyDescent="0.3"/>
  <cols>
    <col min="1" max="1" width="11" customWidth="1"/>
    <col min="2" max="2" width="9.6640625" customWidth="1"/>
    <col min="3" max="3" width="7.44140625" customWidth="1"/>
    <col min="5" max="5" width="7.21875" customWidth="1"/>
    <col min="6" max="6" width="8.109375" customWidth="1"/>
    <col min="8" max="8" width="10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197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50</v>
      </c>
      <c r="H8" s="145"/>
      <c r="I8" s="47" t="s">
        <v>51</v>
      </c>
      <c r="J8" s="87">
        <v>225</v>
      </c>
    </row>
    <row r="9" spans="1:10" x14ac:dyDescent="0.3">
      <c r="A9" s="70" t="s">
        <v>6</v>
      </c>
      <c r="B9" s="117"/>
      <c r="C9" s="118"/>
      <c r="D9" s="118"/>
      <c r="E9" s="118"/>
      <c r="F9" s="119"/>
      <c r="G9" s="144"/>
      <c r="H9" s="145"/>
      <c r="I9" s="47"/>
      <c r="J9" s="87"/>
    </row>
    <row r="10" spans="1:10" x14ac:dyDescent="0.3">
      <c r="A10" s="70" t="s">
        <v>7</v>
      </c>
      <c r="B10" s="117" t="s">
        <v>52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53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225</v>
      </c>
    </row>
    <row r="12" spans="1:10" ht="15" thickBot="1" x14ac:dyDescent="0.35">
      <c r="A12" s="70" t="s">
        <v>10</v>
      </c>
      <c r="B12" s="117" t="s">
        <v>54</v>
      </c>
      <c r="C12" s="118"/>
      <c r="D12" s="118"/>
      <c r="E12" s="118"/>
      <c r="F12" s="119"/>
      <c r="G12" s="12" t="s">
        <v>11</v>
      </c>
      <c r="H12" s="13"/>
      <c r="I12" s="13"/>
      <c r="J12" s="72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>
        <v>1</v>
      </c>
      <c r="D19" s="147" t="s">
        <v>55</v>
      </c>
      <c r="E19" s="147"/>
      <c r="F19" s="147"/>
      <c r="G19" s="147"/>
      <c r="H19" s="147"/>
      <c r="I19" s="27"/>
      <c r="J19" s="28"/>
    </row>
    <row r="20" spans="1:10" x14ac:dyDescent="0.3">
      <c r="A20" s="43"/>
      <c r="B20" s="42"/>
      <c r="C20" s="51"/>
      <c r="D20" s="147"/>
      <c r="E20" s="147"/>
      <c r="F20" s="147"/>
      <c r="G20" s="147"/>
      <c r="H20" s="147"/>
      <c r="I20" s="27"/>
      <c r="J20" s="28"/>
    </row>
    <row r="21" spans="1:10" x14ac:dyDescent="0.3">
      <c r="A21" s="43"/>
      <c r="B21" s="42"/>
      <c r="C21" s="51"/>
      <c r="D21" s="147"/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7" t="s">
        <v>119</v>
      </c>
      <c r="E22" s="147"/>
      <c r="F22" s="147"/>
      <c r="G22" s="147"/>
      <c r="H22" s="147"/>
      <c r="I22" s="27"/>
      <c r="J22" s="28">
        <f>J11</f>
        <v>225</v>
      </c>
    </row>
    <row r="23" spans="1:10" x14ac:dyDescent="0.3">
      <c r="A23" s="43"/>
      <c r="B23" s="42"/>
      <c r="C23" s="51"/>
      <c r="D23" s="147" t="s">
        <v>86</v>
      </c>
      <c r="E23" s="147"/>
      <c r="F23" s="147"/>
      <c r="G23" s="147"/>
      <c r="H23" s="147"/>
      <c r="I23" s="27"/>
      <c r="J23" s="28"/>
    </row>
    <row r="24" spans="1:10" x14ac:dyDescent="0.3">
      <c r="A24" s="43"/>
      <c r="B24" s="42"/>
      <c r="C24" s="50"/>
      <c r="D24" s="147"/>
      <c r="E24" s="147"/>
      <c r="F24" s="147"/>
      <c r="G24" s="147"/>
      <c r="H24" s="147"/>
      <c r="I24" s="27"/>
      <c r="J24" s="28"/>
    </row>
    <row r="25" spans="1:10" x14ac:dyDescent="0.3">
      <c r="A25" s="43"/>
      <c r="B25" s="42"/>
      <c r="C25" s="51"/>
      <c r="D25" s="152"/>
      <c r="E25" s="152"/>
      <c r="F25" s="152"/>
      <c r="G25" s="152"/>
      <c r="H25" s="152"/>
      <c r="I25" s="27"/>
      <c r="J25" s="28"/>
    </row>
    <row r="26" spans="1:10" x14ac:dyDescent="0.3">
      <c r="A26" s="43"/>
      <c r="B26" s="42"/>
      <c r="C26" s="50"/>
      <c r="D26" s="153"/>
      <c r="E26" s="153"/>
      <c r="F26" s="153"/>
      <c r="G26" s="153"/>
      <c r="H26" s="153"/>
      <c r="I26" s="29"/>
      <c r="J26" s="30"/>
    </row>
    <row r="27" spans="1:10" x14ac:dyDescent="0.3">
      <c r="A27" s="43"/>
      <c r="B27" s="42"/>
      <c r="C27" s="51"/>
      <c r="D27" s="154"/>
      <c r="E27" s="154"/>
      <c r="F27" s="154"/>
      <c r="G27" s="154"/>
      <c r="H27" s="154"/>
      <c r="I27" s="29"/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93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225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  <row r="88" ht="13.8" customHeight="1" x14ac:dyDescent="0.3"/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3A68-A944-4E77-A56C-ECBA4DC26E79}">
  <dimension ref="A1:J50"/>
  <sheetViews>
    <sheetView workbookViewId="0">
      <selection activeCell="K9" sqref="K9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198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47</v>
      </c>
      <c r="H8" s="145"/>
      <c r="I8" s="47" t="s">
        <v>45</v>
      </c>
      <c r="J8" s="87">
        <v>15</v>
      </c>
    </row>
    <row r="9" spans="1:10" x14ac:dyDescent="0.3">
      <c r="A9" s="70" t="s">
        <v>6</v>
      </c>
      <c r="B9" s="117"/>
      <c r="C9" s="118"/>
      <c r="D9" s="118"/>
      <c r="E9" s="118"/>
      <c r="F9" s="119"/>
      <c r="G9" s="144" t="s">
        <v>62</v>
      </c>
      <c r="H9" s="145"/>
      <c r="I9" s="47"/>
      <c r="J9" s="87"/>
    </row>
    <row r="10" spans="1:10" x14ac:dyDescent="0.3">
      <c r="A10" s="70" t="s">
        <v>7</v>
      </c>
      <c r="B10" s="117" t="s">
        <v>56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57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15</v>
      </c>
    </row>
    <row r="12" spans="1:10" ht="15" thickBot="1" x14ac:dyDescent="0.35">
      <c r="A12" s="70" t="s">
        <v>10</v>
      </c>
      <c r="B12" s="117" t="s">
        <v>58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43"/>
      <c r="B19" s="52"/>
      <c r="C19" s="51"/>
      <c r="D19" s="147" t="s">
        <v>59</v>
      </c>
      <c r="E19" s="147"/>
      <c r="F19" s="147"/>
      <c r="G19" s="147"/>
      <c r="H19" s="147"/>
      <c r="I19" s="27"/>
      <c r="J19" s="28"/>
    </row>
    <row r="20" spans="1:10" x14ac:dyDescent="0.3">
      <c r="A20" s="43"/>
      <c r="B20" s="42"/>
      <c r="C20" s="51">
        <v>1</v>
      </c>
      <c r="D20" s="147" t="s">
        <v>87</v>
      </c>
      <c r="E20" s="147"/>
      <c r="F20" s="147"/>
      <c r="G20" s="147"/>
      <c r="H20" s="147"/>
      <c r="I20" s="27">
        <v>15</v>
      </c>
      <c r="J20" s="28">
        <f>SUM(C20*I20)</f>
        <v>15</v>
      </c>
    </row>
    <row r="21" spans="1:10" x14ac:dyDescent="0.3">
      <c r="A21" s="43"/>
      <c r="B21" s="42"/>
      <c r="C21" s="51"/>
      <c r="D21" s="147"/>
      <c r="E21" s="147"/>
      <c r="F21" s="147"/>
      <c r="G21" s="147"/>
      <c r="H21" s="147"/>
      <c r="I21" s="27"/>
      <c r="J21" s="28"/>
    </row>
    <row r="22" spans="1:10" x14ac:dyDescent="0.3">
      <c r="A22" s="43"/>
      <c r="B22" s="42"/>
      <c r="C22" s="51"/>
      <c r="D22" s="148"/>
      <c r="E22" s="148"/>
      <c r="F22" s="148"/>
      <c r="G22" s="148"/>
      <c r="H22" s="148"/>
      <c r="I22" s="27"/>
      <c r="J22" s="28"/>
    </row>
    <row r="23" spans="1:10" x14ac:dyDescent="0.3">
      <c r="A23" s="43"/>
      <c r="B23" s="42"/>
      <c r="C23" s="51"/>
      <c r="D23" s="148" t="s">
        <v>88</v>
      </c>
      <c r="E23" s="148"/>
      <c r="F23" s="148"/>
      <c r="G23" s="148"/>
      <c r="H23" s="148"/>
      <c r="I23" s="27"/>
      <c r="J23" s="28"/>
    </row>
    <row r="24" spans="1:10" x14ac:dyDescent="0.3">
      <c r="A24" s="43"/>
      <c r="B24" s="42"/>
      <c r="C24" s="50"/>
      <c r="D24" s="149"/>
      <c r="E24" s="149"/>
      <c r="F24" s="149"/>
      <c r="G24" s="149"/>
      <c r="H24" s="149"/>
      <c r="I24" s="27"/>
      <c r="J24" s="28"/>
    </row>
    <row r="25" spans="1:10" x14ac:dyDescent="0.3">
      <c r="A25" s="43"/>
      <c r="B25" s="42"/>
      <c r="C25" s="51"/>
      <c r="D25" s="150"/>
      <c r="E25" s="150"/>
      <c r="F25" s="150"/>
      <c r="G25" s="150"/>
      <c r="H25" s="150"/>
      <c r="I25" s="27"/>
      <c r="J25" s="28"/>
    </row>
    <row r="26" spans="1:10" x14ac:dyDescent="0.3">
      <c r="A26" s="43"/>
      <c r="B26" s="42"/>
      <c r="C26" s="50"/>
      <c r="D26" s="147"/>
      <c r="E26" s="148"/>
      <c r="F26" s="148"/>
      <c r="G26" s="148"/>
      <c r="H26" s="148"/>
      <c r="I26" s="29"/>
      <c r="J26" s="30"/>
    </row>
    <row r="27" spans="1:10" x14ac:dyDescent="0.3">
      <c r="A27" s="43"/>
      <c r="B27" s="42"/>
      <c r="C27" s="51"/>
      <c r="D27" s="151"/>
      <c r="E27" s="151"/>
      <c r="F27" s="151"/>
      <c r="G27" s="151"/>
      <c r="H27" s="151"/>
      <c r="I27" s="29"/>
      <c r="J27" s="30"/>
    </row>
    <row r="28" spans="1:10" x14ac:dyDescent="0.3">
      <c r="A28" s="43"/>
      <c r="B28" s="42"/>
      <c r="C28" s="51"/>
      <c r="D28" s="147"/>
      <c r="E28" s="147"/>
      <c r="F28" s="147"/>
      <c r="G28" s="147"/>
      <c r="H28" s="147"/>
      <c r="I28" s="29"/>
      <c r="J28" s="30"/>
    </row>
    <row r="29" spans="1:10" x14ac:dyDescent="0.3">
      <c r="A29" s="43"/>
      <c r="B29" s="42"/>
      <c r="C29" s="51"/>
      <c r="D29" s="147"/>
      <c r="E29" s="147"/>
      <c r="F29" s="147"/>
      <c r="G29" s="147"/>
      <c r="H29" s="147"/>
      <c r="I29" s="29"/>
      <c r="J29" s="30"/>
    </row>
    <row r="30" spans="1:10" x14ac:dyDescent="0.3">
      <c r="A30" s="44"/>
      <c r="B30" s="42"/>
      <c r="C30" s="51"/>
      <c r="D30" s="147"/>
      <c r="E30" s="147"/>
      <c r="F30" s="147"/>
      <c r="G30" s="147"/>
      <c r="H30" s="147"/>
      <c r="I30" s="31"/>
      <c r="J30" s="32"/>
    </row>
    <row r="31" spans="1:10" ht="15" thickBot="1" x14ac:dyDescent="0.35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15</v>
      </c>
    </row>
    <row r="32" spans="1:10" x14ac:dyDescent="0.3">
      <c r="A32" s="59"/>
      <c r="J32" s="61"/>
    </row>
    <row r="33" spans="1:10" x14ac:dyDescent="0.3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x14ac:dyDescent="0.3">
      <c r="A34" s="66" t="s">
        <v>23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24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 t="s">
        <v>25</v>
      </c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66"/>
      <c r="B37" s="64"/>
      <c r="C37" s="64"/>
      <c r="D37" s="64"/>
      <c r="E37" s="64"/>
      <c r="F37" s="64"/>
      <c r="G37" s="64"/>
      <c r="H37" s="64"/>
      <c r="I37" s="64"/>
      <c r="J37" s="74"/>
    </row>
    <row r="38" spans="1:10" x14ac:dyDescent="0.3">
      <c r="A38" s="75"/>
      <c r="B38" s="6"/>
      <c r="D38" s="6"/>
      <c r="E38" s="6"/>
      <c r="F38" s="6"/>
      <c r="H38" s="6"/>
      <c r="I38" s="6"/>
      <c r="J38" s="61"/>
    </row>
    <row r="39" spans="1:10" x14ac:dyDescent="0.3">
      <c r="A39" s="59" t="s">
        <v>18</v>
      </c>
      <c r="D39" t="s">
        <v>26</v>
      </c>
      <c r="H39" t="s">
        <v>27</v>
      </c>
      <c r="J39" s="61"/>
    </row>
    <row r="40" spans="1:10" x14ac:dyDescent="0.3">
      <c r="A40" s="59"/>
      <c r="J40" s="61"/>
    </row>
    <row r="41" spans="1:10" x14ac:dyDescent="0.3">
      <c r="A41" s="59"/>
      <c r="D41" s="64" t="s">
        <v>28</v>
      </c>
      <c r="E41" s="64"/>
      <c r="F41" s="64"/>
      <c r="J41" s="61"/>
    </row>
    <row r="42" spans="1:10" x14ac:dyDescent="0.3">
      <c r="A42" s="76" t="s">
        <v>29</v>
      </c>
      <c r="B42" s="36"/>
      <c r="C42" s="36"/>
      <c r="D42" s="15"/>
      <c r="F42" s="35" t="s">
        <v>30</v>
      </c>
      <c r="G42" s="37"/>
      <c r="H42" s="37"/>
      <c r="I42" s="37"/>
      <c r="J42" s="73"/>
    </row>
    <row r="43" spans="1:10" x14ac:dyDescent="0.3">
      <c r="A43" s="77" t="s">
        <v>31</v>
      </c>
      <c r="B43" s="78"/>
      <c r="C43" s="78"/>
      <c r="D43" s="39"/>
      <c r="F43" s="38" t="s">
        <v>32</v>
      </c>
      <c r="J43" s="61"/>
    </row>
    <row r="44" spans="1:10" x14ac:dyDescent="0.3">
      <c r="A44" s="77" t="s">
        <v>33</v>
      </c>
      <c r="B44" s="78"/>
      <c r="C44" s="78"/>
      <c r="D44" s="39"/>
      <c r="F44" s="38" t="s">
        <v>34</v>
      </c>
      <c r="G44" s="78"/>
      <c r="J44" s="61"/>
    </row>
    <row r="45" spans="1:10" x14ac:dyDescent="0.3">
      <c r="A45" s="77" t="s">
        <v>35</v>
      </c>
      <c r="B45" s="78"/>
      <c r="C45" s="78"/>
      <c r="D45" s="39"/>
      <c r="F45" s="16"/>
      <c r="G45" s="6"/>
      <c r="H45" s="6"/>
      <c r="I45" s="6"/>
      <c r="J45" s="79"/>
    </row>
    <row r="46" spans="1:10" x14ac:dyDescent="0.3">
      <c r="A46" s="77"/>
      <c r="B46" s="125" t="s">
        <v>43</v>
      </c>
      <c r="C46" s="126"/>
      <c r="D46" s="127"/>
      <c r="F46" s="40"/>
      <c r="G46" s="3"/>
      <c r="H46" s="3"/>
      <c r="I46" s="3"/>
      <c r="J46" s="58"/>
    </row>
    <row r="47" spans="1:10" ht="15" thickBot="1" x14ac:dyDescent="0.35">
      <c r="A47" s="59"/>
      <c r="B47" s="128" t="s">
        <v>44</v>
      </c>
      <c r="C47" s="128"/>
      <c r="D47" s="129"/>
      <c r="F47" s="40"/>
      <c r="G47" s="41"/>
      <c r="H47" s="3"/>
      <c r="I47" s="3"/>
      <c r="J47" s="58"/>
    </row>
    <row r="48" spans="1:10" ht="15" thickBot="1" x14ac:dyDescent="0.35">
      <c r="A48" s="49">
        <f>'Nat Grid (AP)'!A48</f>
        <v>44938</v>
      </c>
      <c r="B48" s="122"/>
      <c r="C48" s="122"/>
      <c r="D48" s="123"/>
      <c r="F48" s="11"/>
      <c r="G48" s="3"/>
      <c r="H48" s="3"/>
      <c r="I48" s="3"/>
      <c r="J48" s="58"/>
    </row>
    <row r="49" spans="1:10" x14ac:dyDescent="0.3">
      <c r="A49" s="80" t="s">
        <v>18</v>
      </c>
      <c r="B49" s="114" t="s">
        <v>26</v>
      </c>
      <c r="C49" s="114"/>
      <c r="D49" s="115"/>
      <c r="F49" s="11"/>
      <c r="G49" s="3"/>
      <c r="H49" s="3"/>
      <c r="I49" s="3"/>
      <c r="J49" s="58"/>
    </row>
    <row r="50" spans="1:10" ht="15" thickBot="1" x14ac:dyDescent="0.35">
      <c r="A50" s="81" t="s">
        <v>18</v>
      </c>
      <c r="B50" s="82"/>
      <c r="C50" s="82" t="s">
        <v>36</v>
      </c>
      <c r="D50" s="83"/>
      <c r="E50" s="84"/>
      <c r="F50" s="85" t="s">
        <v>18</v>
      </c>
      <c r="G50" s="82"/>
      <c r="H50" s="82"/>
      <c r="I50" s="82" t="s">
        <v>37</v>
      </c>
      <c r="J50" s="86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FBA1-04C5-4167-AE31-28A4D37549FB}">
  <dimension ref="A1:J49"/>
  <sheetViews>
    <sheetView topLeftCell="A15" workbookViewId="0">
      <selection activeCell="L24" sqref="L24"/>
    </sheetView>
  </sheetViews>
  <sheetFormatPr defaultRowHeight="14.4" x14ac:dyDescent="0.3"/>
  <cols>
    <col min="1" max="1" width="11.109375" customWidth="1"/>
    <col min="2" max="2" width="10.109375" customWidth="1"/>
    <col min="3" max="3" width="7.44140625" customWidth="1"/>
    <col min="5" max="5" width="6.77734375" customWidth="1"/>
    <col min="6" max="6" width="9" customWidth="1"/>
    <col min="8" max="8" width="9.33203125" customWidth="1"/>
  </cols>
  <sheetData>
    <row r="1" spans="1:10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7.399999999999999" x14ac:dyDescent="0.3">
      <c r="A2" s="56" t="s">
        <v>0</v>
      </c>
      <c r="B2" s="57"/>
      <c r="G2" s="1" t="s">
        <v>1</v>
      </c>
      <c r="H2" s="2"/>
      <c r="I2" s="47">
        <v>199</v>
      </c>
      <c r="J2" s="58"/>
    </row>
    <row r="3" spans="1:10" x14ac:dyDescent="0.3">
      <c r="A3" s="59"/>
      <c r="B3" s="60" t="s">
        <v>38</v>
      </c>
      <c r="G3" s="4"/>
      <c r="J3" s="61"/>
    </row>
    <row r="4" spans="1:10" ht="15.6" x14ac:dyDescent="0.3">
      <c r="A4" s="59"/>
      <c r="B4" s="62" t="s">
        <v>39</v>
      </c>
      <c r="C4" s="63"/>
      <c r="G4" s="5" t="s">
        <v>2</v>
      </c>
      <c r="H4" s="64"/>
      <c r="I4" s="132">
        <f>'Nat Grid (AP)'!I4</f>
        <v>44927</v>
      </c>
      <c r="J4" s="133"/>
    </row>
    <row r="5" spans="1:10" ht="15" thickBot="1" x14ac:dyDescent="0.35">
      <c r="A5" s="59"/>
      <c r="B5" s="60" t="s">
        <v>40</v>
      </c>
      <c r="G5" s="7"/>
      <c r="H5" s="8"/>
      <c r="I5" s="8"/>
      <c r="J5" s="65"/>
    </row>
    <row r="6" spans="1:10" ht="15" thickTop="1" x14ac:dyDescent="0.3">
      <c r="A6" s="66" t="s">
        <v>3</v>
      </c>
      <c r="B6" s="116" t="s">
        <v>42</v>
      </c>
      <c r="C6" s="116"/>
      <c r="D6" s="116"/>
      <c r="G6" s="9" t="s">
        <v>4</v>
      </c>
      <c r="H6" s="10"/>
      <c r="I6" s="10"/>
      <c r="J6" s="67" t="s">
        <v>5</v>
      </c>
    </row>
    <row r="7" spans="1:10" x14ac:dyDescent="0.3">
      <c r="A7" s="59"/>
      <c r="G7" s="142"/>
      <c r="H7" s="143"/>
      <c r="I7" s="3"/>
      <c r="J7" s="89"/>
    </row>
    <row r="8" spans="1:10" x14ac:dyDescent="0.3">
      <c r="A8" s="59"/>
      <c r="E8" s="6"/>
      <c r="G8" s="144" t="s">
        <v>47</v>
      </c>
      <c r="H8" s="145"/>
      <c r="I8" s="47" t="s">
        <v>45</v>
      </c>
      <c r="J8" s="87">
        <v>0</v>
      </c>
    </row>
    <row r="9" spans="1:10" x14ac:dyDescent="0.3">
      <c r="A9" s="70" t="s">
        <v>6</v>
      </c>
      <c r="B9" s="117" t="s">
        <v>103</v>
      </c>
      <c r="C9" s="118"/>
      <c r="D9" s="118"/>
      <c r="E9" s="118"/>
      <c r="F9" s="119"/>
      <c r="G9" s="109" t="s">
        <v>107</v>
      </c>
      <c r="H9" s="47"/>
      <c r="I9" s="110" t="s">
        <v>108</v>
      </c>
      <c r="J9" s="87">
        <v>188.41</v>
      </c>
    </row>
    <row r="10" spans="1:10" x14ac:dyDescent="0.3">
      <c r="A10" s="70" t="s">
        <v>7</v>
      </c>
      <c r="B10" s="117" t="s">
        <v>104</v>
      </c>
      <c r="C10" s="118"/>
      <c r="D10" s="118"/>
      <c r="E10" s="118"/>
      <c r="F10" s="119"/>
      <c r="G10" s="142"/>
      <c r="H10" s="143"/>
      <c r="I10" s="3"/>
      <c r="J10" s="89"/>
    </row>
    <row r="11" spans="1:10" x14ac:dyDescent="0.3">
      <c r="A11" s="70" t="s">
        <v>8</v>
      </c>
      <c r="B11" s="117" t="s">
        <v>105</v>
      </c>
      <c r="C11" s="118"/>
      <c r="D11" s="118"/>
      <c r="E11" s="118"/>
      <c r="F11" s="119"/>
      <c r="G11" s="142"/>
      <c r="H11" s="143"/>
      <c r="I11" s="48" t="s">
        <v>9</v>
      </c>
      <c r="J11" s="90">
        <f>SUM(J8:J10)</f>
        <v>188.41</v>
      </c>
    </row>
    <row r="12" spans="1:10" ht="15" thickBot="1" x14ac:dyDescent="0.35">
      <c r="A12" s="70" t="s">
        <v>10</v>
      </c>
      <c r="B12" s="117" t="s">
        <v>106</v>
      </c>
      <c r="C12" s="118"/>
      <c r="D12" s="118"/>
      <c r="E12" s="118"/>
      <c r="F12" s="119"/>
      <c r="G12" s="12" t="s">
        <v>11</v>
      </c>
      <c r="H12" s="13"/>
      <c r="I12" s="13"/>
      <c r="J12" s="91"/>
    </row>
    <row r="13" spans="1:10" ht="15" thickTop="1" x14ac:dyDescent="0.3">
      <c r="A13" s="59"/>
      <c r="J13" s="61"/>
    </row>
    <row r="14" spans="1:10" x14ac:dyDescent="0.3">
      <c r="A14" s="66" t="s">
        <v>12</v>
      </c>
      <c r="G14" s="14"/>
      <c r="H14" s="15"/>
      <c r="I14" s="1" t="s">
        <v>13</v>
      </c>
      <c r="J14" s="73"/>
    </row>
    <row r="15" spans="1:10" x14ac:dyDescent="0.3">
      <c r="A15" s="66" t="s">
        <v>14</v>
      </c>
      <c r="F15" s="64"/>
      <c r="G15" s="16" t="s">
        <v>15</v>
      </c>
      <c r="H15" s="17"/>
      <c r="I15" s="16" t="s">
        <v>16</v>
      </c>
      <c r="J15" s="26"/>
    </row>
    <row r="16" spans="1:10" ht="15" thickBot="1" x14ac:dyDescent="0.35">
      <c r="A16" s="59"/>
      <c r="J16" s="61"/>
    </row>
    <row r="17" spans="1:10" x14ac:dyDescent="0.3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3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3">
      <c r="A19" s="111"/>
      <c r="B19" s="51"/>
      <c r="C19" s="147" t="s">
        <v>116</v>
      </c>
      <c r="D19" s="147"/>
      <c r="E19" s="147"/>
      <c r="F19" s="147"/>
      <c r="G19" s="147"/>
      <c r="H19" s="27"/>
      <c r="I19" s="27"/>
      <c r="J19" s="28"/>
    </row>
    <row r="20" spans="1:10" x14ac:dyDescent="0.3">
      <c r="A20" s="42"/>
      <c r="B20" s="51"/>
      <c r="C20" s="147" t="s">
        <v>83</v>
      </c>
      <c r="D20" s="147"/>
      <c r="E20" s="147"/>
      <c r="F20" s="147"/>
      <c r="G20" s="147"/>
      <c r="H20" s="27"/>
      <c r="I20" s="27"/>
      <c r="J20" s="28"/>
    </row>
    <row r="21" spans="1:10" x14ac:dyDescent="0.3">
      <c r="A21" s="42"/>
      <c r="B21" s="51"/>
      <c r="C21" s="147"/>
      <c r="D21" s="147"/>
      <c r="E21" s="147"/>
      <c r="F21" s="147"/>
      <c r="G21" s="147"/>
      <c r="H21" s="27"/>
      <c r="I21" s="27"/>
      <c r="J21" s="28"/>
    </row>
    <row r="22" spans="1:10" ht="27" customHeight="1" x14ac:dyDescent="0.3">
      <c r="A22" s="117" t="s">
        <v>109</v>
      </c>
      <c r="B22" s="119"/>
      <c r="C22" s="155" t="s">
        <v>115</v>
      </c>
      <c r="D22" s="156"/>
      <c r="E22" s="156"/>
      <c r="F22" s="156"/>
      <c r="G22" s="156"/>
      <c r="H22" s="27"/>
      <c r="I22" s="27"/>
      <c r="J22" s="28"/>
    </row>
    <row r="23" spans="1:10" x14ac:dyDescent="0.3">
      <c r="A23" s="42"/>
      <c r="B23" s="51"/>
      <c r="C23" s="147"/>
      <c r="D23" s="147"/>
      <c r="E23" s="147"/>
      <c r="F23" s="147"/>
      <c r="G23" s="147"/>
      <c r="H23" s="27"/>
      <c r="I23" s="27"/>
      <c r="J23" s="28"/>
    </row>
    <row r="24" spans="1:10" x14ac:dyDescent="0.3">
      <c r="A24" s="117" t="s">
        <v>112</v>
      </c>
      <c r="B24" s="119"/>
      <c r="C24" s="163" t="s">
        <v>110</v>
      </c>
      <c r="D24" s="147"/>
      <c r="E24" s="147"/>
      <c r="F24" s="147"/>
      <c r="G24" s="147"/>
      <c r="H24" s="27">
        <v>209.35</v>
      </c>
      <c r="I24" s="29"/>
      <c r="J24" s="30"/>
    </row>
    <row r="25" spans="1:10" x14ac:dyDescent="0.3">
      <c r="A25" s="42"/>
      <c r="B25" s="51"/>
      <c r="C25" s="147" t="s">
        <v>111</v>
      </c>
      <c r="D25" s="147"/>
      <c r="E25" s="147"/>
      <c r="F25" s="147"/>
      <c r="G25" s="147"/>
      <c r="H25" s="27">
        <v>-20.94</v>
      </c>
      <c r="I25" s="29"/>
      <c r="J25" s="30">
        <f>SUM(H24:H25)</f>
        <v>188.41</v>
      </c>
    </row>
    <row r="26" spans="1:10" x14ac:dyDescent="0.3">
      <c r="A26" s="42"/>
      <c r="B26" s="51"/>
      <c r="C26" s="147" t="s">
        <v>117</v>
      </c>
      <c r="D26" s="147"/>
      <c r="E26" s="147"/>
      <c r="F26" s="147"/>
      <c r="G26" s="147"/>
      <c r="H26" s="27"/>
      <c r="I26" s="29"/>
      <c r="J26" s="30"/>
    </row>
    <row r="27" spans="1:10" x14ac:dyDescent="0.3">
      <c r="A27" s="42"/>
      <c r="B27" s="51"/>
      <c r="C27" s="160" t="s">
        <v>118</v>
      </c>
      <c r="D27" s="161"/>
      <c r="E27" s="161"/>
      <c r="F27" s="161"/>
      <c r="G27" s="162"/>
      <c r="H27" s="27"/>
      <c r="I27" s="29"/>
      <c r="J27" s="30"/>
    </row>
    <row r="28" spans="1:10" x14ac:dyDescent="0.3">
      <c r="A28" s="42"/>
      <c r="B28" s="51"/>
      <c r="C28" s="147"/>
      <c r="D28" s="147"/>
      <c r="E28" s="147"/>
      <c r="F28" s="147"/>
      <c r="G28" s="147"/>
      <c r="H28" s="29"/>
      <c r="I28" s="29"/>
      <c r="J28" s="30"/>
    </row>
    <row r="29" spans="1:10" ht="15" thickBot="1" x14ac:dyDescent="0.35">
      <c r="A29" s="42"/>
      <c r="B29" s="51"/>
      <c r="C29" s="154" t="s">
        <v>113</v>
      </c>
      <c r="D29" s="154"/>
      <c r="E29" s="154"/>
      <c r="F29" s="154"/>
      <c r="G29" s="154"/>
      <c r="H29" s="29"/>
      <c r="I29" s="31"/>
      <c r="J29" s="32"/>
    </row>
    <row r="30" spans="1:10" ht="15" thickBot="1" x14ac:dyDescent="0.35">
      <c r="A30" s="42"/>
      <c r="B30" s="51"/>
      <c r="C30" s="157" t="s">
        <v>114</v>
      </c>
      <c r="D30" s="158"/>
      <c r="E30" s="158"/>
      <c r="F30" s="158"/>
      <c r="G30" s="159"/>
      <c r="H30" s="31"/>
      <c r="I30" s="33" t="s">
        <v>9</v>
      </c>
      <c r="J30" s="34">
        <f>SUM(J19:J29)</f>
        <v>188.41</v>
      </c>
    </row>
    <row r="31" spans="1:10" x14ac:dyDescent="0.3">
      <c r="A31" s="59"/>
      <c r="J31" s="61"/>
    </row>
    <row r="32" spans="1:10" x14ac:dyDescent="0.3">
      <c r="A32" s="135" t="s">
        <v>41</v>
      </c>
      <c r="B32" s="136"/>
      <c r="C32" s="136"/>
      <c r="D32" s="136"/>
      <c r="E32" s="136"/>
      <c r="F32" s="136"/>
      <c r="G32" s="136"/>
      <c r="H32" s="136"/>
      <c r="I32" s="136"/>
      <c r="J32" s="137"/>
    </row>
    <row r="33" spans="1:10" x14ac:dyDescent="0.3">
      <c r="A33" s="66" t="s">
        <v>23</v>
      </c>
      <c r="B33" s="64"/>
      <c r="C33" s="64"/>
      <c r="D33" s="64"/>
      <c r="E33" s="64"/>
      <c r="F33" s="64"/>
      <c r="G33" s="64"/>
      <c r="H33" s="64"/>
      <c r="I33" s="64"/>
      <c r="J33" s="74"/>
    </row>
    <row r="34" spans="1:10" x14ac:dyDescent="0.3">
      <c r="A34" s="66" t="s">
        <v>24</v>
      </c>
      <c r="B34" s="64"/>
      <c r="C34" s="64"/>
      <c r="D34" s="64"/>
      <c r="E34" s="64"/>
      <c r="F34" s="64"/>
      <c r="G34" s="64"/>
      <c r="H34" s="64"/>
      <c r="I34" s="64"/>
      <c r="J34" s="74"/>
    </row>
    <row r="35" spans="1:10" x14ac:dyDescent="0.3">
      <c r="A35" s="66" t="s">
        <v>25</v>
      </c>
      <c r="B35" s="64"/>
      <c r="C35" s="64"/>
      <c r="D35" s="64"/>
      <c r="E35" s="64"/>
      <c r="F35" s="64"/>
      <c r="G35" s="64"/>
      <c r="H35" s="64"/>
      <c r="I35" s="64"/>
      <c r="J35" s="74"/>
    </row>
    <row r="36" spans="1:10" x14ac:dyDescent="0.3">
      <c r="A36" s="66"/>
      <c r="B36" s="64"/>
      <c r="C36" s="64"/>
      <c r="D36" s="64"/>
      <c r="E36" s="64"/>
      <c r="F36" s="64"/>
      <c r="G36" s="64"/>
      <c r="H36" s="64"/>
      <c r="I36" s="64"/>
      <c r="J36" s="74"/>
    </row>
    <row r="37" spans="1:10" x14ac:dyDescent="0.3">
      <c r="A37" s="75"/>
      <c r="B37" s="6"/>
      <c r="D37" s="6"/>
      <c r="E37" s="6"/>
      <c r="F37" s="6"/>
      <c r="H37" s="6"/>
      <c r="I37" s="6"/>
      <c r="J37" s="61"/>
    </row>
    <row r="38" spans="1:10" x14ac:dyDescent="0.3">
      <c r="A38" s="59" t="s">
        <v>18</v>
      </c>
      <c r="D38" t="s">
        <v>26</v>
      </c>
      <c r="H38" t="s">
        <v>27</v>
      </c>
      <c r="J38" s="61"/>
    </row>
    <row r="39" spans="1:10" x14ac:dyDescent="0.3">
      <c r="A39" s="59"/>
      <c r="J39" s="61"/>
    </row>
    <row r="40" spans="1:10" x14ac:dyDescent="0.3">
      <c r="A40" s="59"/>
      <c r="D40" s="64" t="s">
        <v>28</v>
      </c>
      <c r="E40" s="64"/>
      <c r="F40" s="64"/>
      <c r="J40" s="61"/>
    </row>
    <row r="41" spans="1:10" x14ac:dyDescent="0.3">
      <c r="A41" s="76" t="s">
        <v>29</v>
      </c>
      <c r="B41" s="36"/>
      <c r="C41" s="36"/>
      <c r="D41" s="15"/>
      <c r="F41" s="35" t="s">
        <v>30</v>
      </c>
      <c r="G41" s="37"/>
      <c r="H41" s="37"/>
      <c r="I41" s="37"/>
      <c r="J41" s="73"/>
    </row>
    <row r="42" spans="1:10" x14ac:dyDescent="0.3">
      <c r="A42" s="77" t="s">
        <v>31</v>
      </c>
      <c r="B42" s="78"/>
      <c r="C42" s="78"/>
      <c r="D42" s="39"/>
      <c r="F42" s="38" t="s">
        <v>32</v>
      </c>
      <c r="J42" s="61"/>
    </row>
    <row r="43" spans="1:10" x14ac:dyDescent="0.3">
      <c r="A43" s="77" t="s">
        <v>33</v>
      </c>
      <c r="B43" s="78"/>
      <c r="C43" s="78"/>
      <c r="D43" s="39"/>
      <c r="F43" s="38" t="s">
        <v>34</v>
      </c>
      <c r="G43" s="78"/>
      <c r="J43" s="61"/>
    </row>
    <row r="44" spans="1:10" x14ac:dyDescent="0.3">
      <c r="A44" s="77" t="s">
        <v>35</v>
      </c>
      <c r="B44" s="78"/>
      <c r="C44" s="78"/>
      <c r="D44" s="39"/>
      <c r="F44" s="16"/>
      <c r="G44" s="6"/>
      <c r="H44" s="6"/>
      <c r="I44" s="6"/>
      <c r="J44" s="79"/>
    </row>
    <row r="45" spans="1:10" x14ac:dyDescent="0.3">
      <c r="A45" s="77"/>
      <c r="B45" s="125" t="s">
        <v>43</v>
      </c>
      <c r="C45" s="126"/>
      <c r="D45" s="127"/>
      <c r="F45" s="40"/>
      <c r="G45" s="3"/>
      <c r="H45" s="3"/>
      <c r="I45" s="3"/>
      <c r="J45" s="58"/>
    </row>
    <row r="46" spans="1:10" ht="15" thickBot="1" x14ac:dyDescent="0.35">
      <c r="A46" s="59"/>
      <c r="B46" s="128" t="s">
        <v>44</v>
      </c>
      <c r="C46" s="128"/>
      <c r="D46" s="129"/>
      <c r="F46" s="40"/>
      <c r="G46" s="41"/>
      <c r="H46" s="3"/>
      <c r="I46" s="3"/>
      <c r="J46" s="58"/>
    </row>
    <row r="47" spans="1:10" ht="15" thickBot="1" x14ac:dyDescent="0.35">
      <c r="A47" s="49">
        <f>'Nat Grid (AP)'!A48</f>
        <v>44938</v>
      </c>
      <c r="B47" s="122"/>
      <c r="C47" s="122"/>
      <c r="D47" s="123"/>
      <c r="F47" s="11"/>
      <c r="G47" s="3"/>
      <c r="H47" s="3"/>
      <c r="I47" s="3"/>
      <c r="J47" s="58"/>
    </row>
    <row r="48" spans="1:10" x14ac:dyDescent="0.3">
      <c r="A48" s="80" t="s">
        <v>18</v>
      </c>
      <c r="B48" s="114" t="s">
        <v>26</v>
      </c>
      <c r="C48" s="114"/>
      <c r="D48" s="115"/>
      <c r="F48" s="11"/>
      <c r="G48" s="3"/>
      <c r="H48" s="3"/>
      <c r="I48" s="3"/>
      <c r="J48" s="58"/>
    </row>
    <row r="49" spans="1:10" ht="15" thickBot="1" x14ac:dyDescent="0.35">
      <c r="A49" s="81" t="s">
        <v>18</v>
      </c>
      <c r="B49" s="82"/>
      <c r="C49" s="82" t="s">
        <v>36</v>
      </c>
      <c r="D49" s="83"/>
      <c r="E49" s="84"/>
      <c r="F49" s="85" t="s">
        <v>18</v>
      </c>
      <c r="G49" s="82"/>
      <c r="H49" s="82"/>
      <c r="I49" s="82" t="s">
        <v>37</v>
      </c>
      <c r="J49" s="86"/>
    </row>
  </sheetData>
  <mergeCells count="29">
    <mergeCell ref="C25:G25"/>
    <mergeCell ref="C26:G26"/>
    <mergeCell ref="C28:G28"/>
    <mergeCell ref="B47:D47"/>
    <mergeCell ref="B48:D48"/>
    <mergeCell ref="C19:G19"/>
    <mergeCell ref="C20:G20"/>
    <mergeCell ref="C21:G21"/>
    <mergeCell ref="A22:B22"/>
    <mergeCell ref="C22:G22"/>
    <mergeCell ref="C30:G30"/>
    <mergeCell ref="C23:G23"/>
    <mergeCell ref="C29:G29"/>
    <mergeCell ref="C27:G27"/>
    <mergeCell ref="A32:J32"/>
    <mergeCell ref="B45:D45"/>
    <mergeCell ref="B46:D46"/>
    <mergeCell ref="A24:B24"/>
    <mergeCell ref="C24:G24"/>
    <mergeCell ref="B10:F10"/>
    <mergeCell ref="G10:H10"/>
    <mergeCell ref="B11:F11"/>
    <mergeCell ref="G11:H11"/>
    <mergeCell ref="B12:F12"/>
    <mergeCell ref="I4:J4"/>
    <mergeCell ref="B6:D6"/>
    <mergeCell ref="G7:H7"/>
    <mergeCell ref="G8:H8"/>
    <mergeCell ref="B9:F9"/>
  </mergeCells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Nat Grid (AP)</vt:lpstr>
      <vt:lpstr>Nat Grid (AP) (2)</vt:lpstr>
      <vt:lpstr>R L Parsons</vt:lpstr>
      <vt:lpstr>OSC NYS</vt:lpstr>
      <vt:lpstr>OSC NYS (2)</vt:lpstr>
      <vt:lpstr>P Gustafson - Mileage (2)</vt:lpstr>
      <vt:lpstr>Evening Star Bookkeeping</vt:lpstr>
      <vt:lpstr>Jessica VanDewerker</vt:lpstr>
      <vt:lpstr>Nexamp Inc</vt:lpstr>
      <vt:lpstr>7 M Supply Inc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</dc:creator>
  <cp:lastModifiedBy>Erin Seeley</cp:lastModifiedBy>
  <cp:lastPrinted>2023-01-12T17:11:40Z</cp:lastPrinted>
  <dcterms:created xsi:type="dcterms:W3CDTF">2020-02-03T18:29:30Z</dcterms:created>
  <dcterms:modified xsi:type="dcterms:W3CDTF">2023-01-12T19:08:41Z</dcterms:modified>
</cp:coreProperties>
</file>