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Erin\Documents\Town of Roseboom\Town Clerk Folder\Abstracts and minute attachments\2022 Attachments\June 9, 2022\"/>
    </mc:Choice>
  </mc:AlternateContent>
  <bookViews>
    <workbookView xWindow="0" yWindow="0" windowWidth="20490" windowHeight="7755"/>
  </bookViews>
  <sheets>
    <sheet name="Sheet1" sheetId="1" r:id="rId1"/>
  </sheets>
  <definedNames>
    <definedName name="_xlnm.Print_Area" localSheetId="0">Sheet1!$A$1:$E$38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18" i="1" l="1"/>
  <c r="L17" i="1"/>
  <c r="L16" i="1"/>
  <c r="L19" i="1" l="1"/>
  <c r="G18" i="1" s="1"/>
  <c r="G19" i="1" s="1"/>
  <c r="E18" i="1" s="1"/>
  <c r="E19" i="1" l="1"/>
  <c r="E37" i="1" s="1"/>
  <c r="E17" i="1"/>
</calcChain>
</file>

<file path=xl/sharedStrings.xml><?xml version="1.0" encoding="utf-8"?>
<sst xmlns="http://schemas.openxmlformats.org/spreadsheetml/2006/main" count="83" uniqueCount="63">
  <si>
    <t>Erin</t>
  </si>
  <si>
    <t>Assigned Award Terms &amp; Conditions Agreement</t>
  </si>
  <si>
    <t>Completed &amp; Submitted by Erin</t>
  </si>
  <si>
    <t>Assigned Assurance of Compliance Agreement</t>
  </si>
  <si>
    <t>Patti</t>
  </si>
  <si>
    <t>Actual Budget</t>
  </si>
  <si>
    <t>Emailed 2022 Final Budget to Erin 4/28/22</t>
  </si>
  <si>
    <t>The Coronavirus State and Local Fiscal Recovery Funds (SLFRF) program, a part of the American Rescue Plan</t>
  </si>
  <si>
    <t>SLFRP Set Up</t>
  </si>
  <si>
    <t>Bonnie</t>
  </si>
  <si>
    <t>After Log-In choose "yes" for Standard Loss Amount</t>
  </si>
  <si>
    <t>PROJECT</t>
  </si>
  <si>
    <t>Completed &amp; Submitted  by Erin 4/28/22</t>
  </si>
  <si>
    <t>Project: Capital Improvement (Salt Shed Replacement)</t>
  </si>
  <si>
    <t>Unique No.: 2022-01</t>
  </si>
  <si>
    <t xml:space="preserve">Obligation  </t>
  </si>
  <si>
    <t>This amount is the Towns allocated amount</t>
  </si>
  <si>
    <t>Total for this Project</t>
  </si>
  <si>
    <t>A.1620.4 - Transaction Detail of Expenditures</t>
  </si>
  <si>
    <t>Unique No: 2022-02</t>
  </si>
  <si>
    <t>DA.5130.2 - Transaction Detail of Expenditures</t>
  </si>
  <si>
    <t>GRAND TOTAL</t>
  </si>
  <si>
    <t>ARPA FUNDS  /  SLRFP FUNDS                    $68,512.61</t>
  </si>
  <si>
    <t>Total Expenditures</t>
  </si>
  <si>
    <t>$34,256.31 (Rev'd)   $34,256.30  (Due in 2022)</t>
  </si>
  <si>
    <t xml:space="preserve">Project: Bonus Essential Public Sector Hwy Employees </t>
  </si>
  <si>
    <t>Project: Capital Equipment Purchase (Dodge 4WD Pickup))</t>
  </si>
  <si>
    <t>Salt Shed</t>
  </si>
  <si>
    <t>Labor</t>
  </si>
  <si>
    <t>Bonus Pay-Hwy</t>
  </si>
  <si>
    <t>Hwy PS</t>
  </si>
  <si>
    <t>Dodge Ram Pickup</t>
  </si>
  <si>
    <t xml:space="preserve">Labor </t>
  </si>
  <si>
    <t>Book to Hwy Eqpt Reserve Savings Acct</t>
  </si>
  <si>
    <t>Book to General Bldg Reserve Savings Acct</t>
  </si>
  <si>
    <t>PROJECT UNIQUE NO:  2022-01</t>
  </si>
  <si>
    <t xml:space="preserve">PUBLIC SECTOR REVENUE LOSS </t>
  </si>
  <si>
    <t>Unique No: 2022-01</t>
  </si>
  <si>
    <t>1 Hwy Supt @ $ 1800 = $1800</t>
  </si>
  <si>
    <t>2021-2022</t>
  </si>
  <si>
    <t>Project: Capital Equipment Purchase (Gradall Replacement)</t>
  </si>
  <si>
    <t>Used Gradall</t>
  </si>
  <si>
    <t>SLRFP Funds = $ 27,441.95</t>
  </si>
  <si>
    <t>was $60,000</t>
  </si>
  <si>
    <t>TOTAL = $ 55,000.00</t>
  </si>
  <si>
    <t>TOTAL:                                                                   $ 68,512.61</t>
  </si>
  <si>
    <t>was $27,441.95</t>
  </si>
  <si>
    <t>DA.5110.1 &amp; DA.5142.1 Personal Services/Payroll</t>
  </si>
  <si>
    <t>$10,823.66   Total</t>
  </si>
  <si>
    <t>$ 2,370.00   2021 Labor 3 FTE @ 40 Hrs</t>
  </si>
  <si>
    <t>$ 4,645.53   2022 Salt Shed Expenses</t>
  </si>
  <si>
    <t>$ 3,808.13   2021 Salt Shed Expenses</t>
  </si>
  <si>
    <t>CHIPS Funds = $ 27,558.05</t>
  </si>
  <si>
    <t>1 Hwy @ ($150/mo x 4 months = $600)</t>
  </si>
  <si>
    <t>Note: Elected Officials are non-applicable per Bonnie</t>
  </si>
  <si>
    <t>2 Hwy @ ($150/mo x 12 months = $1800) = $3600.</t>
  </si>
  <si>
    <t>Standard Allowance - Government Services</t>
  </si>
  <si>
    <t>NOTE: Bonus Pay -Hwy FTE (3)                         $  6,000.00</t>
  </si>
  <si>
    <t>NOTE: Equipment Purchase - Gradall             $ 27,441.95</t>
  </si>
  <si>
    <t>Book to Hwy Regular Savings</t>
  </si>
  <si>
    <t>NOTE: SOLAR for Salt Shed                               $ 18,500.00</t>
  </si>
  <si>
    <t>NOTE: Equipment - for future purchases      $ 16,570.66</t>
  </si>
  <si>
    <t>Note:Bonus Pay was processed after Bonnie was aware another Town indicated the funds cannot be used for elected officials.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</si>
</sst>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_);[Red]\(&quot;$&quot;#,##0.00\)"/>
    <numFmt numFmtId="164" formatCode="&quot;$&quot;#,##0.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5" xfId="0" applyBorder="1"/>
    <xf numFmtId="0" fontId="0" fillId="0" borderId="0" xfId="0" applyBorder="1"/>
    <xf numFmtId="0" fontId="0" fillId="0" borderId="0" xfId="0" applyBorder="1" applyAlignment="1">
      <alignment wrapText="1"/>
    </xf>
    <xf numFmtId="0" fontId="0" fillId="0" borderId="0" xfId="0" applyBorder="1" applyAlignment="1">
      <alignment horizontal="right"/>
    </xf>
    <xf numFmtId="0" fontId="0" fillId="0" borderId="7" xfId="0" applyBorder="1"/>
    <xf numFmtId="0" fontId="1" fillId="0" borderId="10" xfId="0" applyFont="1" applyBorder="1"/>
    <xf numFmtId="0" fontId="1" fillId="0" borderId="0" xfId="0" applyFont="1" applyBorder="1"/>
    <xf numFmtId="164" fontId="0" fillId="0" borderId="6" xfId="0" applyNumberFormat="1" applyBorder="1"/>
    <xf numFmtId="164" fontId="0" fillId="0" borderId="9" xfId="0" applyNumberFormat="1" applyBorder="1"/>
    <xf numFmtId="164" fontId="0" fillId="2" borderId="6" xfId="0" applyNumberFormat="1" applyFill="1" applyBorder="1"/>
    <xf numFmtId="0" fontId="0" fillId="0" borderId="0" xfId="0" applyBorder="1" applyAlignment="1">
      <alignment horizontal="left"/>
    </xf>
    <xf numFmtId="0" fontId="0" fillId="0" borderId="0" xfId="0" applyFill="1" applyBorder="1" applyAlignment="1">
      <alignment horizontal="right"/>
    </xf>
    <xf numFmtId="0" fontId="0" fillId="2" borderId="0" xfId="0" applyFill="1" applyBorder="1" applyAlignment="1">
      <alignment horizontal="right"/>
    </xf>
    <xf numFmtId="164" fontId="0" fillId="0" borderId="0" xfId="0" applyNumberFormat="1" applyBorder="1"/>
    <xf numFmtId="8" fontId="1" fillId="0" borderId="0" xfId="0" applyNumberFormat="1" applyFont="1" applyBorder="1" applyAlignment="1">
      <alignment horizontal="center"/>
    </xf>
    <xf numFmtId="0" fontId="0" fillId="2" borderId="0" xfId="0" applyFill="1" applyBorder="1"/>
    <xf numFmtId="4" fontId="0" fillId="0" borderId="0" xfId="0" applyNumberFormat="1" applyBorder="1"/>
    <xf numFmtId="0" fontId="1" fillId="0" borderId="0" xfId="0" applyFont="1" applyBorder="1" applyAlignment="1">
      <alignment horizontal="right"/>
    </xf>
    <xf numFmtId="0" fontId="0" fillId="0" borderId="0" xfId="0" applyFill="1" applyBorder="1"/>
    <xf numFmtId="0" fontId="0" fillId="0" borderId="12" xfId="0" applyBorder="1"/>
    <xf numFmtId="164" fontId="1" fillId="0" borderId="0" xfId="0" applyNumberFormat="1" applyFont="1" applyBorder="1"/>
    <xf numFmtId="164" fontId="1" fillId="0" borderId="1" xfId="0" applyNumberFormat="1" applyFont="1" applyBorder="1"/>
    <xf numFmtId="0" fontId="1" fillId="0" borderId="0" xfId="0" applyFont="1" applyBorder="1" applyAlignment="1">
      <alignment horizontal="center"/>
    </xf>
    <xf numFmtId="0" fontId="1" fillId="0" borderId="11" xfId="0" applyFont="1" applyBorder="1"/>
    <xf numFmtId="0" fontId="0" fillId="0" borderId="8" xfId="0" applyBorder="1"/>
    <xf numFmtId="0" fontId="0" fillId="0" borderId="0" xfId="0" applyFont="1" applyBorder="1" applyAlignment="1">
      <alignment horizontal="left"/>
    </xf>
    <xf numFmtId="0" fontId="1" fillId="0" borderId="0" xfId="0" applyFont="1" applyBorder="1" applyAlignment="1">
      <alignment horizontal="center"/>
    </xf>
    <xf numFmtId="0" fontId="0" fillId="0" borderId="0" xfId="0" applyFill="1" applyBorder="1" applyAlignment="1">
      <alignment horizontal="left"/>
    </xf>
    <xf numFmtId="0" fontId="1" fillId="0" borderId="13" xfId="0" applyFont="1" applyBorder="1"/>
    <xf numFmtId="164" fontId="0" fillId="0" borderId="12" xfId="0" applyNumberFormat="1" applyBorder="1"/>
    <xf numFmtId="0" fontId="0" fillId="0" borderId="0" xfId="0" applyBorder="1" applyAlignment="1">
      <alignment horizontal="center"/>
    </xf>
    <xf numFmtId="0" fontId="2" fillId="3" borderId="0" xfId="0" applyFont="1" applyFill="1" applyBorder="1" applyAlignment="1">
      <alignment horizontal="right"/>
    </xf>
    <xf numFmtId="8" fontId="0" fillId="0" borderId="0" xfId="0" applyNumberFormat="1" applyBorder="1"/>
    <xf numFmtId="2" fontId="0" fillId="0" borderId="0" xfId="0" applyNumberFormat="1" applyBorder="1"/>
    <xf numFmtId="0" fontId="0" fillId="0" borderId="8" xfId="0" applyBorder="1" applyAlignment="1">
      <alignment horizontal="left"/>
    </xf>
    <xf numFmtId="0" fontId="2" fillId="0" borderId="0" xfId="0" applyFont="1" applyBorder="1" applyAlignment="1">
      <alignment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0" fillId="0" borderId="0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106680</xdr:colOff>
      <xdr:row>11</xdr:row>
      <xdr:rowOff>15240</xdr:rowOff>
    </xdr:from>
    <xdr:ext cx="3657600" cy="49530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D0A85589-9A14-4E5A-93E1-CAC86B5B052D}"/>
            </a:ext>
          </a:extLst>
        </xdr:cNvPr>
        <xdr:cNvSpPr txBox="1"/>
      </xdr:nvSpPr>
      <xdr:spPr>
        <a:xfrm>
          <a:off x="3977640" y="2026920"/>
          <a:ext cx="3657600" cy="495300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en-US" sz="2800"/>
            <a:t>FINAL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tabSelected="1" topLeftCell="A10" workbookViewId="0">
      <selection activeCell="C23" sqref="C23"/>
    </sheetView>
  </sheetViews>
  <sheetFormatPr defaultColWidth="8.85546875" defaultRowHeight="15" x14ac:dyDescent="0.25"/>
  <cols>
    <col min="1" max="1" width="8" style="2" customWidth="1"/>
    <col min="2" max="2" width="48.42578125" style="2" customWidth="1"/>
    <col min="3" max="3" width="38.28515625" style="2" customWidth="1"/>
    <col min="4" max="4" width="18.7109375" style="2" customWidth="1"/>
    <col min="5" max="5" width="9.85546875" style="14" customWidth="1"/>
    <col min="6" max="6" width="13.28515625" style="2" customWidth="1"/>
    <col min="7" max="7" width="12.42578125" style="2" customWidth="1"/>
    <col min="8" max="8" width="9.7109375" style="2" bestFit="1" customWidth="1"/>
    <col min="9" max="9" width="16.28515625" style="2" customWidth="1"/>
    <col min="10" max="16384" width="8.85546875" style="2"/>
  </cols>
  <sheetData>
    <row r="1" spans="1:12" x14ac:dyDescent="0.25">
      <c r="A1" s="37" t="s">
        <v>22</v>
      </c>
      <c r="B1" s="38"/>
      <c r="C1" s="38"/>
      <c r="D1" s="38"/>
      <c r="E1" s="39"/>
    </row>
    <row r="2" spans="1:12" ht="7.15" customHeight="1" x14ac:dyDescent="0.25">
      <c r="A2" s="1"/>
      <c r="E2" s="8"/>
    </row>
    <row r="3" spans="1:12" x14ac:dyDescent="0.25">
      <c r="A3" s="1" t="s">
        <v>0</v>
      </c>
      <c r="B3" s="2" t="s">
        <v>1</v>
      </c>
      <c r="C3" s="2" t="s">
        <v>2</v>
      </c>
      <c r="E3" s="8"/>
    </row>
    <row r="4" spans="1:12" x14ac:dyDescent="0.25">
      <c r="A4" s="1" t="s">
        <v>0</v>
      </c>
      <c r="B4" s="2" t="s">
        <v>3</v>
      </c>
      <c r="C4" s="2" t="s">
        <v>2</v>
      </c>
      <c r="E4" s="8"/>
    </row>
    <row r="5" spans="1:12" x14ac:dyDescent="0.25">
      <c r="A5" s="1" t="s">
        <v>4</v>
      </c>
      <c r="B5" s="2" t="s">
        <v>5</v>
      </c>
      <c r="C5" s="2" t="s">
        <v>6</v>
      </c>
      <c r="E5" s="8"/>
    </row>
    <row r="6" spans="1:12" x14ac:dyDescent="0.25">
      <c r="A6" s="1" t="s">
        <v>0</v>
      </c>
      <c r="B6" s="7" t="s">
        <v>8</v>
      </c>
      <c r="C6" s="7" t="s">
        <v>12</v>
      </c>
      <c r="D6" s="7"/>
      <c r="E6" s="8"/>
    </row>
    <row r="7" spans="1:12" ht="25.9" customHeight="1" x14ac:dyDescent="0.25">
      <c r="A7" s="1"/>
      <c r="B7" s="3" t="s">
        <v>7</v>
      </c>
      <c r="C7" s="3"/>
      <c r="D7" s="3"/>
      <c r="E7" s="8"/>
    </row>
    <row r="8" spans="1:12" ht="10.15" customHeight="1" x14ac:dyDescent="0.25">
      <c r="A8" s="1"/>
      <c r="E8" s="8"/>
      <c r="G8" s="23"/>
      <c r="H8" s="18"/>
    </row>
    <row r="9" spans="1:12" x14ac:dyDescent="0.25">
      <c r="A9" s="1" t="s">
        <v>9</v>
      </c>
      <c r="B9" s="2" t="s">
        <v>10</v>
      </c>
      <c r="C9" s="2" t="s">
        <v>16</v>
      </c>
      <c r="E9" s="8"/>
      <c r="G9" s="23"/>
      <c r="H9" s="18"/>
    </row>
    <row r="10" spans="1:12" x14ac:dyDescent="0.25">
      <c r="A10" s="1"/>
      <c r="B10" s="15">
        <v>68512.61</v>
      </c>
      <c r="C10" s="11" t="s">
        <v>24</v>
      </c>
      <c r="D10" s="31"/>
      <c r="E10" s="8"/>
    </row>
    <row r="11" spans="1:12" x14ac:dyDescent="0.25">
      <c r="A11" s="1"/>
      <c r="B11" s="15"/>
      <c r="C11" s="11"/>
      <c r="D11" s="31"/>
      <c r="E11" s="8"/>
    </row>
    <row r="12" spans="1:12" x14ac:dyDescent="0.25">
      <c r="A12" s="1"/>
      <c r="B12" s="15" t="s">
        <v>35</v>
      </c>
      <c r="C12" s="11"/>
      <c r="D12" s="31"/>
      <c r="E12" s="8"/>
    </row>
    <row r="13" spans="1:12" x14ac:dyDescent="0.25">
      <c r="A13" s="1"/>
      <c r="B13" s="15" t="s">
        <v>36</v>
      </c>
      <c r="C13" s="40"/>
      <c r="D13" s="40"/>
      <c r="E13" s="8"/>
    </row>
    <row r="14" spans="1:12" x14ac:dyDescent="0.25">
      <c r="A14" s="1"/>
      <c r="B14" s="15" t="s">
        <v>56</v>
      </c>
      <c r="C14" s="40"/>
      <c r="D14" s="40"/>
      <c r="E14" s="8"/>
    </row>
    <row r="15" spans="1:12" x14ac:dyDescent="0.25">
      <c r="A15" s="1"/>
      <c r="B15" s="15"/>
      <c r="C15" s="11"/>
      <c r="D15" s="31"/>
      <c r="E15" s="8"/>
    </row>
    <row r="16" spans="1:12" ht="13.15" customHeight="1" x14ac:dyDescent="0.25">
      <c r="A16" s="1"/>
      <c r="C16" s="14" t="s">
        <v>51</v>
      </c>
      <c r="E16" s="8"/>
      <c r="G16" s="14">
        <v>3808.13</v>
      </c>
      <c r="H16" s="2">
        <v>2021</v>
      </c>
      <c r="I16" s="2" t="s">
        <v>27</v>
      </c>
      <c r="J16" s="2">
        <v>20.75</v>
      </c>
      <c r="K16" s="2">
        <v>40</v>
      </c>
      <c r="L16" s="2">
        <f>SUM(J16*K16)</f>
        <v>830</v>
      </c>
    </row>
    <row r="17" spans="1:12" x14ac:dyDescent="0.25">
      <c r="A17" s="1" t="s">
        <v>11</v>
      </c>
      <c r="B17" s="16" t="s">
        <v>13</v>
      </c>
      <c r="C17" s="14" t="s">
        <v>50</v>
      </c>
      <c r="D17" s="4" t="s">
        <v>15</v>
      </c>
      <c r="E17" s="8">
        <f>G19</f>
        <v>10823.66</v>
      </c>
      <c r="G17" s="14">
        <v>4645.53</v>
      </c>
      <c r="H17" s="2">
        <v>2022</v>
      </c>
      <c r="I17" s="2" t="s">
        <v>27</v>
      </c>
      <c r="J17" s="2">
        <v>19.75</v>
      </c>
      <c r="K17" s="2">
        <v>40</v>
      </c>
      <c r="L17" s="2">
        <f t="shared" ref="L17:L18" si="0">SUM(J17*K17)</f>
        <v>790</v>
      </c>
    </row>
    <row r="18" spans="1:12" x14ac:dyDescent="0.25">
      <c r="A18" s="1"/>
      <c r="B18" s="2" t="s">
        <v>14</v>
      </c>
      <c r="C18" s="14" t="s">
        <v>49</v>
      </c>
      <c r="D18" s="12" t="s">
        <v>23</v>
      </c>
      <c r="E18" s="8">
        <f>G19</f>
        <v>10823.66</v>
      </c>
      <c r="G18" s="14">
        <f>L19</f>
        <v>2370</v>
      </c>
      <c r="H18" s="2">
        <v>2021</v>
      </c>
      <c r="I18" s="2" t="s">
        <v>28</v>
      </c>
      <c r="J18" s="2">
        <v>18.75</v>
      </c>
      <c r="K18" s="2">
        <v>40</v>
      </c>
      <c r="L18" s="2">
        <f t="shared" si="0"/>
        <v>750</v>
      </c>
    </row>
    <row r="19" spans="1:12" x14ac:dyDescent="0.25">
      <c r="A19" s="1"/>
      <c r="B19" s="2" t="s">
        <v>18</v>
      </c>
      <c r="C19" s="30" t="s">
        <v>48</v>
      </c>
      <c r="D19" s="13" t="s">
        <v>17</v>
      </c>
      <c r="E19" s="10">
        <f>G19</f>
        <v>10823.66</v>
      </c>
      <c r="G19" s="14">
        <f>SUM(G16:G18)</f>
        <v>10823.66</v>
      </c>
      <c r="H19" s="17"/>
      <c r="J19" s="2" t="s">
        <v>32</v>
      </c>
      <c r="K19" s="2" t="s">
        <v>30</v>
      </c>
      <c r="L19" s="20">
        <f>SUM(L16:L18)</f>
        <v>2370</v>
      </c>
    </row>
    <row r="20" spans="1:12" x14ac:dyDescent="0.25">
      <c r="A20" s="1"/>
      <c r="E20" s="8"/>
      <c r="G20" s="14"/>
      <c r="H20" s="17"/>
    </row>
    <row r="21" spans="1:12" x14ac:dyDescent="0.25">
      <c r="A21" s="1" t="s">
        <v>11</v>
      </c>
      <c r="B21" s="16" t="s">
        <v>40</v>
      </c>
      <c r="C21" s="11" t="s">
        <v>42</v>
      </c>
      <c r="D21" s="4" t="s">
        <v>15</v>
      </c>
      <c r="E21" s="8">
        <v>55000</v>
      </c>
      <c r="F21" s="2" t="s">
        <v>43</v>
      </c>
      <c r="G21" s="14">
        <v>27441.95</v>
      </c>
      <c r="H21" s="2">
        <v>2022</v>
      </c>
      <c r="I21" s="2" t="s">
        <v>41</v>
      </c>
    </row>
    <row r="22" spans="1:12" x14ac:dyDescent="0.25">
      <c r="A22" s="1"/>
      <c r="B22" s="2" t="s">
        <v>37</v>
      </c>
      <c r="C22" s="11" t="s">
        <v>52</v>
      </c>
      <c r="D22" s="12" t="s">
        <v>23</v>
      </c>
      <c r="E22" s="8">
        <v>27441.95</v>
      </c>
      <c r="F22" s="2" t="s">
        <v>46</v>
      </c>
      <c r="G22" s="14"/>
    </row>
    <row r="23" spans="1:12" x14ac:dyDescent="0.25">
      <c r="A23" s="1"/>
      <c r="B23" s="2" t="s">
        <v>20</v>
      </c>
      <c r="C23" s="28" t="s">
        <v>44</v>
      </c>
      <c r="D23" s="13" t="s">
        <v>17</v>
      </c>
      <c r="E23" s="10">
        <v>27441.95</v>
      </c>
      <c r="F23" s="2" t="s">
        <v>46</v>
      </c>
      <c r="G23" s="14"/>
      <c r="H23" s="17"/>
    </row>
    <row r="24" spans="1:12" x14ac:dyDescent="0.25">
      <c r="A24" s="1"/>
      <c r="E24" s="8"/>
      <c r="G24" s="14"/>
      <c r="H24" s="17"/>
    </row>
    <row r="25" spans="1:12" x14ac:dyDescent="0.25">
      <c r="A25" s="1" t="s">
        <v>11</v>
      </c>
      <c r="B25" s="16" t="s">
        <v>25</v>
      </c>
      <c r="C25" s="4" t="s">
        <v>55</v>
      </c>
      <c r="D25" s="4" t="s">
        <v>15</v>
      </c>
      <c r="E25" s="8">
        <v>6000</v>
      </c>
      <c r="G25" s="14">
        <v>6000</v>
      </c>
      <c r="H25" s="2" t="s">
        <v>39</v>
      </c>
      <c r="I25" s="2" t="s">
        <v>29</v>
      </c>
    </row>
    <row r="26" spans="1:12" x14ac:dyDescent="0.25">
      <c r="A26" s="1"/>
      <c r="B26" s="2" t="s">
        <v>37</v>
      </c>
      <c r="C26" s="4" t="s">
        <v>53</v>
      </c>
      <c r="D26" s="12" t="s">
        <v>23</v>
      </c>
      <c r="E26" s="8">
        <v>6000</v>
      </c>
      <c r="G26" s="14"/>
    </row>
    <row r="27" spans="1:12" x14ac:dyDescent="0.25">
      <c r="A27" s="1"/>
      <c r="B27" s="2" t="s">
        <v>47</v>
      </c>
      <c r="C27" s="4" t="s">
        <v>38</v>
      </c>
      <c r="D27" s="13" t="s">
        <v>17</v>
      </c>
      <c r="E27" s="8">
        <v>6000</v>
      </c>
      <c r="G27" s="14"/>
    </row>
    <row r="28" spans="1:12" x14ac:dyDescent="0.25">
      <c r="A28" s="1"/>
      <c r="C28" s="32" t="s">
        <v>54</v>
      </c>
      <c r="D28" s="12"/>
      <c r="E28" s="8"/>
      <c r="G28" s="14"/>
    </row>
    <row r="29" spans="1:12" ht="35.450000000000003" customHeight="1" x14ac:dyDescent="0.25">
      <c r="A29" s="1"/>
      <c r="C29" s="36" t="s">
        <v>62</v>
      </c>
      <c r="E29" s="8"/>
      <c r="G29" s="14"/>
    </row>
    <row r="30" spans="1:12" x14ac:dyDescent="0.25">
      <c r="A30" s="1" t="s">
        <v>11</v>
      </c>
      <c r="B30" s="16" t="s">
        <v>26</v>
      </c>
      <c r="C30" s="4"/>
      <c r="D30" s="4" t="s">
        <v>15</v>
      </c>
      <c r="E30" s="8">
        <v>24247</v>
      </c>
      <c r="G30" s="14"/>
    </row>
    <row r="31" spans="1:12" x14ac:dyDescent="0.25">
      <c r="A31" s="1"/>
      <c r="B31" s="2" t="s">
        <v>19</v>
      </c>
      <c r="C31" s="27"/>
      <c r="D31" s="12" t="s">
        <v>23</v>
      </c>
      <c r="E31" s="8">
        <v>24247</v>
      </c>
      <c r="G31" s="14">
        <v>24247</v>
      </c>
      <c r="H31" s="19">
        <v>2021</v>
      </c>
      <c r="I31" s="2" t="s">
        <v>31</v>
      </c>
    </row>
    <row r="32" spans="1:12" x14ac:dyDescent="0.25">
      <c r="A32" s="1"/>
      <c r="B32" s="2" t="s">
        <v>20</v>
      </c>
      <c r="C32" s="12"/>
      <c r="D32" s="13" t="s">
        <v>17</v>
      </c>
      <c r="E32" s="10">
        <v>24247</v>
      </c>
      <c r="G32" s="21"/>
    </row>
    <row r="33" spans="1:8" ht="15.75" thickBot="1" x14ac:dyDescent="0.3">
      <c r="A33" s="1"/>
      <c r="E33" s="8"/>
      <c r="G33" s="14"/>
    </row>
    <row r="34" spans="1:8" x14ac:dyDescent="0.25">
      <c r="A34" s="1"/>
      <c r="B34" s="6" t="s">
        <v>60</v>
      </c>
      <c r="C34" s="26" t="s">
        <v>34</v>
      </c>
      <c r="E34" s="8"/>
      <c r="G34" s="14"/>
    </row>
    <row r="35" spans="1:8" x14ac:dyDescent="0.25">
      <c r="A35" s="1"/>
      <c r="B35" s="24" t="s">
        <v>57</v>
      </c>
      <c r="C35" s="26" t="s">
        <v>59</v>
      </c>
      <c r="E35" s="8"/>
      <c r="G35" s="14"/>
    </row>
    <row r="36" spans="1:8" ht="15.75" thickBot="1" x14ac:dyDescent="0.3">
      <c r="A36" s="1"/>
      <c r="B36" s="24" t="s">
        <v>58</v>
      </c>
      <c r="C36" s="26" t="s">
        <v>59</v>
      </c>
      <c r="E36" s="8"/>
      <c r="G36" s="14"/>
    </row>
    <row r="37" spans="1:8" ht="15.75" thickBot="1" x14ac:dyDescent="0.3">
      <c r="A37" s="1"/>
      <c r="B37" s="24" t="s">
        <v>61</v>
      </c>
      <c r="C37" s="11" t="s">
        <v>33</v>
      </c>
      <c r="D37" s="27" t="s">
        <v>21</v>
      </c>
      <c r="E37" s="22">
        <f>SUM(E19,E23,E27,E32)</f>
        <v>68512.61</v>
      </c>
      <c r="G37" s="14"/>
    </row>
    <row r="38" spans="1:8" ht="15.75" thickBot="1" x14ac:dyDescent="0.3">
      <c r="A38" s="5"/>
      <c r="B38" s="29" t="s">
        <v>45</v>
      </c>
      <c r="C38" s="35"/>
      <c r="D38" s="25"/>
      <c r="E38" s="9"/>
      <c r="G38" s="14"/>
    </row>
    <row r="40" spans="1:8" x14ac:dyDescent="0.25">
      <c r="D40" s="33"/>
      <c r="E40" s="17"/>
      <c r="F40" s="34"/>
      <c r="G40" s="34"/>
      <c r="H40" s="34"/>
    </row>
    <row r="41" spans="1:8" x14ac:dyDescent="0.25">
      <c r="F41" s="34"/>
      <c r="G41" s="34"/>
      <c r="H41" s="34"/>
    </row>
    <row r="42" spans="1:8" x14ac:dyDescent="0.25">
      <c r="F42" s="34"/>
      <c r="G42" s="34"/>
      <c r="H42" s="34"/>
    </row>
    <row r="43" spans="1:8" x14ac:dyDescent="0.25">
      <c r="F43" s="34"/>
      <c r="G43" s="34"/>
      <c r="H43" s="34"/>
    </row>
    <row r="44" spans="1:8" x14ac:dyDescent="0.25">
      <c r="B44" s="7"/>
      <c r="F44" s="34"/>
      <c r="G44" s="34"/>
      <c r="H44" s="34"/>
    </row>
  </sheetData>
  <mergeCells count="2">
    <mergeCell ref="A1:E1"/>
    <mergeCell ref="C13:D14"/>
  </mergeCells>
  <pageMargins left="0.25" right="0.25" top="0.25" bottom="0.25" header="0.5" footer="0.5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Patti Gustafson</dc:creator>
  <cp:lastModifiedBy>Erin Seeley</cp:lastModifiedBy>
  <cp:lastPrinted>2022-06-08T21:05:43Z</cp:lastPrinted>
  <dcterms:created xsi:type="dcterms:W3CDTF">2022-04-28T14:59:01Z</dcterms:created>
  <dcterms:modified xsi:type="dcterms:W3CDTF">2022-06-09T14:10:29Z</dcterms:modified>
</cp:coreProperties>
</file>