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24226"/>
  <mc:AlternateContent xmlns:mc="http://schemas.openxmlformats.org/markup-compatibility/2006">
    <mc:Choice Requires="x15">
      <x15ac:absPath xmlns:x15ac="http://schemas.microsoft.com/office/spreadsheetml/2010/11/ac" url="C:\OGG\"/>
    </mc:Choice>
  </mc:AlternateContent>
  <xr:revisionPtr revIDLastSave="0" documentId="13_ncr:1_{FF784FA8-A056-47F0-9566-64B3DD86F77B}" xr6:coauthVersionLast="45" xr6:coauthVersionMax="45" xr10:uidLastSave="{00000000-0000-0000-0000-000000000000}"/>
  <bookViews>
    <workbookView xWindow="-120" yWindow="-120" windowWidth="29040" windowHeight="15840" xr2:uid="{00000000-000D-0000-FFFF-FFFF00000000}"/>
  </bookViews>
  <sheets>
    <sheet name="Instructions" sheetId="7" r:id="rId1"/>
    <sheet name="Enter Exhibitors" sheetId="1" r:id="rId2"/>
    <sheet name="Enter Orchids" sheetId="2" r:id="rId3"/>
    <sheet name="Import Exhibit" sheetId="6" state="hidden" r:id="rId4"/>
    <sheet name="Import Exhibitors" sheetId="3" state="hidden" r:id="rId5"/>
    <sheet name="Import Entries" sheetId="4" state="hidden" r:id="rId6"/>
    <sheet name="Validation" sheetId="5" state="hidden" r:id="rId7"/>
  </sheets>
  <definedNames>
    <definedName name="_xlnm._FilterDatabase" localSheetId="1" hidden="1">'Enter Exhibitors'!$D$6:$D$8</definedName>
    <definedName name="ClassCode">Validation!$E$14:$E$122</definedName>
    <definedName name="Classes">Validation!$E$5:$E$83</definedName>
    <definedName name="classes2016">Validation!$E$5:$E$13</definedName>
    <definedName name="classeswithblank">Validation!$E$4:$E$13</definedName>
    <definedName name="EntryClasses">Validation!$E$11:$E$82</definedName>
    <definedName name="EntryClassRange">'Enter Orchids'!$F$10:$F$259</definedName>
    <definedName name="ExhibitClasses">Validation!$E$5:$E$10</definedName>
    <definedName name="Members">Validation!$C$5:$C$58</definedName>
    <definedName name="YesNo">Validation!$A$5:$A$6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5" l="1"/>
  <c r="B102" i="3"/>
  <c r="B101" i="3"/>
  <c r="B100" i="3"/>
  <c r="C100" i="3"/>
  <c r="B99" i="3"/>
  <c r="A99" i="3"/>
  <c r="B98" i="3"/>
  <c r="A98" i="3"/>
  <c r="B97" i="3"/>
  <c r="B96" i="3"/>
  <c r="C96" i="3"/>
  <c r="B95" i="3"/>
  <c r="C95" i="3"/>
  <c r="B94" i="3"/>
  <c r="B93" i="3"/>
  <c r="A93" i="3"/>
  <c r="B92" i="3"/>
  <c r="C92" i="3"/>
  <c r="B91" i="3"/>
  <c r="C91" i="3"/>
  <c r="B90" i="3"/>
  <c r="C90" i="3"/>
  <c r="B89" i="3"/>
  <c r="C89" i="3"/>
  <c r="B88" i="3"/>
  <c r="C88" i="3"/>
  <c r="B87" i="3"/>
  <c r="C87" i="3"/>
  <c r="B86" i="3"/>
  <c r="C86" i="3"/>
  <c r="B85" i="3"/>
  <c r="A85" i="3"/>
  <c r="B84" i="3"/>
  <c r="C84" i="3"/>
  <c r="B83" i="3"/>
  <c r="B82" i="3"/>
  <c r="C82" i="3"/>
  <c r="B81" i="3"/>
  <c r="A81" i="3"/>
  <c r="B80" i="3"/>
  <c r="A80" i="3"/>
  <c r="B79" i="3"/>
  <c r="A79" i="3"/>
  <c r="B78" i="3"/>
  <c r="A78" i="3"/>
  <c r="B77" i="3"/>
  <c r="B76" i="3"/>
  <c r="C76" i="3"/>
  <c r="B75" i="3"/>
  <c r="C75" i="3"/>
  <c r="B74" i="3"/>
  <c r="A74" i="3"/>
  <c r="B73" i="3"/>
  <c r="C73" i="3"/>
  <c r="B72" i="3"/>
  <c r="A72" i="3"/>
  <c r="B71" i="3"/>
  <c r="A71" i="3"/>
  <c r="B70" i="3"/>
  <c r="A70" i="3"/>
  <c r="B69" i="3"/>
  <c r="A69" i="3"/>
  <c r="B68" i="3"/>
  <c r="B67" i="3"/>
  <c r="C67" i="3"/>
  <c r="B66" i="3"/>
  <c r="A66" i="3"/>
  <c r="B65" i="3"/>
  <c r="A65" i="3"/>
  <c r="B64" i="3"/>
  <c r="A64" i="3"/>
  <c r="C67" i="5"/>
  <c r="B63" i="3"/>
  <c r="A63" i="3"/>
  <c r="C66" i="5"/>
  <c r="B62" i="3"/>
  <c r="C65" i="5"/>
  <c r="B61" i="3"/>
  <c r="C64" i="5"/>
  <c r="B60" i="3"/>
  <c r="A60" i="3"/>
  <c r="C63" i="5"/>
  <c r="B59" i="3"/>
  <c r="C62" i="5"/>
  <c r="B58" i="3"/>
  <c r="C61" i="5"/>
  <c r="B57" i="3"/>
  <c r="C60" i="5"/>
  <c r="B56" i="3"/>
  <c r="C59" i="5"/>
  <c r="B55" i="3"/>
  <c r="C58" i="5"/>
  <c r="B54" i="3"/>
  <c r="C54" i="3"/>
  <c r="C57" i="5"/>
  <c r="B53" i="3"/>
  <c r="C56" i="5"/>
  <c r="B52" i="3"/>
  <c r="C55" i="5"/>
  <c r="B51" i="3"/>
  <c r="C54" i="5"/>
  <c r="B50" i="3"/>
  <c r="A50" i="3"/>
  <c r="C53" i="5"/>
  <c r="B49" i="3"/>
  <c r="C52" i="5"/>
  <c r="B48" i="3"/>
  <c r="A48" i="3"/>
  <c r="C51" i="5"/>
  <c r="B47" i="3"/>
  <c r="C50" i="5"/>
  <c r="B46" i="3"/>
  <c r="B45" i="3"/>
  <c r="C45" i="3"/>
  <c r="C47" i="5"/>
  <c r="B44" i="3"/>
  <c r="C46" i="5"/>
  <c r="B43" i="3"/>
  <c r="C43" i="3"/>
  <c r="C45" i="5"/>
  <c r="B42" i="3"/>
  <c r="C42" i="3"/>
  <c r="C44" i="5"/>
  <c r="B41" i="3"/>
  <c r="C43" i="5"/>
  <c r="B40" i="3"/>
  <c r="A40" i="3"/>
  <c r="C42" i="5"/>
  <c r="B39" i="3"/>
  <c r="C41" i="5"/>
  <c r="B38" i="3"/>
  <c r="C40" i="5"/>
  <c r="B37" i="3"/>
  <c r="C37" i="3"/>
  <c r="C39" i="5"/>
  <c r="B36" i="3"/>
  <c r="C38" i="5"/>
  <c r="B35" i="3"/>
  <c r="C37" i="5"/>
  <c r="B34" i="3"/>
  <c r="C34" i="3"/>
  <c r="C36" i="5"/>
  <c r="B33" i="3"/>
  <c r="A33" i="3"/>
  <c r="C35" i="5"/>
  <c r="B32" i="3"/>
  <c r="A32" i="3"/>
  <c r="C34" i="5"/>
  <c r="B31" i="3"/>
  <c r="C31" i="3"/>
  <c r="C33" i="5"/>
  <c r="B30" i="3"/>
  <c r="C32" i="5"/>
  <c r="B29" i="3"/>
  <c r="C29" i="3"/>
  <c r="C31" i="5"/>
  <c r="B28" i="3"/>
  <c r="C30" i="5"/>
  <c r="B27" i="3"/>
  <c r="A27" i="3"/>
  <c r="C29" i="5"/>
  <c r="B26" i="3"/>
  <c r="C28" i="5"/>
  <c r="B25" i="3"/>
  <c r="A25" i="3"/>
  <c r="C27" i="5"/>
  <c r="B24" i="3"/>
  <c r="A24" i="3"/>
  <c r="C26" i="5"/>
  <c r="B23" i="3"/>
  <c r="C23" i="3"/>
  <c r="C25" i="5"/>
  <c r="B22" i="3"/>
  <c r="A22" i="3"/>
  <c r="C24" i="5"/>
  <c r="B21" i="3"/>
  <c r="C23" i="5"/>
  <c r="B20" i="3"/>
  <c r="C22" i="5"/>
  <c r="B19" i="3"/>
  <c r="C21" i="5"/>
  <c r="B18" i="3"/>
  <c r="C20" i="5"/>
  <c r="B17" i="3"/>
  <c r="C19" i="5"/>
  <c r="B16" i="3"/>
  <c r="C16" i="3"/>
  <c r="C18" i="5"/>
  <c r="B15" i="3"/>
  <c r="C17" i="5"/>
  <c r="B14" i="3"/>
  <c r="C16" i="5"/>
  <c r="B13" i="3"/>
  <c r="C13" i="3"/>
  <c r="C15" i="5"/>
  <c r="B12" i="3"/>
  <c r="C14" i="5"/>
  <c r="B11" i="3"/>
  <c r="C13" i="5"/>
  <c r="B10" i="3"/>
  <c r="C10" i="3"/>
  <c r="C12" i="5"/>
  <c r="B9" i="3"/>
  <c r="C11" i="5"/>
  <c r="B8" i="3"/>
  <c r="C8" i="3"/>
  <c r="C10" i="5"/>
  <c r="B7" i="3"/>
  <c r="C7" i="3"/>
  <c r="C9" i="5"/>
  <c r="B6" i="3"/>
  <c r="C8" i="5"/>
  <c r="B5" i="3"/>
  <c r="A102" i="3"/>
  <c r="C98" i="3"/>
  <c r="C94" i="3"/>
  <c r="C7" i="5"/>
  <c r="B4" i="3"/>
  <c r="C4" i="3"/>
  <c r="C6" i="5"/>
  <c r="B3" i="3"/>
  <c r="C5" i="5"/>
  <c r="B2" i="3"/>
  <c r="A2" i="5"/>
  <c r="A2" i="6"/>
  <c r="D2" i="4"/>
  <c r="E2" i="4"/>
  <c r="D3" i="4"/>
  <c r="E3" i="4"/>
  <c r="D4" i="4"/>
  <c r="E4" i="4"/>
  <c r="D5" i="4"/>
  <c r="E5" i="4"/>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42" i="4"/>
  <c r="E42" i="4"/>
  <c r="D43" i="4"/>
  <c r="E43" i="4"/>
  <c r="D44" i="4"/>
  <c r="E44" i="4"/>
  <c r="D45" i="4"/>
  <c r="E45" i="4"/>
  <c r="D46" i="4"/>
  <c r="E46" i="4"/>
  <c r="D47" i="4"/>
  <c r="E47" i="4"/>
  <c r="D48" i="4"/>
  <c r="E48" i="4"/>
  <c r="D49" i="4"/>
  <c r="E49" i="4"/>
  <c r="D50" i="4"/>
  <c r="E50" i="4"/>
  <c r="D51" i="4"/>
  <c r="E51" i="4"/>
  <c r="D52" i="4"/>
  <c r="E52" i="4"/>
  <c r="D53" i="4"/>
  <c r="E53" i="4"/>
  <c r="D54" i="4"/>
  <c r="E54" i="4"/>
  <c r="D55" i="4"/>
  <c r="E55" i="4"/>
  <c r="D56" i="4"/>
  <c r="E56" i="4"/>
  <c r="D57" i="4"/>
  <c r="E57" i="4"/>
  <c r="D58" i="4"/>
  <c r="E58" i="4"/>
  <c r="D59" i="4"/>
  <c r="E59" i="4"/>
  <c r="D60" i="4"/>
  <c r="E60" i="4"/>
  <c r="D61" i="4"/>
  <c r="E61" i="4"/>
  <c r="D62" i="4"/>
  <c r="E62" i="4"/>
  <c r="D63" i="4"/>
  <c r="E63" i="4"/>
  <c r="D64" i="4"/>
  <c r="E64" i="4"/>
  <c r="D65" i="4"/>
  <c r="E65" i="4"/>
  <c r="D66" i="4"/>
  <c r="E66" i="4"/>
  <c r="D67" i="4"/>
  <c r="E67" i="4"/>
  <c r="D68" i="4"/>
  <c r="E68" i="4"/>
  <c r="D69" i="4"/>
  <c r="E69" i="4"/>
  <c r="D70" i="4"/>
  <c r="E70" i="4"/>
  <c r="D71" i="4"/>
  <c r="E71" i="4"/>
  <c r="D72" i="4"/>
  <c r="E72" i="4"/>
  <c r="D73" i="4"/>
  <c r="E73" i="4"/>
  <c r="D74" i="4"/>
  <c r="E74" i="4"/>
  <c r="D75" i="4"/>
  <c r="E75" i="4"/>
  <c r="D76" i="4"/>
  <c r="E76" i="4"/>
  <c r="D77" i="4"/>
  <c r="E77" i="4"/>
  <c r="D78" i="4"/>
  <c r="E78" i="4"/>
  <c r="D79" i="4"/>
  <c r="E79" i="4"/>
  <c r="D80" i="4"/>
  <c r="E80" i="4"/>
  <c r="D81" i="4"/>
  <c r="E81" i="4"/>
  <c r="D82" i="4"/>
  <c r="E82" i="4"/>
  <c r="D83" i="4"/>
  <c r="E83" i="4"/>
  <c r="D84" i="4"/>
  <c r="E84" i="4"/>
  <c r="D85" i="4"/>
  <c r="E85" i="4"/>
  <c r="D86" i="4"/>
  <c r="E86" i="4"/>
  <c r="D87" i="4"/>
  <c r="E87" i="4"/>
  <c r="D88" i="4"/>
  <c r="E88" i="4"/>
  <c r="D89" i="4"/>
  <c r="E89" i="4"/>
  <c r="D90" i="4"/>
  <c r="E90" i="4"/>
  <c r="D91" i="4"/>
  <c r="E91" i="4"/>
  <c r="D92" i="4"/>
  <c r="E92" i="4"/>
  <c r="D93" i="4"/>
  <c r="E93" i="4"/>
  <c r="D94" i="4"/>
  <c r="E94" i="4"/>
  <c r="D95" i="4"/>
  <c r="E95" i="4"/>
  <c r="D96" i="4"/>
  <c r="E96" i="4"/>
  <c r="D97" i="4"/>
  <c r="E97" i="4"/>
  <c r="D98" i="4"/>
  <c r="E98" i="4"/>
  <c r="D99" i="4"/>
  <c r="E99" i="4"/>
  <c r="D100" i="4"/>
  <c r="E100" i="4"/>
  <c r="D101" i="4"/>
  <c r="E101" i="4"/>
  <c r="D102" i="4"/>
  <c r="E102" i="4"/>
  <c r="D103" i="4"/>
  <c r="E103" i="4"/>
  <c r="D104" i="4"/>
  <c r="E104" i="4"/>
  <c r="D105" i="4"/>
  <c r="E105" i="4"/>
  <c r="D106" i="4"/>
  <c r="E106" i="4"/>
  <c r="D107" i="4"/>
  <c r="E107" i="4"/>
  <c r="D108" i="4"/>
  <c r="E108" i="4"/>
  <c r="D109" i="4"/>
  <c r="E109" i="4"/>
  <c r="D110" i="4"/>
  <c r="E110" i="4"/>
  <c r="D111" i="4"/>
  <c r="E111" i="4"/>
  <c r="D112" i="4"/>
  <c r="E112" i="4"/>
  <c r="D113" i="4"/>
  <c r="E113" i="4"/>
  <c r="D114" i="4"/>
  <c r="E114" i="4"/>
  <c r="D115" i="4"/>
  <c r="E115" i="4"/>
  <c r="D116" i="4"/>
  <c r="E116" i="4"/>
  <c r="D117" i="4"/>
  <c r="E117" i="4"/>
  <c r="D118" i="4"/>
  <c r="E118" i="4"/>
  <c r="D119" i="4"/>
  <c r="E119" i="4"/>
  <c r="D120" i="4"/>
  <c r="E120" i="4"/>
  <c r="D121" i="4"/>
  <c r="E121" i="4"/>
  <c r="D122" i="4"/>
  <c r="E122" i="4"/>
  <c r="D123" i="4"/>
  <c r="E123" i="4"/>
  <c r="D124" i="4"/>
  <c r="E124" i="4"/>
  <c r="D125" i="4"/>
  <c r="E125" i="4"/>
  <c r="D126" i="4"/>
  <c r="E126" i="4"/>
  <c r="D127" i="4"/>
  <c r="E127" i="4"/>
  <c r="D128" i="4"/>
  <c r="E128" i="4"/>
  <c r="D129" i="4"/>
  <c r="E129" i="4"/>
  <c r="D130" i="4"/>
  <c r="E130" i="4"/>
  <c r="D131" i="4"/>
  <c r="E131" i="4"/>
  <c r="D132" i="4"/>
  <c r="E132" i="4"/>
  <c r="D133" i="4"/>
  <c r="E133" i="4"/>
  <c r="D134" i="4"/>
  <c r="E134" i="4"/>
  <c r="D135" i="4"/>
  <c r="E135" i="4"/>
  <c r="D136" i="4"/>
  <c r="E136" i="4"/>
  <c r="D137" i="4"/>
  <c r="E137" i="4"/>
  <c r="D138" i="4"/>
  <c r="E138" i="4"/>
  <c r="D139" i="4"/>
  <c r="E139" i="4"/>
  <c r="D140" i="4"/>
  <c r="E140" i="4"/>
  <c r="D141" i="4"/>
  <c r="E141" i="4"/>
  <c r="D142" i="4"/>
  <c r="E142" i="4"/>
  <c r="D143" i="4"/>
  <c r="E143" i="4"/>
  <c r="D144" i="4"/>
  <c r="E144" i="4"/>
  <c r="D145" i="4"/>
  <c r="E145" i="4"/>
  <c r="D146" i="4"/>
  <c r="E146" i="4"/>
  <c r="D147" i="4"/>
  <c r="E147" i="4"/>
  <c r="D148" i="4"/>
  <c r="E148" i="4"/>
  <c r="D149" i="4"/>
  <c r="E149" i="4"/>
  <c r="D150" i="4"/>
  <c r="E150" i="4"/>
  <c r="D151" i="4"/>
  <c r="E151" i="4"/>
  <c r="D152" i="4"/>
  <c r="E152" i="4"/>
  <c r="D153" i="4"/>
  <c r="E153" i="4"/>
  <c r="D154" i="4"/>
  <c r="E154" i="4"/>
  <c r="D155" i="4"/>
  <c r="E155" i="4"/>
  <c r="D156" i="4"/>
  <c r="E156" i="4"/>
  <c r="D157" i="4"/>
  <c r="E157" i="4"/>
  <c r="D158" i="4"/>
  <c r="E158" i="4"/>
  <c r="D159" i="4"/>
  <c r="E159" i="4"/>
  <c r="D160" i="4"/>
  <c r="E160" i="4"/>
  <c r="D161" i="4"/>
  <c r="E161" i="4"/>
  <c r="D162" i="4"/>
  <c r="E162" i="4"/>
  <c r="D163" i="4"/>
  <c r="E163" i="4"/>
  <c r="D164" i="4"/>
  <c r="E164" i="4"/>
  <c r="D165" i="4"/>
  <c r="E165" i="4"/>
  <c r="D166" i="4"/>
  <c r="E166" i="4"/>
  <c r="D167" i="4"/>
  <c r="E167" i="4"/>
  <c r="D168" i="4"/>
  <c r="E168" i="4"/>
  <c r="D169" i="4"/>
  <c r="E169" i="4"/>
  <c r="D170" i="4"/>
  <c r="E170" i="4"/>
  <c r="D171" i="4"/>
  <c r="E171" i="4"/>
  <c r="D172" i="4"/>
  <c r="E172" i="4"/>
  <c r="D173" i="4"/>
  <c r="E173" i="4"/>
  <c r="D174" i="4"/>
  <c r="E174" i="4"/>
  <c r="D175" i="4"/>
  <c r="E175" i="4"/>
  <c r="D176" i="4"/>
  <c r="E176" i="4"/>
  <c r="D177" i="4"/>
  <c r="E177" i="4"/>
  <c r="D178" i="4"/>
  <c r="E178" i="4"/>
  <c r="D179" i="4"/>
  <c r="E179" i="4"/>
  <c r="D180" i="4"/>
  <c r="E180" i="4"/>
  <c r="D181" i="4"/>
  <c r="E181" i="4"/>
  <c r="D182" i="4"/>
  <c r="E182" i="4"/>
  <c r="D183" i="4"/>
  <c r="E183" i="4"/>
  <c r="D184" i="4"/>
  <c r="E184" i="4"/>
  <c r="D185" i="4"/>
  <c r="E185" i="4"/>
  <c r="D186" i="4"/>
  <c r="E186" i="4"/>
  <c r="D187" i="4"/>
  <c r="E187" i="4"/>
  <c r="D188" i="4"/>
  <c r="E188" i="4"/>
  <c r="D189" i="4"/>
  <c r="E189" i="4"/>
  <c r="D190" i="4"/>
  <c r="E190" i="4"/>
  <c r="D191" i="4"/>
  <c r="E191" i="4"/>
  <c r="D192" i="4"/>
  <c r="E192" i="4"/>
  <c r="D193" i="4"/>
  <c r="E193" i="4"/>
  <c r="D194" i="4"/>
  <c r="E194" i="4"/>
  <c r="D195" i="4"/>
  <c r="E195" i="4"/>
  <c r="D196" i="4"/>
  <c r="E196" i="4"/>
  <c r="D197" i="4"/>
  <c r="E197" i="4"/>
  <c r="D198" i="4"/>
  <c r="E198" i="4"/>
  <c r="D199" i="4"/>
  <c r="E199" i="4"/>
  <c r="D200" i="4"/>
  <c r="E200" i="4"/>
  <c r="D201" i="4"/>
  <c r="E201" i="4"/>
  <c r="D202" i="4"/>
  <c r="E202" i="4"/>
  <c r="D203" i="4"/>
  <c r="E203" i="4"/>
  <c r="D204" i="4"/>
  <c r="E204" i="4"/>
  <c r="D205" i="4"/>
  <c r="E205" i="4"/>
  <c r="D206" i="4"/>
  <c r="E206" i="4"/>
  <c r="D207" i="4"/>
  <c r="E207" i="4"/>
  <c r="D208" i="4"/>
  <c r="E208" i="4"/>
  <c r="D209" i="4"/>
  <c r="E209" i="4"/>
  <c r="D210" i="4"/>
  <c r="E210" i="4"/>
  <c r="D211" i="4"/>
  <c r="E211" i="4"/>
  <c r="D212" i="4"/>
  <c r="E212" i="4"/>
  <c r="D213" i="4"/>
  <c r="E213" i="4"/>
  <c r="D214" i="4"/>
  <c r="E214" i="4"/>
  <c r="D215" i="4"/>
  <c r="E215" i="4"/>
  <c r="D216" i="4"/>
  <c r="E216" i="4"/>
  <c r="D217" i="4"/>
  <c r="E217" i="4"/>
  <c r="D218" i="4"/>
  <c r="E218" i="4"/>
  <c r="D219" i="4"/>
  <c r="E219" i="4"/>
  <c r="D220" i="4"/>
  <c r="E220" i="4"/>
  <c r="D221" i="4"/>
  <c r="E221" i="4"/>
  <c r="D222" i="4"/>
  <c r="E222" i="4"/>
  <c r="D223" i="4"/>
  <c r="E223" i="4"/>
  <c r="D224" i="4"/>
  <c r="E224" i="4"/>
  <c r="D225" i="4"/>
  <c r="E225" i="4"/>
  <c r="D226" i="4"/>
  <c r="E226" i="4"/>
  <c r="D227" i="4"/>
  <c r="E227" i="4"/>
  <c r="D228" i="4"/>
  <c r="E228" i="4"/>
  <c r="D229" i="4"/>
  <c r="E229" i="4"/>
  <c r="D230" i="4"/>
  <c r="E230" i="4"/>
  <c r="D231" i="4"/>
  <c r="E231" i="4"/>
  <c r="D232" i="4"/>
  <c r="E232" i="4"/>
  <c r="D233" i="4"/>
  <c r="E233" i="4"/>
  <c r="D234" i="4"/>
  <c r="E234" i="4"/>
  <c r="D235" i="4"/>
  <c r="E235" i="4"/>
  <c r="D236" i="4"/>
  <c r="E236" i="4"/>
  <c r="D237" i="4"/>
  <c r="E237" i="4"/>
  <c r="D238" i="4"/>
  <c r="E238" i="4"/>
  <c r="D239" i="4"/>
  <c r="E239" i="4"/>
  <c r="D240" i="4"/>
  <c r="E240" i="4"/>
  <c r="D241" i="4"/>
  <c r="E241" i="4"/>
  <c r="D242" i="4"/>
  <c r="E242" i="4"/>
  <c r="D243" i="4"/>
  <c r="E243" i="4"/>
  <c r="D244" i="4"/>
  <c r="E244" i="4"/>
  <c r="D245" i="4"/>
  <c r="E245" i="4"/>
  <c r="D246" i="4"/>
  <c r="E246" i="4"/>
  <c r="D247" i="4"/>
  <c r="E247" i="4"/>
  <c r="D248" i="4"/>
  <c r="E248" i="4"/>
  <c r="D249" i="4"/>
  <c r="E249" i="4"/>
  <c r="D250" i="4"/>
  <c r="E250" i="4"/>
  <c r="D251" i="4"/>
  <c r="E251" i="4"/>
  <c r="C4" i="2"/>
  <c r="A13" i="2"/>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0" i="1"/>
  <c r="A11" i="1"/>
  <c r="A12" i="1"/>
  <c r="A13" i="1"/>
  <c r="A14" i="1"/>
  <c r="A15" i="1"/>
  <c r="A16" i="1"/>
  <c r="A17" i="1"/>
  <c r="A18" i="1"/>
  <c r="C64" i="3"/>
  <c r="C68" i="3"/>
  <c r="A91" i="3"/>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G2" i="4"/>
  <c r="B2" i="4"/>
  <c r="A2" i="4"/>
  <c r="F251" i="4"/>
  <c r="B251" i="4"/>
  <c r="A251" i="4"/>
  <c r="F250" i="4"/>
  <c r="B250" i="4"/>
  <c r="A250" i="4"/>
  <c r="F249" i="4"/>
  <c r="B249" i="4"/>
  <c r="A249" i="4"/>
  <c r="F248" i="4"/>
  <c r="B248" i="4"/>
  <c r="A248" i="4"/>
  <c r="F247" i="4"/>
  <c r="B247" i="4"/>
  <c r="A247" i="4"/>
  <c r="F246" i="4"/>
  <c r="B246" i="4"/>
  <c r="A246" i="4"/>
  <c r="F245" i="4"/>
  <c r="B245" i="4"/>
  <c r="A245" i="4"/>
  <c r="F244" i="4"/>
  <c r="B244" i="4"/>
  <c r="A244" i="4"/>
  <c r="F243" i="4"/>
  <c r="B243" i="4"/>
  <c r="A243" i="4"/>
  <c r="F242" i="4"/>
  <c r="B242" i="4"/>
  <c r="A242" i="4"/>
  <c r="F241" i="4"/>
  <c r="B241" i="4"/>
  <c r="A241" i="4"/>
  <c r="F240" i="4"/>
  <c r="B240" i="4"/>
  <c r="A240" i="4"/>
  <c r="F239" i="4"/>
  <c r="B239" i="4"/>
  <c r="A239" i="4"/>
  <c r="F238" i="4"/>
  <c r="B238" i="4"/>
  <c r="A238" i="4"/>
  <c r="F237" i="4"/>
  <c r="B237" i="4"/>
  <c r="A237" i="4"/>
  <c r="F236" i="4"/>
  <c r="B236" i="4"/>
  <c r="F235" i="4"/>
  <c r="B235" i="4"/>
  <c r="A235" i="4"/>
  <c r="F234" i="4"/>
  <c r="B234" i="4"/>
  <c r="A234" i="4"/>
  <c r="F233" i="4"/>
  <c r="B233" i="4"/>
  <c r="F232" i="4"/>
  <c r="B232" i="4"/>
  <c r="A232" i="4"/>
  <c r="F231" i="4"/>
  <c r="B231" i="4"/>
  <c r="A231" i="4"/>
  <c r="F230" i="4"/>
  <c r="B230" i="4"/>
  <c r="A230" i="4"/>
  <c r="F229" i="4"/>
  <c r="B229" i="4"/>
  <c r="F228" i="4"/>
  <c r="B228" i="4"/>
  <c r="A228" i="4"/>
  <c r="F227" i="4"/>
  <c r="B227" i="4"/>
  <c r="A227" i="4"/>
  <c r="F226" i="4"/>
  <c r="B226" i="4"/>
  <c r="F225" i="4"/>
  <c r="B225" i="4"/>
  <c r="A225" i="4"/>
  <c r="F224" i="4"/>
  <c r="B224" i="4"/>
  <c r="A224" i="4"/>
  <c r="F223" i="4"/>
  <c r="B223" i="4"/>
  <c r="A223" i="4"/>
  <c r="F222" i="4"/>
  <c r="B222" i="4"/>
  <c r="A222" i="4"/>
  <c r="F221" i="4"/>
  <c r="B221" i="4"/>
  <c r="A221" i="4"/>
  <c r="F220" i="4"/>
  <c r="B220" i="4"/>
  <c r="A220" i="4"/>
  <c r="F219" i="4"/>
  <c r="B219" i="4"/>
  <c r="F218" i="4"/>
  <c r="B218" i="4"/>
  <c r="F217" i="4"/>
  <c r="B217" i="4"/>
  <c r="A217" i="4"/>
  <c r="F216" i="4"/>
  <c r="B216" i="4"/>
  <c r="A216" i="4"/>
  <c r="F215" i="4"/>
  <c r="B215" i="4"/>
  <c r="A215" i="4"/>
  <c r="F214" i="4"/>
  <c r="B214" i="4"/>
  <c r="A214" i="4"/>
  <c r="F213" i="4"/>
  <c r="B213" i="4"/>
  <c r="A213" i="4"/>
  <c r="F212" i="4"/>
  <c r="B212" i="4"/>
  <c r="A212" i="4"/>
  <c r="F211" i="4"/>
  <c r="B211" i="4"/>
  <c r="A211" i="4"/>
  <c r="F210" i="4"/>
  <c r="B210" i="4"/>
  <c r="A210" i="4"/>
  <c r="F209" i="4"/>
  <c r="B209" i="4"/>
  <c r="A209" i="4"/>
  <c r="F208" i="4"/>
  <c r="B208" i="4"/>
  <c r="A208" i="4"/>
  <c r="F207" i="4"/>
  <c r="B207" i="4"/>
  <c r="A207" i="4"/>
  <c r="F206" i="4"/>
  <c r="B206" i="4"/>
  <c r="A206" i="4"/>
  <c r="F205" i="4"/>
  <c r="B205" i="4"/>
  <c r="F204" i="4"/>
  <c r="B204" i="4"/>
  <c r="A204" i="4"/>
  <c r="F203" i="4"/>
  <c r="B203" i="4"/>
  <c r="A203" i="4"/>
  <c r="F202" i="4"/>
  <c r="B202" i="4"/>
  <c r="F201" i="4"/>
  <c r="B201" i="4"/>
  <c r="F200" i="4"/>
  <c r="B200" i="4"/>
  <c r="A200" i="4"/>
  <c r="F199" i="4"/>
  <c r="B199" i="4"/>
  <c r="F198" i="4"/>
  <c r="B198" i="4"/>
  <c r="F197" i="4"/>
  <c r="B197" i="4"/>
  <c r="A197" i="4"/>
  <c r="F196" i="4"/>
  <c r="B196" i="4"/>
  <c r="A196" i="4"/>
  <c r="F195" i="4"/>
  <c r="B195" i="4"/>
  <c r="A195" i="4"/>
  <c r="F194" i="4"/>
  <c r="B194" i="4"/>
  <c r="F193" i="4"/>
  <c r="B193" i="4"/>
  <c r="A193" i="4"/>
  <c r="F192" i="4"/>
  <c r="B192" i="4"/>
  <c r="A192" i="4"/>
  <c r="F191" i="4"/>
  <c r="B191" i="4"/>
  <c r="A191" i="4"/>
  <c r="F190" i="4"/>
  <c r="B190" i="4"/>
  <c r="A190" i="4"/>
  <c r="F189" i="4"/>
  <c r="B189" i="4"/>
  <c r="A189" i="4"/>
  <c r="F188" i="4"/>
  <c r="B188" i="4"/>
  <c r="A188" i="4"/>
  <c r="F187" i="4"/>
  <c r="B187" i="4"/>
  <c r="A187" i="4"/>
  <c r="F186" i="4"/>
  <c r="B186" i="4"/>
  <c r="A186" i="4"/>
  <c r="F185" i="4"/>
  <c r="B185" i="4"/>
  <c r="A185" i="4"/>
  <c r="F184" i="4"/>
  <c r="B184" i="4"/>
  <c r="A184" i="4"/>
  <c r="F183" i="4"/>
  <c r="B183" i="4"/>
  <c r="F182" i="4"/>
  <c r="B182" i="4"/>
  <c r="F181" i="4"/>
  <c r="B181" i="4"/>
  <c r="A181" i="4"/>
  <c r="F180" i="4"/>
  <c r="B180" i="4"/>
  <c r="A180" i="4"/>
  <c r="F179" i="4"/>
  <c r="B179" i="4"/>
  <c r="A179" i="4"/>
  <c r="F178" i="4"/>
  <c r="B178" i="4"/>
  <c r="F177" i="4"/>
  <c r="B177" i="4"/>
  <c r="A177" i="4"/>
  <c r="F176" i="4"/>
  <c r="B176" i="4"/>
  <c r="A176" i="4"/>
  <c r="F175" i="4"/>
  <c r="B175" i="4"/>
  <c r="A175" i="4"/>
  <c r="F174" i="4"/>
  <c r="B174" i="4"/>
  <c r="A174" i="4"/>
  <c r="F173" i="4"/>
  <c r="B173" i="4"/>
  <c r="F172" i="4"/>
  <c r="B172" i="4"/>
  <c r="A172" i="4"/>
  <c r="F171" i="4"/>
  <c r="B171" i="4"/>
  <c r="A171" i="4"/>
  <c r="F170" i="4"/>
  <c r="B170" i="4"/>
  <c r="A170" i="4"/>
  <c r="F169" i="4"/>
  <c r="B169" i="4"/>
  <c r="A169" i="4"/>
  <c r="F168" i="4"/>
  <c r="B168" i="4"/>
  <c r="A168" i="4"/>
  <c r="F167" i="4"/>
  <c r="B167" i="4"/>
  <c r="A167" i="4"/>
  <c r="F166" i="4"/>
  <c r="B166" i="4"/>
  <c r="A166" i="4"/>
  <c r="F165" i="4"/>
  <c r="B165" i="4"/>
  <c r="A165" i="4"/>
  <c r="F164" i="4"/>
  <c r="B164" i="4"/>
  <c r="A164" i="4"/>
  <c r="F163" i="4"/>
  <c r="B163" i="4"/>
  <c r="A163" i="4"/>
  <c r="F162" i="4"/>
  <c r="B162" i="4"/>
  <c r="A162" i="4"/>
  <c r="F161" i="4"/>
  <c r="B161" i="4"/>
  <c r="F160" i="4"/>
  <c r="B160" i="4"/>
  <c r="A160" i="4"/>
  <c r="F159" i="4"/>
  <c r="B159" i="4"/>
  <c r="F158" i="4"/>
  <c r="B158" i="4"/>
  <c r="A158" i="4"/>
  <c r="F157" i="4"/>
  <c r="B157" i="4"/>
  <c r="A157" i="4"/>
  <c r="F156" i="4"/>
  <c r="B156" i="4"/>
  <c r="A156" i="4"/>
  <c r="F155" i="4"/>
  <c r="B155" i="4"/>
  <c r="A155" i="4"/>
  <c r="F154" i="4"/>
  <c r="B154" i="4"/>
  <c r="A154" i="4"/>
  <c r="F153" i="4"/>
  <c r="B153" i="4"/>
  <c r="A153" i="4"/>
  <c r="F152" i="4"/>
  <c r="B152" i="4"/>
  <c r="F151" i="4"/>
  <c r="B151" i="4"/>
  <c r="A151" i="4"/>
  <c r="F150" i="4"/>
  <c r="B150" i="4"/>
  <c r="A150" i="4"/>
  <c r="F149" i="4"/>
  <c r="B149" i="4"/>
  <c r="A149" i="4"/>
  <c r="F148" i="4"/>
  <c r="B148" i="4"/>
  <c r="A148" i="4"/>
  <c r="F147" i="4"/>
  <c r="B147" i="4"/>
  <c r="A147" i="4"/>
  <c r="F146" i="4"/>
  <c r="B146" i="4"/>
  <c r="F145" i="4"/>
  <c r="B145" i="4"/>
  <c r="A145" i="4"/>
  <c r="F144" i="4"/>
  <c r="B144" i="4"/>
  <c r="A144" i="4"/>
  <c r="F143" i="4"/>
  <c r="B143" i="4"/>
  <c r="A143" i="4"/>
  <c r="F142" i="4"/>
  <c r="B142" i="4"/>
  <c r="A142" i="4"/>
  <c r="F141" i="4"/>
  <c r="B141" i="4"/>
  <c r="A141" i="4"/>
  <c r="F140" i="4"/>
  <c r="B140" i="4"/>
  <c r="A140" i="4"/>
  <c r="F139" i="4"/>
  <c r="B139" i="4"/>
  <c r="F138" i="4"/>
  <c r="B138" i="4"/>
  <c r="F137" i="4"/>
  <c r="B137" i="4"/>
  <c r="A137" i="4"/>
  <c r="F136" i="4"/>
  <c r="B136" i="4"/>
  <c r="F135" i="4"/>
  <c r="B135" i="4"/>
  <c r="A135" i="4"/>
  <c r="F134" i="4"/>
  <c r="B134" i="4"/>
  <c r="F133" i="4"/>
  <c r="B133" i="4"/>
  <c r="A133" i="4"/>
  <c r="F132" i="4"/>
  <c r="B132" i="4"/>
  <c r="F131" i="4"/>
  <c r="B131" i="4"/>
  <c r="A131" i="4"/>
  <c r="F130" i="4"/>
  <c r="B130" i="4"/>
  <c r="A130" i="4"/>
  <c r="F129" i="4"/>
  <c r="B129" i="4"/>
  <c r="F128" i="4"/>
  <c r="B128" i="4"/>
  <c r="F127" i="4"/>
  <c r="B127" i="4"/>
  <c r="A127" i="4"/>
  <c r="F126" i="4"/>
  <c r="B126" i="4"/>
  <c r="A126" i="4"/>
  <c r="F125" i="4"/>
  <c r="B125" i="4"/>
  <c r="A125" i="4"/>
  <c r="F124" i="4"/>
  <c r="B124" i="4"/>
  <c r="F123" i="4"/>
  <c r="B123" i="4"/>
  <c r="A123" i="4"/>
  <c r="F122" i="4"/>
  <c r="B122" i="4"/>
  <c r="A122" i="4"/>
  <c r="F121" i="4"/>
  <c r="B121" i="4"/>
  <c r="A121" i="4"/>
  <c r="F120" i="4"/>
  <c r="B120" i="4"/>
  <c r="A120" i="4"/>
  <c r="F119" i="4"/>
  <c r="B119" i="4"/>
  <c r="F118" i="4"/>
  <c r="B118" i="4"/>
  <c r="A118" i="4"/>
  <c r="F117" i="4"/>
  <c r="B117" i="4"/>
  <c r="A117" i="4"/>
  <c r="F116" i="4"/>
  <c r="B116" i="4"/>
  <c r="A116" i="4"/>
  <c r="F115" i="4"/>
  <c r="B115" i="4"/>
  <c r="A115" i="4"/>
  <c r="F114" i="4"/>
  <c r="B114" i="4"/>
  <c r="A114" i="4"/>
  <c r="F113" i="4"/>
  <c r="B113" i="4"/>
  <c r="A113" i="4"/>
  <c r="F112" i="4"/>
  <c r="B112" i="4"/>
  <c r="A112" i="4"/>
  <c r="F111" i="4"/>
  <c r="B111" i="4"/>
  <c r="A111" i="4"/>
  <c r="F110" i="4"/>
  <c r="B110" i="4"/>
  <c r="A110" i="4"/>
  <c r="F109" i="4"/>
  <c r="B109" i="4"/>
  <c r="A109" i="4"/>
  <c r="F108" i="4"/>
  <c r="B108" i="4"/>
  <c r="F107" i="4"/>
  <c r="B107" i="4"/>
  <c r="F106" i="4"/>
  <c r="B106" i="4"/>
  <c r="A106" i="4"/>
  <c r="F105" i="4"/>
  <c r="B105" i="4"/>
  <c r="A105" i="4"/>
  <c r="F104" i="4"/>
  <c r="B104" i="4"/>
  <c r="F103" i="4"/>
  <c r="B103" i="4"/>
  <c r="A103" i="4"/>
  <c r="F102" i="4"/>
  <c r="B102" i="4"/>
  <c r="A102" i="4"/>
  <c r="F101" i="4"/>
  <c r="B101" i="4"/>
  <c r="A101" i="4"/>
  <c r="F100" i="4"/>
  <c r="B100" i="4"/>
  <c r="A100" i="4"/>
  <c r="F99" i="4"/>
  <c r="B99" i="4"/>
  <c r="A99" i="4"/>
  <c r="F98" i="4"/>
  <c r="B98" i="4"/>
  <c r="F97" i="4"/>
  <c r="B97" i="4"/>
  <c r="A97" i="4"/>
  <c r="F96" i="4"/>
  <c r="B96" i="4"/>
  <c r="A96" i="4"/>
  <c r="F95" i="4"/>
  <c r="B95" i="4"/>
  <c r="A95" i="4"/>
  <c r="F94" i="4"/>
  <c r="B94" i="4"/>
  <c r="A94" i="4"/>
  <c r="F93" i="4"/>
  <c r="B93" i="4"/>
  <c r="A93" i="4"/>
  <c r="F92" i="4"/>
  <c r="B92" i="4"/>
  <c r="A92" i="4"/>
  <c r="F91" i="4"/>
  <c r="B91" i="4"/>
  <c r="A91" i="4"/>
  <c r="F90" i="4"/>
  <c r="B90" i="4"/>
  <c r="A90" i="4"/>
  <c r="F89" i="4"/>
  <c r="B89" i="4"/>
  <c r="A89" i="4"/>
  <c r="F88" i="4"/>
  <c r="B88" i="4"/>
  <c r="A88" i="4"/>
  <c r="F87" i="4"/>
  <c r="B87" i="4"/>
  <c r="F86" i="4"/>
  <c r="B86" i="4"/>
  <c r="A86" i="4"/>
  <c r="F85" i="4"/>
  <c r="B85" i="4"/>
  <c r="A85" i="4"/>
  <c r="F84" i="4"/>
  <c r="B84" i="4"/>
  <c r="A84" i="4"/>
  <c r="F83" i="4"/>
  <c r="B83" i="4"/>
  <c r="A83" i="4"/>
  <c r="F82" i="4"/>
  <c r="B82" i="4"/>
  <c r="A82" i="4"/>
  <c r="F81" i="4"/>
  <c r="B81" i="4"/>
  <c r="A81" i="4"/>
  <c r="F80" i="4"/>
  <c r="B80" i="4"/>
  <c r="A80" i="4"/>
  <c r="F79" i="4"/>
  <c r="B79" i="4"/>
  <c r="A79" i="4"/>
  <c r="F78" i="4"/>
  <c r="B78" i="4"/>
  <c r="F77" i="4"/>
  <c r="B77" i="4"/>
  <c r="A77" i="4"/>
  <c r="F76" i="4"/>
  <c r="B76" i="4"/>
  <c r="A76" i="4"/>
  <c r="F75" i="4"/>
  <c r="B75" i="4"/>
  <c r="A75" i="4"/>
  <c r="F74" i="4"/>
  <c r="B74" i="4"/>
  <c r="A74" i="4"/>
  <c r="F73" i="4"/>
  <c r="B73" i="4"/>
  <c r="A73" i="4"/>
  <c r="F72" i="4"/>
  <c r="B72" i="4"/>
  <c r="A72" i="4"/>
  <c r="F71" i="4"/>
  <c r="B71" i="4"/>
  <c r="F70" i="4"/>
  <c r="B70" i="4"/>
  <c r="A70" i="4"/>
  <c r="F69" i="4"/>
  <c r="B69" i="4"/>
  <c r="A69" i="4"/>
  <c r="F68" i="4"/>
  <c r="B68" i="4"/>
  <c r="A68" i="4"/>
  <c r="F67" i="4"/>
  <c r="B67" i="4"/>
  <c r="A67" i="4"/>
  <c r="F66" i="4"/>
  <c r="B66" i="4"/>
  <c r="A66" i="4"/>
  <c r="F65" i="4"/>
  <c r="B65" i="4"/>
  <c r="A65" i="4"/>
  <c r="F64" i="4"/>
  <c r="B64" i="4"/>
  <c r="A64" i="4"/>
  <c r="F63" i="4"/>
  <c r="B63" i="4"/>
  <c r="F62" i="4"/>
  <c r="B62" i="4"/>
  <c r="A62" i="4"/>
  <c r="F61" i="4"/>
  <c r="B61" i="4"/>
  <c r="A61" i="4"/>
  <c r="F60" i="4"/>
  <c r="B60" i="4"/>
  <c r="A60" i="4"/>
  <c r="F59" i="4"/>
  <c r="B59" i="4"/>
  <c r="A59" i="4"/>
  <c r="F58" i="4"/>
  <c r="B58" i="4"/>
  <c r="A58" i="4"/>
  <c r="F57" i="4"/>
  <c r="B57" i="4"/>
  <c r="F56" i="4"/>
  <c r="B56" i="4"/>
  <c r="A56" i="4"/>
  <c r="F55" i="4"/>
  <c r="B55" i="4"/>
  <c r="A55" i="4"/>
  <c r="F54" i="4"/>
  <c r="B54" i="4"/>
  <c r="A54" i="4"/>
  <c r="F53" i="4"/>
  <c r="B53" i="4"/>
  <c r="A53" i="4"/>
  <c r="F52" i="4"/>
  <c r="B52" i="4"/>
  <c r="A52" i="4"/>
  <c r="F51" i="4"/>
  <c r="B51" i="4"/>
  <c r="A51" i="4"/>
  <c r="F50" i="4"/>
  <c r="B50" i="4"/>
  <c r="A50" i="4"/>
  <c r="F49" i="4"/>
  <c r="B49" i="4"/>
  <c r="A49" i="4"/>
  <c r="F48" i="4"/>
  <c r="B48" i="4"/>
  <c r="A48" i="4"/>
  <c r="F47" i="4"/>
  <c r="B47" i="4"/>
  <c r="F46" i="4"/>
  <c r="B46" i="4"/>
  <c r="A46" i="4"/>
  <c r="F45" i="4"/>
  <c r="B45" i="4"/>
  <c r="A45" i="4"/>
  <c r="F44" i="4"/>
  <c r="B44" i="4"/>
  <c r="A44" i="4"/>
  <c r="F43" i="4"/>
  <c r="B43" i="4"/>
  <c r="A43" i="4"/>
  <c r="F42" i="4"/>
  <c r="B42" i="4"/>
  <c r="A42" i="4"/>
  <c r="F41" i="4"/>
  <c r="B41" i="4"/>
  <c r="A41" i="4"/>
  <c r="F40" i="4"/>
  <c r="B40" i="4"/>
  <c r="A40" i="4"/>
  <c r="F39" i="4"/>
  <c r="B39" i="4"/>
  <c r="F38" i="4"/>
  <c r="B38" i="4"/>
  <c r="A38" i="4"/>
  <c r="F37" i="4"/>
  <c r="B37" i="4"/>
  <c r="A37" i="4"/>
  <c r="F36" i="4"/>
  <c r="B36" i="4"/>
  <c r="A36" i="4"/>
  <c r="F35" i="4"/>
  <c r="B35" i="4"/>
  <c r="F34" i="4"/>
  <c r="B34" i="4"/>
  <c r="A34" i="4"/>
  <c r="F33" i="4"/>
  <c r="B33" i="4"/>
  <c r="A33" i="4"/>
  <c r="F32" i="4"/>
  <c r="B32" i="4"/>
  <c r="A32" i="4"/>
  <c r="F31" i="4"/>
  <c r="B31" i="4"/>
  <c r="A31" i="4"/>
  <c r="F30" i="4"/>
  <c r="B30" i="4"/>
  <c r="A30" i="4"/>
  <c r="F29" i="4"/>
  <c r="B29" i="4"/>
  <c r="A29" i="4"/>
  <c r="F28" i="4"/>
  <c r="B28" i="4"/>
  <c r="A28" i="4"/>
  <c r="F27" i="4"/>
  <c r="B27" i="4"/>
  <c r="A27" i="4"/>
  <c r="F26" i="4"/>
  <c r="B26" i="4"/>
  <c r="A26" i="4"/>
  <c r="F25" i="4"/>
  <c r="B25" i="4"/>
  <c r="A25" i="4"/>
  <c r="F24" i="4"/>
  <c r="B24" i="4"/>
  <c r="A24" i="4"/>
  <c r="F23" i="4"/>
  <c r="B23" i="4"/>
  <c r="A23" i="4"/>
  <c r="F22" i="4"/>
  <c r="B22" i="4"/>
  <c r="A22" i="4"/>
  <c r="F21" i="4"/>
  <c r="B21" i="4"/>
  <c r="F20" i="4"/>
  <c r="B20" i="4"/>
  <c r="A20" i="4"/>
  <c r="F19" i="4"/>
  <c r="B19" i="4"/>
  <c r="A19" i="4"/>
  <c r="F18" i="4"/>
  <c r="B18" i="4"/>
  <c r="F17" i="4"/>
  <c r="B17" i="4"/>
  <c r="A17" i="4"/>
  <c r="F16" i="4"/>
  <c r="B16" i="4"/>
  <c r="A16" i="4"/>
  <c r="F15" i="4"/>
  <c r="B15" i="4"/>
  <c r="A15" i="4"/>
  <c r="F14" i="4"/>
  <c r="B14" i="4"/>
  <c r="F13" i="4"/>
  <c r="B13" i="4"/>
  <c r="F12" i="4"/>
  <c r="B12" i="4"/>
  <c r="A12" i="4"/>
  <c r="F11" i="4"/>
  <c r="B11" i="4"/>
  <c r="A11" i="4"/>
  <c r="F10" i="4"/>
  <c r="B10" i="4"/>
  <c r="F9" i="4"/>
  <c r="B9" i="4"/>
  <c r="A9" i="4"/>
  <c r="F8" i="4"/>
  <c r="B8" i="4"/>
  <c r="A8" i="4"/>
  <c r="F7" i="4"/>
  <c r="B7" i="4"/>
  <c r="F6" i="4"/>
  <c r="B6" i="4"/>
  <c r="A6" i="4"/>
  <c r="F5" i="4"/>
  <c r="B5" i="4"/>
  <c r="A5" i="4"/>
  <c r="F4" i="4"/>
  <c r="B4" i="4"/>
  <c r="A4" i="4"/>
  <c r="B3" i="4"/>
  <c r="A3" i="4"/>
  <c r="A252" i="2"/>
  <c r="A251" i="2"/>
  <c r="A250" i="2"/>
  <c r="A249" i="2"/>
  <c r="A248" i="2"/>
  <c r="A247" i="2"/>
  <c r="A246" i="2"/>
  <c r="F3" i="4"/>
  <c r="A259" i="2"/>
  <c r="A258" i="2"/>
  <c r="A257" i="2"/>
  <c r="A256" i="2"/>
  <c r="A255" i="2"/>
  <c r="A254" i="2"/>
  <c r="A253"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2" i="2"/>
  <c r="A11" i="2"/>
  <c r="A10" i="2"/>
  <c r="F6" i="2"/>
  <c r="A219" i="4"/>
  <c r="C77" i="3"/>
  <c r="A77" i="3"/>
  <c r="A86" i="3"/>
  <c r="C71" i="3"/>
  <c r="C83" i="3"/>
  <c r="A83" i="3"/>
  <c r="A98" i="4"/>
  <c r="A108" i="4"/>
  <c r="A132" i="4"/>
  <c r="A138" i="4"/>
  <c r="A146" i="4"/>
  <c r="A152" i="4"/>
  <c r="A159" i="4"/>
  <c r="C99" i="3"/>
  <c r="A82" i="3"/>
  <c r="A13" i="3"/>
  <c r="A89" i="3"/>
  <c r="C93" i="3"/>
  <c r="A68" i="3"/>
  <c r="A94" i="3"/>
  <c r="C102" i="3"/>
  <c r="A87" i="3"/>
  <c r="A183" i="4"/>
  <c r="C63" i="3"/>
  <c r="A95" i="3"/>
  <c r="C101" i="3"/>
  <c r="A101" i="3"/>
  <c r="C27" i="3"/>
  <c r="C79" i="3"/>
  <c r="C74" i="3"/>
  <c r="A23" i="3"/>
  <c r="A67" i="3"/>
  <c r="C70" i="3"/>
  <c r="A73" i="3"/>
  <c r="C22" i="3"/>
  <c r="C24" i="3"/>
  <c r="A76" i="3"/>
  <c r="A100" i="3"/>
  <c r="C65" i="3"/>
  <c r="C60" i="3"/>
  <c r="A20" i="3"/>
  <c r="C20" i="3"/>
  <c r="C85" i="3"/>
  <c r="A92" i="3"/>
  <c r="A37" i="3"/>
  <c r="A4" i="3"/>
  <c r="C66" i="3"/>
  <c r="A96" i="3"/>
  <c r="A90" i="3"/>
  <c r="C5" i="3"/>
  <c r="A5" i="3"/>
  <c r="C116" i="4"/>
  <c r="C213" i="4"/>
  <c r="C43" i="4"/>
  <c r="C29" i="4"/>
  <c r="C74" i="4"/>
  <c r="C162" i="4"/>
  <c r="C219" i="4"/>
  <c r="C142" i="4"/>
  <c r="C223" i="4"/>
  <c r="C64" i="4"/>
  <c r="C186" i="4"/>
  <c r="C212" i="4"/>
  <c r="C141" i="4"/>
  <c r="C208" i="4"/>
  <c r="C51" i="4"/>
  <c r="C216" i="4"/>
  <c r="C231" i="4"/>
  <c r="C5" i="4"/>
  <c r="C185" i="4"/>
  <c r="C140" i="4"/>
  <c r="C120" i="4"/>
  <c r="C241" i="4"/>
  <c r="C96" i="4"/>
  <c r="C239" i="4"/>
  <c r="C144" i="4"/>
  <c r="C83" i="4"/>
  <c r="C80" i="4"/>
  <c r="C46" i="4"/>
  <c r="C172" i="4"/>
  <c r="A11" i="3"/>
  <c r="C11" i="3"/>
  <c r="A47" i="3"/>
  <c r="C47" i="3"/>
  <c r="A58" i="3"/>
  <c r="C58" i="3"/>
  <c r="C198" i="4"/>
  <c r="C69" i="3"/>
  <c r="C108" i="4"/>
  <c r="C128" i="4"/>
  <c r="A42" i="3"/>
  <c r="C14" i="4"/>
  <c r="C50" i="4"/>
  <c r="C178" i="4"/>
  <c r="C197" i="4"/>
  <c r="C199" i="4"/>
  <c r="C201" i="4"/>
  <c r="C229" i="4"/>
  <c r="C18" i="4"/>
  <c r="C124" i="4"/>
  <c r="C179" i="4"/>
  <c r="C7" i="4"/>
  <c r="C177" i="4"/>
  <c r="C228" i="4"/>
  <c r="C33" i="3"/>
  <c r="A31" i="3"/>
  <c r="C25" i="3"/>
  <c r="C33" i="4"/>
  <c r="C39" i="4"/>
  <c r="C92" i="4"/>
  <c r="C146" i="4"/>
  <c r="C152" i="4"/>
  <c r="C227" i="4"/>
  <c r="C102" i="4"/>
  <c r="C204" i="4"/>
  <c r="C72" i="3"/>
  <c r="A39" i="4"/>
  <c r="A198" i="4"/>
  <c r="C78" i="3"/>
  <c r="C151" i="4"/>
  <c r="C187" i="4"/>
  <c r="C32" i="4"/>
  <c r="A54" i="3"/>
  <c r="C9" i="3"/>
  <c r="A9" i="3"/>
  <c r="C46" i="3"/>
  <c r="A46" i="3"/>
  <c r="C49" i="3"/>
  <c r="A49" i="3"/>
  <c r="C36" i="3"/>
  <c r="A36" i="3"/>
  <c r="C39" i="3"/>
  <c r="A39" i="3"/>
  <c r="C44" i="3"/>
  <c r="A44" i="3"/>
  <c r="A55" i="3"/>
  <c r="C55" i="3"/>
  <c r="C14" i="3"/>
  <c r="A14" i="3"/>
  <c r="C17" i="3"/>
  <c r="A17" i="3"/>
  <c r="A53" i="3"/>
  <c r="C53" i="3"/>
  <c r="C6" i="3"/>
  <c r="A6" i="3"/>
  <c r="C12" i="3"/>
  <c r="A12" i="3"/>
  <c r="C41" i="3"/>
  <c r="A41" i="3"/>
  <c r="A57" i="3"/>
  <c r="C57" i="3"/>
  <c r="C3" i="3"/>
  <c r="A3" i="3"/>
  <c r="A18" i="3"/>
  <c r="C18" i="3"/>
  <c r="C51" i="3"/>
  <c r="A51" i="3"/>
  <c r="C61" i="3"/>
  <c r="A61" i="3"/>
  <c r="C215" i="4"/>
  <c r="C242" i="4"/>
  <c r="C203" i="4"/>
  <c r="C31" i="4"/>
  <c r="C81" i="4"/>
  <c r="C160" i="4"/>
  <c r="A75" i="3"/>
  <c r="C30" i="4"/>
  <c r="C211" i="4"/>
  <c r="C76" i="4"/>
  <c r="A45" i="3"/>
  <c r="A201" i="4"/>
  <c r="C32" i="3"/>
  <c r="A43" i="3"/>
  <c r="A29" i="3"/>
  <c r="C251" i="4"/>
  <c r="A8" i="3"/>
  <c r="C158" i="4"/>
  <c r="C234" i="4"/>
  <c r="C153" i="4"/>
  <c r="C126" i="4"/>
  <c r="C60" i="4"/>
  <c r="A14" i="4"/>
  <c r="A7" i="4"/>
  <c r="A178" i="4"/>
  <c r="A199" i="4"/>
  <c r="A229" i="4"/>
  <c r="C48" i="3"/>
  <c r="C139" i="4"/>
  <c r="A139" i="4"/>
  <c r="A19" i="3"/>
  <c r="C19" i="3"/>
  <c r="A63" i="4"/>
  <c r="C63" i="4"/>
  <c r="A119" i="4"/>
  <c r="C119" i="4"/>
  <c r="A205" i="4"/>
  <c r="C205" i="4"/>
  <c r="A236" i="4"/>
  <c r="C236" i="4"/>
  <c r="A38" i="3"/>
  <c r="C38" i="3"/>
  <c r="A21" i="4"/>
  <c r="C21" i="4"/>
  <c r="A78" i="4"/>
  <c r="C78" i="4"/>
  <c r="A62" i="3"/>
  <c r="C62" i="3"/>
  <c r="C97" i="3"/>
  <c r="A97" i="3"/>
  <c r="C28" i="4"/>
  <c r="A71" i="4"/>
  <c r="C71" i="4"/>
  <c r="A134" i="4"/>
  <c r="C134" i="4"/>
  <c r="C84" i="4"/>
  <c r="C8" i="4"/>
  <c r="A2" i="3"/>
  <c r="C170" i="4"/>
  <c r="C174" i="4"/>
  <c r="C55" i="4"/>
  <c r="C65" i="4"/>
  <c r="C9" i="4"/>
  <c r="C100" i="4"/>
  <c r="C69" i="4"/>
  <c r="C56" i="4"/>
  <c r="C49" i="4"/>
  <c r="C90" i="4"/>
  <c r="C110" i="4"/>
  <c r="C154" i="4"/>
  <c r="C245" i="4"/>
  <c r="C105" i="4"/>
  <c r="C157" i="4"/>
  <c r="C209" i="4"/>
  <c r="C192" i="4"/>
  <c r="C15" i="4"/>
  <c r="C217" i="4"/>
  <c r="C130" i="4"/>
  <c r="C220" i="4"/>
  <c r="C68" i="4"/>
  <c r="C3" i="4"/>
  <c r="C117" i="4"/>
  <c r="C48" i="4"/>
  <c r="C189" i="4"/>
  <c r="C171" i="4"/>
  <c r="C115" i="4"/>
  <c r="C93" i="4"/>
  <c r="C61" i="4"/>
  <c r="C82" i="4"/>
  <c r="C165" i="4"/>
  <c r="C166" i="4"/>
  <c r="C224" i="4"/>
  <c r="C240" i="4"/>
  <c r="C101" i="4"/>
  <c r="C249" i="4"/>
  <c r="C155" i="4"/>
  <c r="C133" i="4"/>
  <c r="C147" i="4"/>
  <c r="C125" i="4"/>
  <c r="C206" i="4"/>
  <c r="C168" i="4"/>
  <c r="C36" i="4"/>
  <c r="C17" i="4"/>
  <c r="C22" i="4"/>
  <c r="C132" i="4"/>
  <c r="C248" i="4"/>
  <c r="C40" i="4"/>
  <c r="C176" i="4"/>
  <c r="C66" i="4"/>
  <c r="C6" i="4"/>
  <c r="C118" i="4"/>
  <c r="C138" i="4"/>
  <c r="C246" i="4"/>
  <c r="C235" i="4"/>
  <c r="C183" i="4"/>
  <c r="C191" i="4"/>
  <c r="C53" i="4"/>
  <c r="C38" i="4"/>
  <c r="C73" i="4"/>
  <c r="C180" i="4"/>
  <c r="C114" i="4"/>
  <c r="C193" i="4"/>
  <c r="C123" i="4"/>
  <c r="C91" i="4"/>
  <c r="C35" i="3"/>
  <c r="A35" i="3"/>
  <c r="C230" i="4"/>
  <c r="C127" i="4"/>
  <c r="C149" i="4"/>
  <c r="C44" i="4"/>
  <c r="C11" i="4"/>
  <c r="C19" i="4"/>
  <c r="C181" i="4"/>
  <c r="C24" i="4"/>
  <c r="C41" i="4"/>
  <c r="C97" i="4"/>
  <c r="C40" i="3"/>
  <c r="C20" i="4"/>
  <c r="C196" i="4"/>
  <c r="C221" i="4"/>
  <c r="C137" i="4"/>
  <c r="C237" i="4"/>
  <c r="C122" i="4"/>
  <c r="C12" i="4"/>
  <c r="C23" i="4"/>
  <c r="C200" i="4"/>
  <c r="C26" i="4"/>
  <c r="C163" i="4"/>
  <c r="C225" i="4"/>
  <c r="C112" i="4"/>
  <c r="C54" i="4"/>
  <c r="C188" i="4"/>
  <c r="C72" i="4"/>
  <c r="C52" i="4"/>
  <c r="C232" i="4"/>
  <c r="C167" i="4"/>
  <c r="C70" i="4"/>
  <c r="A124" i="4"/>
  <c r="A84" i="3"/>
  <c r="A13" i="4"/>
  <c r="C13" i="4"/>
  <c r="A47" i="4"/>
  <c r="C47" i="4"/>
  <c r="C77" i="4"/>
  <c r="A87" i="4"/>
  <c r="C87" i="4"/>
  <c r="C107" i="4"/>
  <c r="A107" i="4"/>
  <c r="C109" i="4"/>
  <c r="C121" i="4"/>
  <c r="A129" i="4"/>
  <c r="C129" i="4"/>
  <c r="C145" i="4"/>
  <c r="C159" i="4"/>
  <c r="A161" i="4"/>
  <c r="C161" i="4"/>
  <c r="A182" i="4"/>
  <c r="C182" i="4"/>
  <c r="A202" i="4"/>
  <c r="C202" i="4"/>
  <c r="C214" i="4"/>
  <c r="A233" i="4"/>
  <c r="C233" i="4"/>
  <c r="C250" i="4"/>
  <c r="C26" i="3"/>
  <c r="A26" i="3"/>
  <c r="C28" i="3"/>
  <c r="A28" i="3"/>
  <c r="C30" i="3"/>
  <c r="A30" i="3"/>
  <c r="A57" i="4"/>
  <c r="C57" i="4"/>
  <c r="C15" i="3"/>
  <c r="A15" i="3"/>
  <c r="C52" i="3"/>
  <c r="A52" i="3"/>
  <c r="A56" i="3"/>
  <c r="C56" i="3"/>
  <c r="C50" i="3"/>
  <c r="A10" i="3"/>
  <c r="A136" i="4"/>
  <c r="C136" i="4"/>
  <c r="C75" i="4"/>
  <c r="C95" i="4"/>
  <c r="C86" i="4"/>
  <c r="C62" i="4"/>
  <c r="C27" i="4"/>
  <c r="C85" i="4"/>
  <c r="C244" i="4"/>
  <c r="C98" i="4"/>
  <c r="C113" i="4"/>
  <c r="C164" i="4"/>
  <c r="C67" i="4"/>
  <c r="C16" i="4"/>
  <c r="C190" i="4"/>
  <c r="C89" i="4"/>
  <c r="C150" i="4"/>
  <c r="C106" i="4"/>
  <c r="C59" i="4"/>
  <c r="C2" i="4"/>
  <c r="C37" i="4"/>
  <c r="C4" i="4"/>
  <c r="C99" i="4"/>
  <c r="C148" i="4"/>
  <c r="C88" i="4"/>
  <c r="C45" i="4"/>
  <c r="C195" i="4"/>
  <c r="C247" i="4"/>
  <c r="C58" i="4"/>
  <c r="A7" i="3"/>
  <c r="A18" i="4"/>
  <c r="C80" i="3"/>
  <c r="A10" i="4"/>
  <c r="C10" i="4"/>
  <c r="A35" i="4"/>
  <c r="C35" i="4"/>
  <c r="C42" i="4"/>
  <c r="A104" i="4"/>
  <c r="C104" i="4"/>
  <c r="C131" i="4"/>
  <c r="C156" i="4"/>
  <c r="A173" i="4"/>
  <c r="C173" i="4"/>
  <c r="C184" i="4"/>
  <c r="A194" i="4"/>
  <c r="C194" i="4"/>
  <c r="C210" i="4"/>
  <c r="A218" i="4"/>
  <c r="C218" i="4"/>
  <c r="A226" i="4"/>
  <c r="C226" i="4"/>
  <c r="C243" i="4"/>
  <c r="C21" i="3"/>
  <c r="A21" i="3"/>
  <c r="C59" i="3"/>
  <c r="A59" i="3"/>
  <c r="C111" i="4"/>
  <c r="C94" i="4"/>
  <c r="C143" i="4"/>
  <c r="C169" i="4"/>
  <c r="C34" i="4"/>
  <c r="A128" i="4"/>
  <c r="C81" i="3"/>
  <c r="C175" i="4"/>
  <c r="A16" i="3"/>
  <c r="C103" i="4"/>
  <c r="C135" i="4"/>
  <c r="C79" i="4"/>
  <c r="C222" i="4"/>
  <c r="C238" i="4"/>
  <c r="C207" i="4"/>
  <c r="C25" i="4"/>
  <c r="A34" i="3"/>
  <c r="A88" i="3"/>
  <c r="B2" i="6"/>
  <c r="C2" i="6"/>
</calcChain>
</file>

<file path=xl/sharedStrings.xml><?xml version="1.0" encoding="utf-8"?>
<sst xmlns="http://schemas.openxmlformats.org/spreadsheetml/2006/main" count="310" uniqueCount="194">
  <si>
    <t>class_code</t>
  </si>
  <si>
    <t>Cross</t>
  </si>
  <si>
    <t>Enter Vendor or Society Name:</t>
  </si>
  <si>
    <t>Yes</t>
  </si>
  <si>
    <t>No</t>
  </si>
  <si>
    <t>First Name</t>
  </si>
  <si>
    <t>Last Name</t>
  </si>
  <si>
    <t>Are you entering an Exhibit for Judging?</t>
  </si>
  <si>
    <t>YesNo</t>
  </si>
  <si>
    <t>Members</t>
  </si>
  <si>
    <t>Classes</t>
  </si>
  <si>
    <t>Vendor or Society</t>
  </si>
  <si>
    <t>Class Code</t>
  </si>
  <si>
    <t>Member Name</t>
  </si>
  <si>
    <t>Plant</t>
  </si>
  <si>
    <t>Tag</t>
  </si>
  <si>
    <t>93. Lycaste species, hybrids and intergenerics.</t>
  </si>
  <si>
    <t>94. Maxillaria species, hybrids and intergenerics other than above.</t>
  </si>
  <si>
    <t>95. Zygopetalum and allied genera species, hybrids and intergenerics other than above.</t>
  </si>
  <si>
    <t>16. Cattleya allied genera species other than above.</t>
  </si>
  <si>
    <t>30. Paphiopedilum hybrids, primary, White.</t>
  </si>
  <si>
    <t>32. Paphiopedilum hybrids, primary, Bronze/Mahogany.</t>
  </si>
  <si>
    <t>33. Paphiopedilum hybrids, primary, Red/Pink.</t>
  </si>
  <si>
    <t>34. Paphiopedilum hybrids, primary, Other Colors/Vinicolors</t>
  </si>
  <si>
    <t>35. Paphiopedilum hybrids, complex, White.</t>
  </si>
  <si>
    <t>36. Paphiopedilum hybrids, complex, Green/Yellow.</t>
  </si>
  <si>
    <t>38. Paphiopedilum hybrids, complex, Red/Pink.</t>
  </si>
  <si>
    <t>39. Paphiopedilum hybrids, complex, Other Colors/Vinicolors.</t>
  </si>
  <si>
    <t>40. Phragmipedium species.</t>
  </si>
  <si>
    <t>70. Brassia species, hybrids and intergenerics.</t>
  </si>
  <si>
    <t>72. Miltonia/Miltoniopsis intergenerics other than above.</t>
  </si>
  <si>
    <t>74. Oncidium hybrids</t>
  </si>
  <si>
    <t>76. Oncidium intergenerics other than above.</t>
  </si>
  <si>
    <t>82. Dendrobium species, Nobile type.</t>
  </si>
  <si>
    <t>83. Dendrobium species, Phalaenopsis and Antelope types.</t>
  </si>
  <si>
    <t>84. Dendrobium species, Other types.</t>
  </si>
  <si>
    <t>85. Dendrobium hybrids, Nobile type.</t>
  </si>
  <si>
    <t>86. Dendrobium hybrids, Phalaenopsis and Antelope type.</t>
  </si>
  <si>
    <t>87. Dendrobium hybrids, Other types.</t>
  </si>
  <si>
    <t>88. Dendrobium allied genera species, hybrids and intergenerics, other than above.</t>
  </si>
  <si>
    <t>91. Pleurothallis species, hybrids and intergenerics other than above.</t>
  </si>
  <si>
    <t>102. Specimen plants.</t>
  </si>
  <si>
    <t>42. Phragmipedium other hybrids.</t>
  </si>
  <si>
    <t>Click on the cell and select the class from the dropdown list.</t>
  </si>
  <si>
    <t>Cut and paste the classes from the showbook here. Extra spaces will be removed and the result placed in the classes range</t>
  </si>
  <si>
    <r>
      <t>Orchids:</t>
    </r>
    <r>
      <rPr>
        <i/>
        <sz val="10"/>
        <color indexed="9"/>
        <rFont val="Century Gothic"/>
        <family val="2"/>
      </rPr>
      <t xml:space="preserve">
Enter the genus, species name or registered hybrid name and clone name, if any.For unregistered hybrids, enter the genus.  
</t>
    </r>
    <r>
      <rPr>
        <b/>
        <i/>
        <sz val="10"/>
        <color indexed="9"/>
        <rFont val="Century Gothic"/>
        <family val="2"/>
      </rPr>
      <t xml:space="preserve">Other Entries:
</t>
    </r>
    <r>
      <rPr>
        <i/>
        <sz val="10"/>
        <color indexed="9"/>
        <rFont val="Century Gothic"/>
        <family val="2"/>
      </rPr>
      <t>Enter the name of the entry</t>
    </r>
  </si>
  <si>
    <r>
      <t xml:space="preserve">Orchids:
</t>
    </r>
    <r>
      <rPr>
        <i/>
        <sz val="10"/>
        <color indexed="9"/>
        <rFont val="Century Gothic"/>
        <family val="2"/>
      </rPr>
      <t xml:space="preserve">Enter the cross (enter "Unknown" if not known).
</t>
    </r>
    <r>
      <rPr>
        <b/>
        <i/>
        <sz val="10"/>
        <color indexed="9"/>
        <rFont val="Century Gothic"/>
        <family val="2"/>
      </rPr>
      <t>Other Entries:</t>
    </r>
    <r>
      <rPr>
        <i/>
        <sz val="10"/>
        <color indexed="9"/>
        <rFont val="Century Gothic"/>
        <family val="2"/>
      </rPr>
      <t xml:space="preserve">
Enter the entry type such as Oil Painting, Quilt, etc.
</t>
    </r>
  </si>
  <si>
    <t>exhibit_name</t>
  </si>
  <si>
    <t>member_name</t>
  </si>
  <si>
    <r>
      <t>Members:</t>
    </r>
    <r>
      <rPr>
        <i/>
        <sz val="10"/>
        <color indexed="9"/>
        <rFont val="Century Gothic"/>
        <family val="2"/>
      </rPr>
      <t xml:space="preserve">
Enter the member name by clicking on the cell and selecting the name from the dropdown list.</t>
    </r>
  </si>
  <si>
    <t>Class</t>
  </si>
  <si>
    <t>End of Member list. 100 Members plus Society or Vendor</t>
  </si>
  <si>
    <t>member_number</t>
  </si>
  <si>
    <t>entry_line1</t>
  </si>
  <si>
    <t>entry_line2</t>
  </si>
  <si>
    <t/>
  </si>
  <si>
    <t>entry_tag</t>
  </si>
  <si>
    <t>entry_number</t>
  </si>
  <si>
    <t>Society / Vendor</t>
  </si>
  <si>
    <t>Enter Exhibitors:</t>
  </si>
  <si>
    <t>(Don't enter any exhibitors if all entries are being shown under the Vendor/Society name. An exhibitor with the Vendor/Society name is automatically created.)</t>
  </si>
  <si>
    <t>When a member is showing two or more of the same entry, enter a unique code (1,2,3 etc) to identify each plant. Otherwise leave this column blank</t>
  </si>
  <si>
    <t>exhibitor_count</t>
  </si>
  <si>
    <t>entry_count</t>
  </si>
  <si>
    <t>90. Masdevallia and Dracula hybrids and intergenerics.</t>
  </si>
  <si>
    <t>98. Orchid species not covered elsewhere.</t>
  </si>
  <si>
    <t xml:space="preserve">   </t>
  </si>
  <si>
    <t>71. Miltonia/Miltoniopsis species and hybrids</t>
  </si>
  <si>
    <t>81. Cymbidium species and allied genera species, hybrids and intergenerics, other than above.</t>
  </si>
  <si>
    <t>General</t>
  </si>
  <si>
    <t>Enterable Fields</t>
  </si>
  <si>
    <t xml:space="preserve">All enterable fields have a white background. Use the tab key to move from field to field. The mouse may also be used to select a field. Fields with a dark background are not enterable and are protected from inadvertent entry. </t>
  </si>
  <si>
    <t>Required / Optional fields</t>
  </si>
  <si>
    <t>Required fields have an “*” following the field name in the instructions below and on the excel spreadsheet</t>
  </si>
  <si>
    <t>Select Lists</t>
  </si>
  <si>
    <t xml:space="preserve">Several columns, such as the class for an entry, use a list of valid entries to minimize mistakes and speed up data </t>
  </si>
  <si>
    <t>Copy and Paste</t>
  </si>
  <si>
    <t>Do not use copy and paste on fields with select lists.  The spreadsheet does not have any code to prevent this action from happening, but doing so will overwrite the select lists and may slow down registration at Orchid Quest.</t>
  </si>
  <si>
    <t>Blank Lines</t>
  </si>
  <si>
    <t>The list of Exhibitors and Entries can have blank lines. If you make an entry by mistake or need to remove an entry, you may just clear the row. You do not need to shift up the entries below the blank row.</t>
  </si>
  <si>
    <t>Enter Exhibit Name*</t>
  </si>
  <si>
    <t>Type your vendor, society or, if exhibiting as an individual, your name.</t>
  </si>
  <si>
    <t>Are you entering an Exhibit for Judging?*</t>
  </si>
  <si>
    <t xml:space="preserve">Use the dropdown list to select yes to have your exhibit judged or no if it is not to be judged. </t>
  </si>
  <si>
    <t xml:space="preserve">If your exhibit is entered for judging, then this field is required. Use the dropdown list to select the award class.  </t>
  </si>
  <si>
    <t>Enter Exhibitors</t>
  </si>
  <si>
    <t>Type the first and last names of the exhibitors. If all entries are being exhibited under Exhibit Name, leave this section blank. Do not enter your Exhibit Name as the program automatically creates an exhibitor with your Exhibit Name for registering entries.</t>
  </si>
  <si>
    <t>Exhibitor Name*</t>
  </si>
  <si>
    <t>Use the dropdown list to select the exhibitor name.</t>
  </si>
  <si>
    <t>Entry Description</t>
  </si>
  <si>
    <t>The entry description is displayed on two lines. You may type the description in a way that reads/looks good on two lines and we offer the following guidelines:</t>
  </si>
  <si>
    <t>Line #1*</t>
  </si>
  <si>
    <t>Orchids:</t>
  </si>
  <si>
    <t>Enter the genus, species name or registered hybrid name and clone name, if any. For unregistered hybrids, enter the genus and "Unregistered Hybrid" or the cross. Please enclose the cross with parentheses, for example: (parent1 x parent2)</t>
  </si>
  <si>
    <t>Other Entries:</t>
  </si>
  <si>
    <t>Enter the title of the entry</t>
  </si>
  <si>
    <t>Line #2</t>
  </si>
  <si>
    <t>Enter the cross, "Unknown" if the cross is not known, or leave blank. Please enclose the cross with parentheses, for example: (parent1 x parent2)</t>
  </si>
  <si>
    <t>Enter the entry type such as Oil Painting, Quilt, etc.</t>
  </si>
  <si>
    <t>This field is only required when an exhibitor is showing two or more of the same entry in the same class. Then enter a unique code (1,2,3 etc) to identify each plant. Otherwise leave this column blank</t>
  </si>
  <si>
    <t>Class*</t>
  </si>
  <si>
    <t>Use the dropdown list to select the award class.</t>
  </si>
  <si>
    <t>37. Paphiopedilum hybrids, complex, Bronze/Mahogany.</t>
  </si>
  <si>
    <t>31. Paphiopedilum hybrids, primary, Green/Yellow.</t>
  </si>
  <si>
    <t>27. Paphiopedilum species, normally one flower when mature.</t>
  </si>
  <si>
    <t>25. Cattleya allied genera hybrids and intergenerics other than above.</t>
  </si>
  <si>
    <t>60. Vanda species.</t>
  </si>
  <si>
    <t>61. Vanda hybrids, Orange/Yellow, flowers 1 ½ inches or less.</t>
  </si>
  <si>
    <t>2. Orchid plants in flower, arranged for effect, 50 square feet maximum.</t>
  </si>
  <si>
    <t>3. Orchid plants in flower, arranged for effect, more than 50 square feet</t>
  </si>
  <si>
    <t>5. Orchid plants in flower, arranged for effect, 25 square feet maximum.</t>
  </si>
  <si>
    <t>6. Orchid plants in flower, arranged for effect, 50 square feet maximum.</t>
  </si>
  <si>
    <t>7. Orchid plants in flower, arranged for effect, more than 50 square feet.</t>
  </si>
  <si>
    <t>8. Orchid plants in flower, arranged for effect, 25 square feet maximum.</t>
  </si>
  <si>
    <t>9. Orchid plants in flower, arranged for effect, more than 25 square feet.</t>
  </si>
  <si>
    <t>10. Epidendrum, Encyclia and Prosthechea species.</t>
  </si>
  <si>
    <t>11. Epidendrum, Encyclia, and Prosthechea hybrids and intergenerics, but excluding Cattleya and Guarianthe.</t>
  </si>
  <si>
    <t>13. Broughtonia species, hybrids and intergenerics other than above but excluding Cattleya and Guarianthe.</t>
  </si>
  <si>
    <t>15. Cattleya species and Guarianthe species.</t>
  </si>
  <si>
    <t>17. Cattleya and Guarianthe hybrids and intergenerics other than above, Lavender/Mauve, flower 4 inches or less.</t>
  </si>
  <si>
    <t>18. Cattleya and Guarianthe hybrids and intergenerics other than above, Lavender/Mauve, flowers larger than 4 inches.</t>
  </si>
  <si>
    <t>19. Cattleya and Guarianthe hybrids and intergenerics other than above, White.</t>
  </si>
  <si>
    <t>20. Cattleya and Guarianthe hybrids and intergenerics other than above, Semi-alba.</t>
  </si>
  <si>
    <t>21. Cattleya and Guarianthe hybrids and intergenerics other than above, Yellow-Orange, flowers 4 inches or less.</t>
  </si>
  <si>
    <t>22. Cattleya and Guarianthe hybrids and intergenerics other than above, Yellow-Orange, flowers larger than 4 inches</t>
  </si>
  <si>
    <t>23. Cattleya and Guarianthe hybrids and intergenerics other than above, Red/Red Shades, flowers 4 inches or less.</t>
  </si>
  <si>
    <t>23a. Cattleya and Guarianthe hybrids and intergenerics other than above, Red/Red Shades, flowers larger than 4 inches.</t>
  </si>
  <si>
    <t>24. Cattleya and Guarianthe hybrids and intergenerics other than above, Other Colors</t>
  </si>
  <si>
    <t>26. Void - not in use</t>
  </si>
  <si>
    <t>28. Paphiopedilum species, normally two or more flowers when mature</t>
  </si>
  <si>
    <t>29. Paphiopedilum species, sequential blooming.</t>
  </si>
  <si>
    <t>34a.  Paphiopedilum hybrids, primary, Multiflora, any color (3 more flowers expected when mature.</t>
  </si>
  <si>
    <t>41. Phragmipedium besseae hybrids, but excluding Phragmipedium kovachii.</t>
  </si>
  <si>
    <t>41a. Phragmipedium kovachii hybrids.</t>
  </si>
  <si>
    <t>43. Phalaenopsis and Doritis species.</t>
  </si>
  <si>
    <t>44. Phalaenopsis hybrids, White, no markings.</t>
  </si>
  <si>
    <t>45. Phalaenopsis hybrids, White with colored lip, no markings.</t>
  </si>
  <si>
    <t>46. Phalaenopsis hybrids, White with markings.</t>
  </si>
  <si>
    <t>47. Phalaenopsis hybrids, Multiflora, White, with or without markings.</t>
  </si>
  <si>
    <t>48. Phalaenopsis hybrids, Pink, no markings.</t>
  </si>
  <si>
    <t>49. Phalaenopsis hybrids, Pink with markings</t>
  </si>
  <si>
    <t>50. Phalaenopsis hybrids, Multiflora, Pink with or without markings.</t>
  </si>
  <si>
    <t>51. Phalaenopsis hybrids, Yellow, no markings.</t>
  </si>
  <si>
    <t>52. Phalaenopsis hybrids, Yellow with markings.</t>
  </si>
  <si>
    <t>53. Phalaenopsis hybrids, Multiflora, Yellow with or without markings.</t>
  </si>
  <si>
    <t>54. Phalaenopsis hybrids, Other colors, no markings.</t>
  </si>
  <si>
    <t>55. Phalaenopsis hybrids, Other colors with markings.</t>
  </si>
  <si>
    <t>56. Phalaenopsis hybrids, Multiflora, Other colors with or without markings.</t>
  </si>
  <si>
    <t>57. Phalaenopsis hybrids, Blushes.</t>
  </si>
  <si>
    <t>58. Aerangis species, hybrids and intergenerics.</t>
  </si>
  <si>
    <t>59. Angraecum species, hybrids and intergenerics, other than above.</t>
  </si>
  <si>
    <t>62. Vanda hybrids, Red/Pink, flowers 1½ inches or less</t>
  </si>
  <si>
    <t>62a. Vanda hybrids, Red/Pink, flowers larger than 1 ½ inches.</t>
  </si>
  <si>
    <t xml:space="preserve">64. Vanda hybrids, Other colors, flowers 1 ½ inches or less.  </t>
  </si>
  <si>
    <t>65. Rhynchostylis species, hybrids and intergenerics other than above.</t>
  </si>
  <si>
    <t>66. Renanthera and Aerides species, hybrids and intergenerics other than above.</t>
  </si>
  <si>
    <t>68. Vanda allied genera species other than above.</t>
  </si>
  <si>
    <t>69. Vanda allied hybrids and intergenerics other than above.</t>
  </si>
  <si>
    <t>73. Oncidium species.</t>
  </si>
  <si>
    <t>75. Tolumnia (equitant Oncidium) species and hybrids.</t>
  </si>
  <si>
    <t>77. Traditional Odontoglossum species, hybrids and intergenerics other than above.</t>
  </si>
  <si>
    <t>78. Oncidium allied genera species, hybrids and intergenerics, other than above</t>
  </si>
  <si>
    <t>79. Cymbidium hybrids, flowers 3 inches or larger.</t>
  </si>
  <si>
    <t>80. Cymbidium hybrids, flowers smaller than 3 inches.</t>
  </si>
  <si>
    <t>89. Masdevallia and Dracula species.</t>
  </si>
  <si>
    <t>92. Pleurothallis allied genera species, hybrids and intergenerics other than above.</t>
  </si>
  <si>
    <t>97. Bulbophyllum and allied genera species, hybrids and intergenerics.</t>
  </si>
  <si>
    <t>99. Orchid hybrids and intergenerics not covered elsewhere.</t>
  </si>
  <si>
    <t>101. Seedling flowering for the first time from classes 10 through 100.</t>
  </si>
  <si>
    <t>STEP 1- Register Exhibit and Exhibitors (see "Enter Exhibitors" tab below)</t>
  </si>
  <si>
    <t>STEP 2 - Register Entries (see "Enter Orchids" tab below)</t>
  </si>
  <si>
    <t>1. Orchid plants in flower, arranged for effect, 25 square feet maximum.</t>
  </si>
  <si>
    <t>ogg</t>
  </si>
  <si>
    <t xml:space="preserve">4. Other exhibits, no space limitations. (Examples might include: Educational exhibits) </t>
  </si>
  <si>
    <r>
      <t xml:space="preserve">11. Epidendrum, Encyclia, and Prosthechea hybrids and intergenerics, but </t>
    </r>
    <r>
      <rPr>
        <b/>
        <sz val="10"/>
        <rFont val="Verdana"/>
        <family val="2"/>
      </rPr>
      <t xml:space="preserve">excluding </t>
    </r>
    <r>
      <rPr>
        <sz val="10"/>
        <rFont val="Verdana"/>
        <family val="2"/>
      </rPr>
      <t>Cattleya and Guarianthe.</t>
    </r>
  </si>
  <si>
    <r>
      <t xml:space="preserve">12. Brassavola species (including Rhyncholaelia), hybrids and intergenerics other than above but </t>
    </r>
    <r>
      <rPr>
        <b/>
        <sz val="10"/>
        <rFont val="Verdana"/>
        <family val="2"/>
      </rPr>
      <t>excluding</t>
    </r>
    <r>
      <rPr>
        <sz val="10"/>
        <rFont val="Verdana"/>
        <family val="2"/>
      </rPr>
      <t xml:space="preserve"> Cattleya and Guarianthe.</t>
    </r>
  </si>
  <si>
    <r>
      <t xml:space="preserve">13. Broughtonia species, hybrids and intergenerics other than above but </t>
    </r>
    <r>
      <rPr>
        <b/>
        <sz val="10"/>
        <rFont val="Verdana"/>
        <family val="2"/>
      </rPr>
      <t>excluding</t>
    </r>
    <r>
      <rPr>
        <sz val="10"/>
        <rFont val="Verdana"/>
        <family val="2"/>
      </rPr>
      <t xml:space="preserve"> Cattleya and Guarianthe.</t>
    </r>
  </si>
  <si>
    <r>
      <t xml:space="preserve">14. Traditional Laelia and Sophronitis species, hybrids and intergenerics other than above, but </t>
    </r>
    <r>
      <rPr>
        <b/>
        <sz val="10"/>
        <rFont val="Verdana"/>
        <family val="2"/>
      </rPr>
      <t>excluding</t>
    </r>
    <r>
      <rPr>
        <sz val="10"/>
        <rFont val="Verdana"/>
        <family val="2"/>
      </rPr>
      <t xml:space="preserve"> Cattleya and Guarianthe.</t>
    </r>
  </si>
  <si>
    <t>39a. Paphiopedilum hybrids, complex, Multiflora, any color (3 or more flowers expected when mature).</t>
  </si>
  <si>
    <t>61a. Vanda hybrids, Orange/Yellow, flowers larger than 1 ½ inches</t>
  </si>
  <si>
    <t xml:space="preserve">63. Vanda hybrids, Blue/Purple, flowers 1 ½ inches or less.  </t>
  </si>
  <si>
    <t>63a. Vanda hybrids, Blue/Purple, lowers larger than 1 ½ inches.</t>
  </si>
  <si>
    <t>64a. Vanda hybrids, Other colors, flowers larger than 1 ½ inches</t>
  </si>
  <si>
    <t>67.  Void – not in use.</t>
  </si>
  <si>
    <t>96. Catasetum, Cycnoches, Mormodes and allied genera species, hybrids and  intergenerics.</t>
  </si>
  <si>
    <t>100. Miniature species, hybrids and intergenerics from classes 27 -42, and 58 – 99.  (Excludes Cattleya and Phalaenopsis).</t>
  </si>
  <si>
    <t>12. Brassavola species (including Rhyncholaelia), hybrids and intergenerics other than above but excluding Cattleya and Guarianthe.</t>
  </si>
  <si>
    <t>14. Traditional Laelia and Sophronitis species, hybrids and intergenerics other than above, but excluding Cattleya and Guarianthe.</t>
  </si>
  <si>
    <t>Submit completed form to: orchidquestmadison@gmail.com</t>
  </si>
  <si>
    <t>Please contact Terri Jozwiak (608-692-9451cell or 608-592-7906 home) with any questions or issues</t>
  </si>
  <si>
    <t xml:space="preserve">40a. Cypripedium allied genera species, hybrids and intergenerics, including Cypripedium, Selenipedium, and Mexipedium. </t>
  </si>
  <si>
    <t>60. Vanda species, flowers 1 ½ inches or less.</t>
  </si>
  <si>
    <t>60a. Vanda species, flowers larger than 1 ½ inches.</t>
  </si>
  <si>
    <t>2020 Orchid Quest (see "instructions" tab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</si>
</sst>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2"/>
      <name val="Verdana"/>
      <family val="2"/>
    </font>
    <font>
      <sz val="8"/>
      <name val="Arial"/>
    </font>
    <font>
      <sz val="11"/>
      <color indexed="9"/>
      <name val="Century Gothic"/>
      <family val="2"/>
    </font>
    <font>
      <sz val="12"/>
      <color indexed="9"/>
      <name val="Century Gothic"/>
      <family val="2"/>
    </font>
    <font>
      <sz val="12"/>
      <name val="Century Gothic"/>
      <family val="2"/>
    </font>
    <font>
      <b/>
      <sz val="14"/>
      <color indexed="9"/>
      <name val="Century Gothic"/>
      <family val="2"/>
    </font>
    <font>
      <b/>
      <sz val="11"/>
      <color indexed="9"/>
      <name val="Century Gothic"/>
      <family val="2"/>
    </font>
    <font>
      <sz val="11"/>
      <name val="Century Gothic"/>
      <family val="2"/>
    </font>
    <font>
      <sz val="10"/>
      <color indexed="9"/>
      <name val="Century Gothic"/>
      <family val="2"/>
    </font>
    <font>
      <sz val="24"/>
      <color indexed="9"/>
      <name val="Century Gothic"/>
      <family val="2"/>
    </font>
    <font>
      <sz val="24"/>
      <name val="Arial"/>
    </font>
    <font>
      <i/>
      <sz val="10"/>
      <color indexed="9"/>
      <name val="Century Gothic"/>
      <family val="2"/>
    </font>
    <font>
      <b/>
      <sz val="12"/>
      <color indexed="9"/>
      <name val="Century Gothic"/>
      <family val="2"/>
    </font>
    <font>
      <b/>
      <i/>
      <sz val="10"/>
      <color indexed="9"/>
      <name val="Century Gothic"/>
      <family val="2"/>
    </font>
    <font>
      <sz val="22"/>
      <color indexed="9"/>
      <name val="Century Gothic"/>
      <family val="2"/>
    </font>
    <font>
      <sz val="22"/>
      <name val="Century Gothic"/>
      <family val="2"/>
    </font>
    <font>
      <b/>
      <sz val="11"/>
      <name val="Century Gothic"/>
      <family val="2"/>
    </font>
    <font>
      <sz val="11"/>
      <color indexed="8"/>
      <name val="Century Gothic"/>
      <family val="2"/>
    </font>
    <font>
      <sz val="9"/>
      <color indexed="55"/>
      <name val="Century Gothic"/>
      <family val="2"/>
    </font>
    <font>
      <sz val="10"/>
      <color indexed="55"/>
      <name val="Arial"/>
    </font>
    <font>
      <sz val="11"/>
      <color indexed="63"/>
      <name val="Arial Rounded MT Bold"/>
      <family val="2"/>
    </font>
    <font>
      <sz val="11"/>
      <name val="Arial Rounded MT Bold"/>
      <family val="2"/>
    </font>
    <font>
      <sz val="10"/>
      <color indexed="63"/>
      <name val="Arial Rounded MT Bold"/>
      <family val="2"/>
    </font>
    <font>
      <sz val="10"/>
      <name val="Arial"/>
    </font>
    <font>
      <b/>
      <sz val="11"/>
      <color indexed="9"/>
      <name val="Arial Rounded MT Bold"/>
      <family val="2"/>
    </font>
    <font>
      <sz val="10"/>
      <color indexed="63"/>
      <name val="Arial"/>
    </font>
    <font>
      <b/>
      <sz val="11"/>
      <name val="Arial"/>
      <family val="2"/>
    </font>
    <font>
      <b/>
      <sz val="10"/>
      <color indexed="63"/>
      <name val="Arial"/>
      <family val="2"/>
    </font>
    <font>
      <b/>
      <sz val="11"/>
      <color indexed="8"/>
      <name val="Arial"/>
      <family val="2"/>
    </font>
    <font>
      <sz val="11"/>
      <color indexed="63"/>
      <name val="Arial"/>
      <family val="2"/>
    </font>
    <font>
      <sz val="10"/>
      <color indexed="8"/>
      <name val="Arial"/>
    </font>
    <font>
      <sz val="10"/>
      <color indexed="8"/>
      <name val="Arial Rounded MT Bold"/>
      <family val="2"/>
    </font>
    <font>
      <sz val="10"/>
      <name val="Arial Rounded MT Bold"/>
      <family val="2"/>
    </font>
    <font>
      <sz val="10"/>
      <color indexed="8"/>
      <name val="Arial"/>
      <family val="2"/>
    </font>
    <font>
      <b/>
      <sz val="12"/>
      <name val="Century Gothic"/>
      <family val="2"/>
    </font>
    <font>
      <b/>
      <sz val="12"/>
      <color indexed="10"/>
      <name val="Century Gothic"/>
      <family val="2"/>
    </font>
    <font>
      <sz val="10"/>
      <name val="Times New Roman"/>
      <family val="1"/>
    </font>
    <font>
      <sz val="10"/>
      <name val="Verdana"/>
      <family val="2"/>
    </font>
    <font>
      <b/>
      <sz val="10"/>
      <name val="Verdana"/>
      <family val="2"/>
    </font>
    <font>
      <b/>
      <sz val="10"/>
      <color rgb="FFFF0000"/>
      <name val="Verdana"/>
      <family val="2"/>
    </font>
    <font>
      <sz val="10"/>
      <color rgb="FFFF0000"/>
      <name val="Verdana"/>
      <family val="2"/>
    </font>
    <font>
      <sz val="10"/>
      <color rgb="FFFF0000"/>
      <name val="Times New Roman"/>
      <family val="1"/>
    </font>
  </fonts>
  <fills count="8">
    <fill>
      <patternFill patternType="none"/>
    </fill>
    <fill>
      <patternFill patternType="gray125"/>
    </fill>
    <fill>
      <patternFill patternType="solid">
        <fgColor indexed="26"/>
        <bgColor indexed="64"/>
      </patternFill>
    </fill>
    <fill>
      <patternFill patternType="solid">
        <fgColor indexed="17"/>
        <bgColor indexed="19"/>
      </patternFill>
    </fill>
    <fill>
      <patternFill patternType="solid">
        <fgColor indexed="63"/>
        <bgColor indexed="19"/>
      </patternFill>
    </fill>
    <fill>
      <patternFill patternType="solid">
        <fgColor indexed="17"/>
        <bgColor indexed="64"/>
      </patternFill>
    </fill>
    <fill>
      <patternFill patternType="solid">
        <fgColor indexed="63"/>
        <bgColor indexed="64"/>
      </patternFill>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s>
  <cellStyleXfs count="2">
    <xf numFmtId="0" fontId="0" fillId="0" borderId="0"/>
    <xf numFmtId="0" fontId="31" fillId="0" borderId="0"/>
  </cellStyleXfs>
  <cellXfs count="128">
    <xf numFmtId="0" fontId="0" fillId="0" borderId="0" xfId="0"/>
    <xf numFmtId="0" fontId="1" fillId="2" borderId="0" xfId="0" applyFont="1" applyFill="1"/>
    <xf numFmtId="0" fontId="0" fillId="2" borderId="0" xfId="0" applyFill="1" applyBorder="1" applyAlignment="1">
      <alignment horizontal="center"/>
    </xf>
    <xf numFmtId="0" fontId="0" fillId="2" borderId="0" xfId="0" applyFill="1" applyBorder="1"/>
    <xf numFmtId="49" fontId="0" fillId="2" borderId="0" xfId="0" applyNumberFormat="1" applyFill="1" applyBorder="1" applyAlignment="1">
      <alignment horizontal="left" wrapText="1"/>
    </xf>
    <xf numFmtId="0" fontId="0" fillId="2" borderId="0" xfId="0" applyFill="1" applyBorder="1" applyAlignment="1"/>
    <xf numFmtId="0" fontId="0" fillId="2" borderId="0" xfId="0" applyFill="1" applyBorder="1" applyAlignment="1">
      <alignment horizontal="center" wrapText="1"/>
    </xf>
    <xf numFmtId="49" fontId="0" fillId="2" borderId="0" xfId="0" applyNumberFormat="1" applyFill="1" applyBorder="1" applyAlignment="1">
      <alignment wrapText="1"/>
    </xf>
    <xf numFmtId="0" fontId="3" fillId="3" borderId="0" xfId="0" applyFont="1" applyFill="1"/>
    <xf numFmtId="0" fontId="4" fillId="3" borderId="0" xfId="0" applyFont="1" applyFill="1"/>
    <xf numFmtId="0" fontId="5" fillId="2" borderId="0" xfId="0" applyFont="1" applyFill="1"/>
    <xf numFmtId="0" fontId="7" fillId="3" borderId="0" xfId="0" applyFont="1" applyFill="1"/>
    <xf numFmtId="0" fontId="7" fillId="3" borderId="0" xfId="0" applyFont="1" applyFill="1" applyBorder="1"/>
    <xf numFmtId="0" fontId="4" fillId="3" borderId="0" xfId="0" applyFont="1" applyFill="1" applyBorder="1"/>
    <xf numFmtId="0" fontId="7" fillId="3" borderId="0" xfId="0" applyFont="1" applyFill="1" applyBorder="1" applyAlignment="1">
      <alignment horizontal="center"/>
    </xf>
    <xf numFmtId="0" fontId="8" fillId="2" borderId="0" xfId="0" applyFont="1" applyFill="1"/>
    <xf numFmtId="0" fontId="7" fillId="4" borderId="1" xfId="0" applyFont="1" applyFill="1" applyBorder="1"/>
    <xf numFmtId="0" fontId="5" fillId="5" borderId="0" xfId="0" applyFont="1" applyFill="1"/>
    <xf numFmtId="0" fontId="3" fillId="5" borderId="0" xfId="0" applyFont="1" applyFill="1"/>
    <xf numFmtId="0" fontId="6" fillId="5" borderId="0" xfId="0" applyFont="1" applyFill="1" applyAlignment="1">
      <alignment horizontal="center"/>
    </xf>
    <xf numFmtId="0" fontId="7" fillId="5" borderId="0" xfId="0" applyFont="1" applyFill="1"/>
    <xf numFmtId="0" fontId="8" fillId="5" borderId="0" xfId="0" applyFont="1" applyFill="1"/>
    <xf numFmtId="0" fontId="3" fillId="5" borderId="0" xfId="0" applyFont="1" applyFill="1" applyAlignment="1">
      <alignment wrapText="1"/>
    </xf>
    <xf numFmtId="49" fontId="4" fillId="5" borderId="0" xfId="0" applyNumberFormat="1" applyFont="1" applyFill="1" applyAlignment="1">
      <alignment wrapText="1"/>
    </xf>
    <xf numFmtId="0" fontId="12" fillId="5" borderId="0" xfId="0" applyFont="1" applyFill="1" applyAlignment="1">
      <alignment wrapText="1"/>
    </xf>
    <xf numFmtId="49" fontId="3" fillId="5" borderId="0" xfId="0" applyNumberFormat="1" applyFont="1" applyFill="1" applyAlignment="1">
      <alignment horizontal="left" wrapText="1"/>
    </xf>
    <xf numFmtId="0" fontId="9" fillId="5" borderId="0" xfId="0" applyFont="1" applyFill="1" applyAlignment="1"/>
    <xf numFmtId="0" fontId="4" fillId="5" borderId="0" xfId="0" applyFont="1" applyFill="1" applyAlignment="1">
      <alignment horizontal="left"/>
    </xf>
    <xf numFmtId="0" fontId="9" fillId="5" borderId="0" xfId="0" applyFont="1" applyFill="1" applyBorder="1" applyAlignment="1">
      <alignment horizontal="center"/>
    </xf>
    <xf numFmtId="0" fontId="9" fillId="5" borderId="0" xfId="0" applyFont="1" applyFill="1" applyBorder="1" applyAlignment="1">
      <alignment horizontal="center" wrapText="1"/>
    </xf>
    <xf numFmtId="49" fontId="9" fillId="5" borderId="0" xfId="0" applyNumberFormat="1" applyFont="1" applyFill="1" applyBorder="1" applyAlignment="1">
      <alignment wrapText="1"/>
    </xf>
    <xf numFmtId="49" fontId="9" fillId="5" borderId="0" xfId="0" applyNumberFormat="1" applyFont="1" applyFill="1" applyBorder="1" applyAlignment="1">
      <alignment horizontal="left" wrapText="1"/>
    </xf>
    <xf numFmtId="0" fontId="7" fillId="5" borderId="0" xfId="0" applyFont="1" applyFill="1" applyBorder="1" applyAlignment="1">
      <alignment horizontal="center"/>
    </xf>
    <xf numFmtId="0" fontId="13" fillId="5" borderId="0" xfId="0" applyFont="1" applyFill="1" applyAlignment="1">
      <alignment wrapText="1"/>
    </xf>
    <xf numFmtId="49" fontId="9" fillId="5" borderId="0" xfId="0" applyNumberFormat="1" applyFont="1" applyFill="1" applyAlignment="1">
      <alignment wrapText="1"/>
    </xf>
    <xf numFmtId="49" fontId="13" fillId="5" borderId="0" xfId="0" applyNumberFormat="1" applyFont="1" applyFill="1" applyBorder="1" applyAlignment="1">
      <alignment horizontal="left" wrapText="1"/>
    </xf>
    <xf numFmtId="0" fontId="14" fillId="5" borderId="0" xfId="0" applyFont="1" applyFill="1" applyBorder="1" applyAlignment="1">
      <alignment horizontal="left" vertical="top" wrapText="1"/>
    </xf>
    <xf numFmtId="49" fontId="14" fillId="5" borderId="0" xfId="0" applyNumberFormat="1" applyFont="1" applyFill="1" applyBorder="1" applyAlignment="1">
      <alignment vertical="top" wrapText="1"/>
    </xf>
    <xf numFmtId="0" fontId="13" fillId="6" borderId="2" xfId="0" applyFont="1" applyFill="1" applyBorder="1" applyAlignment="1">
      <alignment horizontal="center"/>
    </xf>
    <xf numFmtId="0" fontId="13" fillId="6" borderId="3" xfId="0" applyFont="1" applyFill="1" applyBorder="1" applyAlignment="1">
      <alignment horizontal="center" wrapText="1"/>
    </xf>
    <xf numFmtId="49" fontId="13" fillId="6" borderId="3" xfId="0" applyNumberFormat="1" applyFont="1" applyFill="1" applyBorder="1" applyAlignment="1">
      <alignment wrapText="1"/>
    </xf>
    <xf numFmtId="0" fontId="13" fillId="6" borderId="3" xfId="0" applyFont="1" applyFill="1" applyBorder="1"/>
    <xf numFmtId="49" fontId="13" fillId="6" borderId="4" xfId="0" applyNumberFormat="1" applyFont="1" applyFill="1" applyBorder="1" applyAlignment="1">
      <alignment horizontal="left" wrapText="1"/>
    </xf>
    <xf numFmtId="0" fontId="8" fillId="2" borderId="4" xfId="0" applyFont="1" applyFill="1" applyBorder="1"/>
    <xf numFmtId="0" fontId="17" fillId="0" borderId="0" xfId="0" applyNumberFormat="1" applyFont="1" applyBorder="1"/>
    <xf numFmtId="0" fontId="8" fillId="0" borderId="0" xfId="0" applyFont="1"/>
    <xf numFmtId="49" fontId="17" fillId="0" borderId="0" xfId="0" applyNumberFormat="1" applyFont="1" applyBorder="1"/>
    <xf numFmtId="0" fontId="18" fillId="2" borderId="0" xfId="0" applyNumberFormat="1" applyFont="1" applyFill="1" applyBorder="1" applyAlignment="1">
      <alignment vertical="top" wrapText="1"/>
    </xf>
    <xf numFmtId="0" fontId="7" fillId="6" borderId="0" xfId="0" applyFont="1" applyFill="1"/>
    <xf numFmtId="0" fontId="7" fillId="6" borderId="0" xfId="0" applyNumberFormat="1" applyFont="1" applyFill="1" applyBorder="1"/>
    <xf numFmtId="49" fontId="17" fillId="6" borderId="0" xfId="0" applyNumberFormat="1" applyFont="1" applyFill="1" applyBorder="1"/>
    <xf numFmtId="0" fontId="8" fillId="2" borderId="3" xfId="0" applyFont="1" applyFill="1" applyBorder="1"/>
    <xf numFmtId="0" fontId="19" fillId="5" borderId="0" xfId="0" applyFont="1" applyFill="1"/>
    <xf numFmtId="0" fontId="1" fillId="5" borderId="0" xfId="0" applyFont="1" applyFill="1"/>
    <xf numFmtId="0" fontId="0" fillId="5" borderId="0" xfId="0" applyFill="1" applyBorder="1"/>
    <xf numFmtId="0" fontId="0" fillId="5" borderId="0" xfId="0" applyFill="1" applyBorder="1" applyAlignment="1"/>
    <xf numFmtId="0" fontId="1" fillId="5" borderId="0" xfId="0" applyFont="1" applyFill="1" applyAlignment="1"/>
    <xf numFmtId="0" fontId="0" fillId="5" borderId="0" xfId="0" applyFill="1" applyBorder="1" applyAlignment="1">
      <alignment horizontal="center"/>
    </xf>
    <xf numFmtId="0" fontId="0" fillId="5" borderId="0" xfId="0" applyFill="1" applyBorder="1" applyAlignment="1">
      <alignment horizontal="center" wrapText="1"/>
    </xf>
    <xf numFmtId="49" fontId="0" fillId="5" borderId="0" xfId="0" applyNumberFormat="1" applyFill="1" applyBorder="1" applyAlignment="1">
      <alignment wrapText="1"/>
    </xf>
    <xf numFmtId="49" fontId="0" fillId="5" borderId="0" xfId="0" applyNumberFormat="1" applyFill="1" applyBorder="1" applyAlignment="1">
      <alignment horizontal="left" wrapText="1"/>
    </xf>
    <xf numFmtId="0" fontId="20" fillId="5" borderId="0" xfId="0" applyFont="1" applyFill="1" applyBorder="1"/>
    <xf numFmtId="0" fontId="0" fillId="6" borderId="0" xfId="0" applyFill="1"/>
    <xf numFmtId="0" fontId="7" fillId="3" borderId="0" xfId="0" applyFont="1" applyFill="1" applyAlignment="1">
      <alignment horizontal="center"/>
    </xf>
    <xf numFmtId="0" fontId="22" fillId="7" borderId="3" xfId="0" applyFont="1" applyFill="1" applyBorder="1" applyAlignment="1" applyProtection="1">
      <alignment horizontal="center" wrapText="1"/>
      <protection locked="0"/>
    </xf>
    <xf numFmtId="49" fontId="22" fillId="7" borderId="3" xfId="0" applyNumberFormat="1" applyFont="1" applyFill="1" applyBorder="1" applyAlignment="1" applyProtection="1">
      <alignment wrapText="1"/>
      <protection locked="0"/>
    </xf>
    <xf numFmtId="0" fontId="22" fillId="7" borderId="3" xfId="0" applyFont="1" applyFill="1" applyBorder="1" applyProtection="1">
      <protection locked="0"/>
    </xf>
    <xf numFmtId="0" fontId="22" fillId="7" borderId="5" xfId="0" applyFont="1" applyFill="1" applyBorder="1" applyProtection="1">
      <protection locked="0"/>
    </xf>
    <xf numFmtId="0" fontId="22" fillId="7" borderId="6" xfId="0" applyFont="1" applyFill="1" applyBorder="1" applyProtection="1">
      <protection locked="0"/>
    </xf>
    <xf numFmtId="0" fontId="21" fillId="0" borderId="0" xfId="0" applyFont="1" applyFill="1" applyBorder="1" applyAlignment="1" applyProtection="1">
      <alignment horizontal="center"/>
      <protection locked="0"/>
    </xf>
    <xf numFmtId="0" fontId="7" fillId="3" borderId="0" xfId="0" applyFont="1" applyFill="1" applyAlignment="1">
      <alignment vertical="center"/>
    </xf>
    <xf numFmtId="0" fontId="22" fillId="0" borderId="0" xfId="0" applyFont="1"/>
    <xf numFmtId="0" fontId="25" fillId="6" borderId="0" xfId="0" applyFont="1" applyFill="1"/>
    <xf numFmtId="0" fontId="21" fillId="6" borderId="0" xfId="0" applyFont="1" applyFill="1"/>
    <xf numFmtId="0" fontId="26" fillId="6" borderId="0" xfId="0" applyFont="1" applyFill="1"/>
    <xf numFmtId="0" fontId="0" fillId="0" borderId="0" xfId="0" applyNumberFormat="1" applyAlignment="1">
      <alignment horizontal="right"/>
    </xf>
    <xf numFmtId="0" fontId="0" fillId="6" borderId="0" xfId="0" applyNumberFormat="1" applyFill="1" applyAlignment="1">
      <alignment horizontal="right"/>
    </xf>
    <xf numFmtId="0" fontId="27" fillId="0" borderId="0" xfId="0" applyFont="1"/>
    <xf numFmtId="0" fontId="27" fillId="0" borderId="0" xfId="0" applyFont="1" applyAlignment="1">
      <alignment horizontal="center"/>
    </xf>
    <xf numFmtId="0" fontId="27" fillId="0" borderId="0" xfId="0" applyNumberFormat="1" applyFont="1" applyAlignment="1">
      <alignment horizontal="right"/>
    </xf>
    <xf numFmtId="0" fontId="28" fillId="0" borderId="0" xfId="0" applyFont="1"/>
    <xf numFmtId="0" fontId="28" fillId="0" borderId="0" xfId="0" applyFont="1" applyAlignment="1">
      <alignment horizontal="center"/>
    </xf>
    <xf numFmtId="0" fontId="28" fillId="0" borderId="0" xfId="0" applyNumberFormat="1" applyFont="1" applyAlignment="1">
      <alignment horizontal="right"/>
    </xf>
    <xf numFmtId="0" fontId="28" fillId="0" borderId="0" xfId="0" applyFont="1" applyAlignment="1">
      <alignment horizontal="left"/>
    </xf>
    <xf numFmtId="0" fontId="29" fillId="0" borderId="0" xfId="0" applyFont="1"/>
    <xf numFmtId="0" fontId="30" fillId="0" borderId="0" xfId="0" applyFont="1"/>
    <xf numFmtId="0" fontId="32" fillId="0" borderId="3" xfId="1" applyFont="1" applyFill="1" applyBorder="1" applyAlignment="1" applyProtection="1">
      <alignment wrapText="1"/>
      <protection locked="0"/>
    </xf>
    <xf numFmtId="0" fontId="32" fillId="0" borderId="3" xfId="1" applyFont="1" applyBorder="1" applyProtection="1">
      <protection locked="0"/>
    </xf>
    <xf numFmtId="0" fontId="32" fillId="0" borderId="3" xfId="1" applyFont="1" applyFill="1" applyBorder="1" applyAlignment="1" applyProtection="1">
      <alignment horizontal="right" wrapText="1"/>
      <protection locked="0"/>
    </xf>
    <xf numFmtId="0" fontId="34" fillId="0" borderId="3" xfId="1" applyFont="1" applyFill="1" applyBorder="1" applyAlignment="1" applyProtection="1">
      <alignment wrapText="1"/>
      <protection locked="0"/>
    </xf>
    <xf numFmtId="0" fontId="35" fillId="0" borderId="0" xfId="0" applyFont="1" applyAlignment="1" applyProtection="1">
      <alignment wrapText="1"/>
    </xf>
    <xf numFmtId="0" fontId="0" fillId="0" borderId="0" xfId="0" applyProtection="1"/>
    <xf numFmtId="0" fontId="5" fillId="0" borderId="0" xfId="0" applyFont="1" applyAlignment="1" applyProtection="1">
      <alignment horizontal="left" wrapText="1"/>
    </xf>
    <xf numFmtId="0" fontId="36" fillId="0" borderId="0" xfId="0" applyFont="1" applyAlignment="1" applyProtection="1">
      <alignment horizontal="left" wrapText="1"/>
    </xf>
    <xf numFmtId="0" fontId="35" fillId="0" borderId="0" xfId="0" applyFont="1" applyAlignment="1" applyProtection="1">
      <alignment horizontal="left" wrapText="1" indent="2"/>
    </xf>
    <xf numFmtId="0" fontId="5" fillId="0" borderId="0" xfId="0" applyFont="1" applyAlignment="1" applyProtection="1">
      <alignment horizontal="left" wrapText="1" indent="2"/>
    </xf>
    <xf numFmtId="0" fontId="5" fillId="0" borderId="0" xfId="0" applyFont="1" applyAlignment="1" applyProtection="1">
      <alignment wrapText="1"/>
    </xf>
    <xf numFmtId="0" fontId="0" fillId="0" borderId="0" xfId="0" applyAlignment="1" applyProtection="1">
      <alignment wrapText="1"/>
    </xf>
    <xf numFmtId="0" fontId="35" fillId="0" borderId="0" xfId="0" applyFont="1" applyAlignment="1" applyProtection="1">
      <alignment horizontal="left" wrapText="1" indent="3"/>
    </xf>
    <xf numFmtId="0" fontId="5" fillId="0" borderId="0" xfId="0" applyFont="1" applyAlignment="1" applyProtection="1">
      <alignment horizontal="left" wrapText="1" indent="3"/>
    </xf>
    <xf numFmtId="0" fontId="33" fillId="0" borderId="3" xfId="0" applyFont="1" applyBorder="1" applyProtection="1">
      <protection locked="0"/>
    </xf>
    <xf numFmtId="0" fontId="22" fillId="7" borderId="3" xfId="0" applyFont="1" applyFill="1" applyBorder="1" applyAlignment="1" applyProtection="1">
      <alignment horizontal="center"/>
      <protection locked="0"/>
    </xf>
    <xf numFmtId="0" fontId="38" fillId="0" borderId="0" xfId="0" applyFont="1" applyAlignment="1">
      <alignment vertical="center" wrapText="1"/>
    </xf>
    <xf numFmtId="0" fontId="37" fillId="0" borderId="0" xfId="0" applyFont="1" applyAlignment="1">
      <alignment vertical="center" wrapText="1"/>
    </xf>
    <xf numFmtId="0" fontId="37" fillId="0" borderId="0" xfId="0" applyFont="1" applyAlignment="1">
      <alignment vertical="top" wrapText="1"/>
    </xf>
    <xf numFmtId="0" fontId="39" fillId="0" borderId="0" xfId="0" applyFont="1" applyAlignment="1">
      <alignment vertical="center" wrapText="1"/>
    </xf>
    <xf numFmtId="0" fontId="40" fillId="0" borderId="0" xfId="0" applyFont="1" applyAlignment="1">
      <alignment vertical="center" wrapText="1"/>
    </xf>
    <xf numFmtId="0" fontId="41" fillId="0" borderId="0" xfId="0" applyFont="1" applyAlignment="1">
      <alignment vertical="center" wrapText="1"/>
    </xf>
    <xf numFmtId="0" fontId="10" fillId="3" borderId="0" xfId="0" applyFont="1" applyFill="1" applyAlignment="1">
      <alignment horizontal="center"/>
    </xf>
    <xf numFmtId="0" fontId="11" fillId="0" borderId="0" xfId="0" applyFont="1" applyAlignment="1"/>
    <xf numFmtId="0" fontId="21" fillId="0" borderId="0" xfId="0" applyFont="1" applyFill="1" applyBorder="1" applyAlignment="1" applyProtection="1">
      <protection locked="0"/>
    </xf>
    <xf numFmtId="0" fontId="23" fillId="0" borderId="0" xfId="0" applyFont="1" applyFill="1" applyAlignment="1" applyProtection="1">
      <alignment wrapText="1"/>
      <protection locked="0"/>
    </xf>
    <xf numFmtId="0" fontId="24" fillId="0" borderId="0" xfId="0" applyFont="1" applyAlignment="1" applyProtection="1">
      <alignment wrapText="1"/>
      <protection locked="0"/>
    </xf>
    <xf numFmtId="0" fontId="9" fillId="3" borderId="0" xfId="0" applyFont="1" applyFill="1" applyAlignment="1">
      <alignment wrapText="1"/>
    </xf>
    <xf numFmtId="0" fontId="0" fillId="0" borderId="0" xfId="0" applyAlignment="1"/>
    <xf numFmtId="0" fontId="15" fillId="5" borderId="0" xfId="0" applyFont="1" applyFill="1" applyAlignment="1">
      <alignment horizontal="center"/>
    </xf>
    <xf numFmtId="0" fontId="16" fillId="0" borderId="0" xfId="0" applyFont="1" applyAlignment="1">
      <alignment horizontal="center"/>
    </xf>
    <xf numFmtId="0" fontId="9" fillId="5" borderId="0" xfId="0" applyFont="1" applyFill="1" applyAlignment="1">
      <alignment wrapText="1"/>
    </xf>
    <xf numFmtId="0" fontId="17" fillId="0" borderId="0" xfId="0" applyFont="1" applyBorder="1" applyAlignment="1">
      <alignment horizontal="left"/>
    </xf>
    <xf numFmtId="0" fontId="8" fillId="0" borderId="0" xfId="0" applyFont="1" applyAlignment="1">
      <alignment horizontal="left"/>
    </xf>
    <xf numFmtId="0" fontId="8" fillId="0" borderId="7" xfId="0" applyFont="1" applyBorder="1" applyAlignment="1">
      <alignment horizontal="left"/>
    </xf>
    <xf numFmtId="49" fontId="3" fillId="6" borderId="0" xfId="0" applyNumberFormat="1" applyFont="1" applyFill="1" applyBorder="1" applyAlignment="1">
      <alignment wrapText="1"/>
    </xf>
    <xf numFmtId="0" fontId="3" fillId="6" borderId="0" xfId="0" applyFont="1" applyFill="1" applyAlignment="1">
      <alignment wrapText="1"/>
    </xf>
    <xf numFmtId="0" fontId="7" fillId="6" borderId="0" xfId="0" applyFont="1" applyFill="1" applyAlignment="1"/>
    <xf numFmtId="0" fontId="39"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2" fillId="0" borderId="0" xfId="0" applyFont="1" applyAlignment="1">
      <alignment vertical="center" wrapText="1"/>
    </xf>
  </cellXfs>
  <cellStyles count="2">
    <cellStyle name="Normal" xfId="0" builtinId="0"/>
    <cellStyle name="Normal_Sheet2" xfId="1" xr:uid="{00000000-0005-0000-0000-000001000000}"/>
  </cellStyles>
  <dxfs count="1">
    <dxf>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98773"/>
      <rgbColor rgb="000000FF"/>
      <rgbColor rgb="00FFFF00"/>
      <rgbColor rgb="00FF00FF"/>
      <rgbColor rgb="0000FFFF"/>
      <rgbColor rgb="00800000"/>
      <rgbColor rgb="0055693B"/>
      <rgbColor rgb="00000080"/>
      <rgbColor rgb="00B09F00"/>
      <rgbColor rgb="00800080"/>
      <rgbColor rgb="00008080"/>
      <rgbColor rgb="00DFEBDF"/>
      <rgbColor rgb="00EAEAEA"/>
      <rgbColor rgb="009999FF"/>
      <rgbColor rgb="00993366"/>
      <rgbColor rgb="00F5FFEB"/>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B755B"/>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A58"/>
  <sheetViews>
    <sheetView tabSelected="1" workbookViewId="0">
      <selection activeCell="A3" sqref="A3"/>
    </sheetView>
  </sheetViews>
  <sheetFormatPr defaultRowHeight="12.75" x14ac:dyDescent="0.2"/>
  <cols>
    <col min="1" max="1" width="140.5703125" style="97" customWidth="1"/>
    <col min="2" max="16384" width="9.140625" style="91"/>
  </cols>
  <sheetData>
    <row r="1" spans="1:1" ht="15" x14ac:dyDescent="0.2">
      <c r="A1" s="90" t="s">
        <v>69</v>
      </c>
    </row>
    <row r="2" spans="1:1" ht="15" x14ac:dyDescent="0.2">
      <c r="A2" s="93" t="s">
        <v>189</v>
      </c>
    </row>
    <row r="3" spans="1:1" ht="15" x14ac:dyDescent="0.2">
      <c r="A3" s="93" t="s">
        <v>188</v>
      </c>
    </row>
    <row r="4" spans="1:1" ht="17.25" x14ac:dyDescent="0.3">
      <c r="A4" s="92"/>
    </row>
    <row r="5" spans="1:1" ht="15" x14ac:dyDescent="0.2">
      <c r="A5" s="94" t="s">
        <v>70</v>
      </c>
    </row>
    <row r="6" spans="1:1" ht="34.5" x14ac:dyDescent="0.3">
      <c r="A6" s="95" t="s">
        <v>71</v>
      </c>
    </row>
    <row r="7" spans="1:1" ht="17.25" x14ac:dyDescent="0.3">
      <c r="A7" s="95"/>
    </row>
    <row r="8" spans="1:1" ht="15" x14ac:dyDescent="0.2">
      <c r="A8" s="94" t="s">
        <v>72</v>
      </c>
    </row>
    <row r="9" spans="1:1" ht="17.25" x14ac:dyDescent="0.3">
      <c r="A9" s="95" t="s">
        <v>73</v>
      </c>
    </row>
    <row r="10" spans="1:1" ht="15" x14ac:dyDescent="0.2">
      <c r="A10" s="94"/>
    </row>
    <row r="11" spans="1:1" ht="15" x14ac:dyDescent="0.2">
      <c r="A11" s="94" t="s">
        <v>74</v>
      </c>
    </row>
    <row r="12" spans="1:1" ht="17.25" x14ac:dyDescent="0.3">
      <c r="A12" s="95" t="s">
        <v>75</v>
      </c>
    </row>
    <row r="13" spans="1:1" ht="17.25" x14ac:dyDescent="0.3">
      <c r="A13" s="95"/>
    </row>
    <row r="14" spans="1:1" ht="15" x14ac:dyDescent="0.2">
      <c r="A14" s="94" t="s">
        <v>76</v>
      </c>
    </row>
    <row r="15" spans="1:1" ht="34.5" x14ac:dyDescent="0.3">
      <c r="A15" s="95" t="s">
        <v>77</v>
      </c>
    </row>
    <row r="16" spans="1:1" ht="17.25" x14ac:dyDescent="0.3">
      <c r="A16" s="95"/>
    </row>
    <row r="17" spans="1:1" ht="15" x14ac:dyDescent="0.2">
      <c r="A17" s="94" t="s">
        <v>78</v>
      </c>
    </row>
    <row r="18" spans="1:1" ht="34.5" x14ac:dyDescent="0.3">
      <c r="A18" s="95" t="s">
        <v>79</v>
      </c>
    </row>
    <row r="19" spans="1:1" ht="17.25" x14ac:dyDescent="0.3">
      <c r="A19" s="92"/>
    </row>
    <row r="20" spans="1:1" ht="17.25" x14ac:dyDescent="0.3">
      <c r="A20" s="92"/>
    </row>
    <row r="21" spans="1:1" ht="15" x14ac:dyDescent="0.2">
      <c r="A21" s="90" t="s">
        <v>169</v>
      </c>
    </row>
    <row r="22" spans="1:1" ht="17.25" x14ac:dyDescent="0.3">
      <c r="A22" s="96"/>
    </row>
    <row r="23" spans="1:1" ht="15" x14ac:dyDescent="0.2">
      <c r="A23" s="94" t="s">
        <v>80</v>
      </c>
    </row>
    <row r="24" spans="1:1" ht="17.25" x14ac:dyDescent="0.3">
      <c r="A24" s="95" t="s">
        <v>81</v>
      </c>
    </row>
    <row r="25" spans="1:1" ht="17.25" x14ac:dyDescent="0.3">
      <c r="A25" s="95"/>
    </row>
    <row r="26" spans="1:1" ht="15" x14ac:dyDescent="0.2">
      <c r="A26" s="94" t="s">
        <v>82</v>
      </c>
    </row>
    <row r="27" spans="1:1" ht="17.25" x14ac:dyDescent="0.3">
      <c r="A27" s="95" t="s">
        <v>83</v>
      </c>
    </row>
    <row r="28" spans="1:1" ht="17.25" x14ac:dyDescent="0.3">
      <c r="A28" s="95"/>
    </row>
    <row r="29" spans="1:1" ht="15" x14ac:dyDescent="0.2">
      <c r="A29" s="94" t="s">
        <v>50</v>
      </c>
    </row>
    <row r="30" spans="1:1" ht="17.25" x14ac:dyDescent="0.3">
      <c r="A30" s="95" t="s">
        <v>84</v>
      </c>
    </row>
    <row r="31" spans="1:1" ht="17.25" x14ac:dyDescent="0.3">
      <c r="A31" s="95"/>
    </row>
    <row r="32" spans="1:1" ht="15" x14ac:dyDescent="0.2">
      <c r="A32" s="94" t="s">
        <v>85</v>
      </c>
    </row>
    <row r="33" spans="1:1" ht="51.75" x14ac:dyDescent="0.3">
      <c r="A33" s="95" t="s">
        <v>86</v>
      </c>
    </row>
    <row r="34" spans="1:1" ht="17.25" x14ac:dyDescent="0.3">
      <c r="A34" s="92"/>
    </row>
    <row r="36" spans="1:1" ht="15" x14ac:dyDescent="0.2">
      <c r="A36" s="90" t="s">
        <v>170</v>
      </c>
    </row>
    <row r="37" spans="1:1" ht="17.25" x14ac:dyDescent="0.3">
      <c r="A37" s="96"/>
    </row>
    <row r="38" spans="1:1" ht="15" x14ac:dyDescent="0.2">
      <c r="A38" s="94" t="s">
        <v>87</v>
      </c>
    </row>
    <row r="39" spans="1:1" ht="17.25" x14ac:dyDescent="0.3">
      <c r="A39" s="95" t="s">
        <v>88</v>
      </c>
    </row>
    <row r="40" spans="1:1" ht="17.25" x14ac:dyDescent="0.3">
      <c r="A40" s="95"/>
    </row>
    <row r="41" spans="1:1" ht="15" x14ac:dyDescent="0.2">
      <c r="A41" s="94" t="s">
        <v>89</v>
      </c>
    </row>
    <row r="42" spans="1:1" ht="34.5" x14ac:dyDescent="0.3">
      <c r="A42" s="95" t="s">
        <v>90</v>
      </c>
    </row>
    <row r="43" spans="1:1" ht="15" x14ac:dyDescent="0.2">
      <c r="A43" s="94" t="s">
        <v>91</v>
      </c>
    </row>
    <row r="44" spans="1:1" ht="15" x14ac:dyDescent="0.2">
      <c r="A44" s="98" t="s">
        <v>92</v>
      </c>
    </row>
    <row r="45" spans="1:1" ht="51.75" x14ac:dyDescent="0.3">
      <c r="A45" s="99" t="s">
        <v>93</v>
      </c>
    </row>
    <row r="46" spans="1:1" ht="15" x14ac:dyDescent="0.2">
      <c r="A46" s="98" t="s">
        <v>94</v>
      </c>
    </row>
    <row r="47" spans="1:1" ht="17.25" x14ac:dyDescent="0.3">
      <c r="A47" s="99" t="s">
        <v>95</v>
      </c>
    </row>
    <row r="48" spans="1:1" ht="15" x14ac:dyDescent="0.2">
      <c r="A48" s="94" t="s">
        <v>96</v>
      </c>
    </row>
    <row r="49" spans="1:1" ht="15" x14ac:dyDescent="0.2">
      <c r="A49" s="98" t="s">
        <v>92</v>
      </c>
    </row>
    <row r="50" spans="1:1" ht="34.5" x14ac:dyDescent="0.3">
      <c r="A50" s="99" t="s">
        <v>97</v>
      </c>
    </row>
    <row r="51" spans="1:1" ht="15" x14ac:dyDescent="0.2">
      <c r="A51" s="98" t="s">
        <v>94</v>
      </c>
    </row>
    <row r="52" spans="1:1" ht="17.25" x14ac:dyDescent="0.3">
      <c r="A52" s="99" t="s">
        <v>98</v>
      </c>
    </row>
    <row r="53" spans="1:1" ht="17.25" x14ac:dyDescent="0.3">
      <c r="A53" s="95"/>
    </row>
    <row r="54" spans="1:1" ht="15" x14ac:dyDescent="0.2">
      <c r="A54" s="94" t="s">
        <v>15</v>
      </c>
    </row>
    <row r="55" spans="1:1" ht="34.5" x14ac:dyDescent="0.3">
      <c r="A55" s="95" t="s">
        <v>99</v>
      </c>
    </row>
    <row r="56" spans="1:1" ht="17.25" x14ac:dyDescent="0.3">
      <c r="A56" s="95"/>
    </row>
    <row r="57" spans="1:1" ht="15" x14ac:dyDescent="0.2">
      <c r="A57" s="94" t="s">
        <v>100</v>
      </c>
    </row>
    <row r="58" spans="1:1" ht="17.25" x14ac:dyDescent="0.3">
      <c r="A58" s="95" t="s">
        <v>101</v>
      </c>
    </row>
  </sheetData>
  <sheetProtection sheet="1" objects="1" scenarios="1"/>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110"/>
  <sheetViews>
    <sheetView workbookViewId="0">
      <pane ySplit="9" topLeftCell="A14" activePane="bottomLeft" state="frozen"/>
      <selection pane="bottomLeft" activeCell="D4" sqref="D4:H4"/>
    </sheetView>
  </sheetViews>
  <sheetFormatPr defaultRowHeight="17.25" x14ac:dyDescent="0.3"/>
  <cols>
    <col min="1" max="1" width="4.28515625" style="15" customWidth="1"/>
    <col min="2" max="2" width="17.28515625" style="15" customWidth="1"/>
    <col min="3" max="3" width="27" style="15" customWidth="1"/>
    <col min="4" max="4" width="7.5703125" style="10" customWidth="1"/>
    <col min="5" max="5" width="11.140625" style="10" customWidth="1"/>
    <col min="6" max="7" width="10.28515625" style="10" customWidth="1"/>
    <col min="8" max="8" width="45.28515625" style="10" customWidth="1"/>
    <col min="9" max="9" width="3.28515625" style="10" customWidth="1"/>
    <col min="10" max="16384" width="9.140625" style="10"/>
  </cols>
  <sheetData>
    <row r="1" spans="1:9" x14ac:dyDescent="0.3">
      <c r="A1" s="18"/>
      <c r="B1" s="8"/>
      <c r="C1" s="8"/>
      <c r="D1" s="9"/>
      <c r="E1" s="9"/>
      <c r="F1" s="9"/>
      <c r="G1" s="9"/>
      <c r="H1" s="9"/>
      <c r="I1" s="9"/>
    </row>
    <row r="2" spans="1:9" ht="30.75" x14ac:dyDescent="0.4">
      <c r="A2" s="19"/>
      <c r="B2" s="108" t="s">
        <v>193</v>
      </c>
      <c r="C2" s="108"/>
      <c r="D2" s="109"/>
      <c r="E2" s="109"/>
      <c r="F2" s="109"/>
      <c r="G2" s="109"/>
      <c r="H2" s="109"/>
      <c r="I2" s="9"/>
    </row>
    <row r="3" spans="1:9" x14ac:dyDescent="0.3">
      <c r="A3" s="18"/>
      <c r="B3" s="8"/>
      <c r="C3" s="8"/>
      <c r="D3" s="9"/>
      <c r="E3" s="9"/>
      <c r="F3" s="9"/>
      <c r="G3" s="9"/>
      <c r="H3" s="9"/>
      <c r="I3" s="9"/>
    </row>
    <row r="4" spans="1:9" x14ac:dyDescent="0.3">
      <c r="A4" s="20"/>
      <c r="B4" s="11" t="s">
        <v>2</v>
      </c>
      <c r="C4" s="11"/>
      <c r="D4" s="110"/>
      <c r="E4" s="110"/>
      <c r="F4" s="110"/>
      <c r="G4" s="110"/>
      <c r="H4" s="110"/>
      <c r="I4" s="9"/>
    </row>
    <row r="5" spans="1:9" ht="6.75" customHeight="1" x14ac:dyDescent="0.3">
      <c r="A5" s="20"/>
      <c r="B5" s="12"/>
      <c r="C5" s="12"/>
      <c r="D5" s="13"/>
      <c r="E5" s="9"/>
      <c r="F5" s="9"/>
      <c r="G5" s="9"/>
      <c r="H5" s="9"/>
      <c r="I5" s="9"/>
    </row>
    <row r="6" spans="1:9" x14ac:dyDescent="0.3">
      <c r="A6" s="20"/>
      <c r="B6" s="12" t="s">
        <v>7</v>
      </c>
      <c r="C6" s="14"/>
      <c r="D6" s="69"/>
      <c r="E6" s="63" t="s">
        <v>50</v>
      </c>
      <c r="F6" s="111"/>
      <c r="G6" s="111"/>
      <c r="H6" s="111"/>
      <c r="I6" s="9"/>
    </row>
    <row r="7" spans="1:9" ht="10.5" customHeight="1" x14ac:dyDescent="0.3">
      <c r="A7" s="20"/>
      <c r="B7" s="12"/>
      <c r="C7" s="14"/>
      <c r="D7" s="14"/>
      <c r="E7" s="63"/>
      <c r="F7" s="112"/>
      <c r="G7" s="112"/>
      <c r="H7" s="112"/>
      <c r="I7" s="9"/>
    </row>
    <row r="8" spans="1:9" ht="37.5" customHeight="1" thickBot="1" x14ac:dyDescent="0.35">
      <c r="A8" s="20"/>
      <c r="B8" s="70" t="s">
        <v>59</v>
      </c>
      <c r="C8" s="113" t="s">
        <v>60</v>
      </c>
      <c r="D8" s="114"/>
      <c r="E8" s="114"/>
      <c r="F8" s="114"/>
      <c r="G8" s="114"/>
      <c r="H8" s="114"/>
      <c r="I8" s="9"/>
    </row>
    <row r="9" spans="1:9" ht="18" thickBot="1" x14ac:dyDescent="0.35">
      <c r="A9" s="20"/>
      <c r="B9" s="16" t="s">
        <v>5</v>
      </c>
      <c r="C9" s="16" t="s">
        <v>6</v>
      </c>
      <c r="D9" s="9"/>
      <c r="E9" s="9"/>
      <c r="F9" s="9"/>
      <c r="G9" s="9"/>
      <c r="H9" s="9"/>
      <c r="I9" s="9"/>
    </row>
    <row r="10" spans="1:9" x14ac:dyDescent="0.3">
      <c r="A10" s="52" t="str">
        <f>IF(OR(TRIM(B10)&lt;&gt;"",TRIM(C10)&lt;&gt;""),1,"")</f>
        <v/>
      </c>
      <c r="B10" s="67"/>
      <c r="C10" s="68"/>
      <c r="D10" s="17"/>
      <c r="E10" s="17"/>
      <c r="F10" s="17"/>
      <c r="G10" s="17"/>
      <c r="H10" s="17"/>
      <c r="I10" s="17"/>
    </row>
    <row r="11" spans="1:9" x14ac:dyDescent="0.3">
      <c r="A11" s="52" t="str">
        <f>IF(OR(TRIM(B11)&lt;&gt;"",TRIM(C11)&lt;&gt;""),LARGE(A$10:A10,1)+1,"")</f>
        <v/>
      </c>
      <c r="B11" s="67"/>
      <c r="C11" s="68"/>
      <c r="D11" s="17"/>
      <c r="E11" s="17"/>
      <c r="F11" s="17"/>
      <c r="G11" s="17"/>
      <c r="H11" s="17"/>
      <c r="I11" s="17"/>
    </row>
    <row r="12" spans="1:9" x14ac:dyDescent="0.3">
      <c r="A12" s="52" t="str">
        <f>IF(OR(TRIM(B12)&lt;&gt;"",TRIM(C12)&lt;&gt;""),LARGE(A$10:A11,1)+1,"")</f>
        <v/>
      </c>
      <c r="B12" s="67"/>
      <c r="C12" s="68"/>
      <c r="D12" s="17"/>
      <c r="E12" s="17"/>
      <c r="F12" s="17"/>
      <c r="G12" s="17"/>
      <c r="H12" s="17"/>
      <c r="I12" s="17"/>
    </row>
    <row r="13" spans="1:9" x14ac:dyDescent="0.3">
      <c r="A13" s="52" t="str">
        <f>IF(OR(TRIM(B13)&lt;&gt;"",TRIM(C13)&lt;&gt;""),LARGE(A$10:A12,1)+1,"")</f>
        <v/>
      </c>
      <c r="B13" s="67"/>
      <c r="C13" s="68"/>
      <c r="D13" s="17"/>
      <c r="E13" s="17"/>
      <c r="F13" s="17"/>
      <c r="G13" s="17"/>
      <c r="H13" s="17"/>
      <c r="I13" s="17"/>
    </row>
    <row r="14" spans="1:9" x14ac:dyDescent="0.3">
      <c r="A14" s="52" t="str">
        <f>IF(OR(TRIM(B14)&lt;&gt;"",TRIM(C14)&lt;&gt;""),LARGE(A$10:A13,1)+1,"")</f>
        <v/>
      </c>
      <c r="B14" s="67"/>
      <c r="C14" s="68"/>
      <c r="D14" s="17"/>
      <c r="E14" s="17"/>
      <c r="F14" s="17"/>
      <c r="G14" s="17"/>
      <c r="H14" s="17"/>
      <c r="I14" s="17"/>
    </row>
    <row r="15" spans="1:9" x14ac:dyDescent="0.3">
      <c r="A15" s="52" t="str">
        <f>IF(OR(TRIM(B15)&lt;&gt;"",TRIM(C15)&lt;&gt;""),LARGE(A$10:A14,1)+1,"")</f>
        <v/>
      </c>
      <c r="B15" s="67"/>
      <c r="C15" s="68"/>
      <c r="D15" s="17"/>
      <c r="E15" s="17"/>
      <c r="F15" s="17"/>
      <c r="G15" s="17"/>
      <c r="H15" s="17"/>
      <c r="I15" s="17"/>
    </row>
    <row r="16" spans="1:9" x14ac:dyDescent="0.3">
      <c r="A16" s="52" t="str">
        <f>IF(OR(TRIM(B16)&lt;&gt;"",TRIM(C16)&lt;&gt;""),LARGE(A$10:A15,1)+1,"")</f>
        <v/>
      </c>
      <c r="B16" s="67"/>
      <c r="C16" s="68"/>
      <c r="D16" s="17"/>
      <c r="E16" s="17"/>
      <c r="F16" s="17"/>
      <c r="G16" s="17"/>
      <c r="H16" s="17"/>
      <c r="I16" s="17"/>
    </row>
    <row r="17" spans="1:9" x14ac:dyDescent="0.3">
      <c r="A17" s="52" t="str">
        <f>IF(OR(TRIM(B17)&lt;&gt;"",TRIM(C17)&lt;&gt;""),LARGE(A$10:A16,1)+1,"")</f>
        <v/>
      </c>
      <c r="B17" s="67"/>
      <c r="C17" s="68"/>
      <c r="D17" s="17"/>
      <c r="E17" s="17"/>
      <c r="F17" s="17"/>
      <c r="G17" s="17"/>
      <c r="H17" s="17"/>
      <c r="I17" s="17"/>
    </row>
    <row r="18" spans="1:9" x14ac:dyDescent="0.3">
      <c r="A18" s="52" t="str">
        <f>IF(OR(TRIM(B18)&lt;&gt;"",TRIM(C18)&lt;&gt;""),LARGE(A$10:A17,1)+1,"")</f>
        <v/>
      </c>
      <c r="B18" s="67"/>
      <c r="C18" s="68"/>
      <c r="D18" s="17"/>
      <c r="E18" s="17"/>
      <c r="F18" s="17"/>
      <c r="G18" s="17"/>
      <c r="H18" s="17"/>
      <c r="I18" s="17"/>
    </row>
    <row r="19" spans="1:9" x14ac:dyDescent="0.3">
      <c r="A19" s="52" t="str">
        <f>IF(OR(TRIM(B19)&lt;&gt;"",TRIM(C19)&lt;&gt;""),LARGE(A$10:A18,1)+1,"")</f>
        <v/>
      </c>
      <c r="B19" s="67" t="s">
        <v>66</v>
      </c>
      <c r="C19" s="68"/>
      <c r="D19" s="17"/>
      <c r="E19" s="17"/>
      <c r="F19" s="17"/>
      <c r="G19" s="17"/>
      <c r="H19" s="17"/>
      <c r="I19" s="17"/>
    </row>
    <row r="20" spans="1:9" x14ac:dyDescent="0.3">
      <c r="A20" s="52" t="str">
        <f>IF(OR(TRIM(B20)&lt;&gt;"",TRIM(C20)&lt;&gt;""),LARGE(A$10:A19,1)+1,"")</f>
        <v/>
      </c>
      <c r="B20" s="67"/>
      <c r="C20" s="68"/>
      <c r="D20" s="17"/>
      <c r="E20" s="17"/>
      <c r="F20" s="17"/>
      <c r="G20" s="17"/>
      <c r="H20" s="17"/>
      <c r="I20" s="17"/>
    </row>
    <row r="21" spans="1:9" x14ac:dyDescent="0.3">
      <c r="A21" s="52" t="str">
        <f>IF(OR(TRIM(B21)&lt;&gt;"",TRIM(C21)&lt;&gt;""),LARGE(A$10:A20,1)+1,"")</f>
        <v/>
      </c>
      <c r="B21" s="67"/>
      <c r="C21" s="68"/>
      <c r="D21" s="17"/>
      <c r="E21" s="17"/>
      <c r="F21" s="17"/>
      <c r="G21" s="17"/>
      <c r="H21" s="17"/>
      <c r="I21" s="17"/>
    </row>
    <row r="22" spans="1:9" x14ac:dyDescent="0.3">
      <c r="A22" s="52" t="str">
        <f>IF(OR(TRIM(B22)&lt;&gt;"",TRIM(C22)&lt;&gt;""),LARGE(A$10:A21,1)+1,"")</f>
        <v/>
      </c>
      <c r="B22" s="67"/>
      <c r="C22" s="68"/>
      <c r="D22" s="17"/>
      <c r="E22" s="17"/>
      <c r="F22" s="17"/>
      <c r="G22" s="17"/>
      <c r="H22" s="17"/>
      <c r="I22" s="17"/>
    </row>
    <row r="23" spans="1:9" x14ac:dyDescent="0.3">
      <c r="A23" s="52" t="str">
        <f>IF(OR(TRIM(B23)&lt;&gt;"",TRIM(C23)&lt;&gt;""),LARGE(A$10:A22,1)+1,"")</f>
        <v/>
      </c>
      <c r="B23" s="67"/>
      <c r="C23" s="68"/>
      <c r="D23" s="17"/>
      <c r="E23" s="17"/>
      <c r="F23" s="17"/>
      <c r="G23" s="17"/>
      <c r="H23" s="17"/>
      <c r="I23" s="17"/>
    </row>
    <row r="24" spans="1:9" x14ac:dyDescent="0.3">
      <c r="A24" s="52" t="str">
        <f>IF(OR(TRIM(B24)&lt;&gt;"",TRIM(C24)&lt;&gt;""),LARGE(A$10:A23,1)+1,"")</f>
        <v/>
      </c>
      <c r="B24" s="67"/>
      <c r="C24" s="68"/>
      <c r="D24" s="17"/>
      <c r="E24" s="17"/>
      <c r="F24" s="17"/>
      <c r="G24" s="17"/>
      <c r="H24" s="17"/>
      <c r="I24" s="17"/>
    </row>
    <row r="25" spans="1:9" x14ac:dyDescent="0.3">
      <c r="A25" s="52" t="str">
        <f>IF(OR(TRIM(B25)&lt;&gt;"",TRIM(C25)&lt;&gt;""),LARGE(A$10:A24,1)+1,"")</f>
        <v/>
      </c>
      <c r="B25" s="67"/>
      <c r="C25" s="68"/>
      <c r="D25" s="17"/>
      <c r="E25" s="17"/>
      <c r="F25" s="17"/>
      <c r="G25" s="17"/>
      <c r="H25" s="17"/>
      <c r="I25" s="17"/>
    </row>
    <row r="26" spans="1:9" x14ac:dyDescent="0.3">
      <c r="A26" s="52" t="str">
        <f>IF(OR(TRIM(B26)&lt;&gt;"",TRIM(C26)&lt;&gt;""),LARGE(A$10:A25,1)+1,"")</f>
        <v/>
      </c>
      <c r="B26" s="67"/>
      <c r="C26" s="68"/>
      <c r="D26" s="17"/>
      <c r="E26" s="17"/>
      <c r="F26" s="17"/>
      <c r="G26" s="17"/>
      <c r="H26" s="17"/>
      <c r="I26" s="17"/>
    </row>
    <row r="27" spans="1:9" x14ac:dyDescent="0.3">
      <c r="A27" s="52" t="str">
        <f>IF(OR(TRIM(B27)&lt;&gt;"",TRIM(C27)&lt;&gt;""),LARGE(A$10:A26,1)+1,"")</f>
        <v/>
      </c>
      <c r="B27" s="67"/>
      <c r="C27" s="68"/>
      <c r="D27" s="17"/>
      <c r="E27" s="17"/>
      <c r="F27" s="17"/>
      <c r="G27" s="17"/>
      <c r="H27" s="17"/>
      <c r="I27" s="17"/>
    </row>
    <row r="28" spans="1:9" x14ac:dyDescent="0.3">
      <c r="A28" s="52" t="str">
        <f>IF(OR(TRIM(B28)&lt;&gt;"",TRIM(C28)&lt;&gt;""),LARGE(A$10:A27,1)+1,"")</f>
        <v/>
      </c>
      <c r="B28" s="67"/>
      <c r="C28" s="68"/>
      <c r="D28" s="17"/>
      <c r="E28" s="17"/>
      <c r="F28" s="17"/>
      <c r="G28" s="17"/>
      <c r="H28" s="17"/>
      <c r="I28" s="17"/>
    </row>
    <row r="29" spans="1:9" x14ac:dyDescent="0.3">
      <c r="A29" s="52" t="str">
        <f>IF(OR(TRIM(B29)&lt;&gt;"",TRIM(C29)&lt;&gt;""),LARGE(A$10:A28,1)+1,"")</f>
        <v/>
      </c>
      <c r="B29" s="67"/>
      <c r="C29" s="68"/>
      <c r="D29" s="17"/>
      <c r="E29" s="17"/>
      <c r="F29" s="17"/>
      <c r="G29" s="17"/>
      <c r="H29" s="17"/>
      <c r="I29" s="17"/>
    </row>
    <row r="30" spans="1:9" x14ac:dyDescent="0.3">
      <c r="A30" s="52" t="str">
        <f>IF(OR(TRIM(B30)&lt;&gt;"",TRIM(C30)&lt;&gt;""),LARGE(A$10:A29,1)+1,"")</f>
        <v/>
      </c>
      <c r="B30" s="67"/>
      <c r="C30" s="68"/>
      <c r="D30" s="17"/>
      <c r="E30" s="17"/>
      <c r="F30" s="17"/>
      <c r="G30" s="17"/>
      <c r="H30" s="17"/>
      <c r="I30" s="17"/>
    </row>
    <row r="31" spans="1:9" x14ac:dyDescent="0.3">
      <c r="A31" s="52" t="str">
        <f>IF(OR(TRIM(B31)&lt;&gt;"",TRIM(C31)&lt;&gt;""),LARGE(A$10:A30,1)+1,"")</f>
        <v/>
      </c>
      <c r="B31" s="67"/>
      <c r="C31" s="68"/>
      <c r="D31" s="17"/>
      <c r="E31" s="17"/>
      <c r="F31" s="17"/>
      <c r="G31" s="17"/>
      <c r="H31" s="17"/>
      <c r="I31" s="17"/>
    </row>
    <row r="32" spans="1:9" x14ac:dyDescent="0.3">
      <c r="A32" s="52" t="str">
        <f>IF(OR(TRIM(B32)&lt;&gt;"",TRIM(C32)&lt;&gt;""),LARGE(A$10:A31,1)+1,"")</f>
        <v/>
      </c>
      <c r="B32" s="67"/>
      <c r="C32" s="68"/>
      <c r="D32" s="17"/>
      <c r="E32" s="17"/>
      <c r="F32" s="17"/>
      <c r="G32" s="17"/>
      <c r="H32" s="17"/>
      <c r="I32" s="17"/>
    </row>
    <row r="33" spans="1:9" x14ac:dyDescent="0.3">
      <c r="A33" s="52" t="str">
        <f>IF(OR(TRIM(B33)&lt;&gt;"",TRIM(C33)&lt;&gt;""),LARGE(A$10:A32,1)+1,"")</f>
        <v/>
      </c>
      <c r="B33" s="67"/>
      <c r="C33" s="68"/>
      <c r="D33" s="17"/>
      <c r="E33" s="17"/>
      <c r="F33" s="17"/>
      <c r="G33" s="17"/>
      <c r="H33" s="17"/>
      <c r="I33" s="17"/>
    </row>
    <row r="34" spans="1:9" x14ac:dyDescent="0.3">
      <c r="A34" s="52" t="str">
        <f>IF(OR(TRIM(B34)&lt;&gt;"",TRIM(C34)&lt;&gt;""),LARGE(A$10:A33,1)+1,"")</f>
        <v/>
      </c>
      <c r="B34" s="67"/>
      <c r="C34" s="68"/>
      <c r="D34" s="17"/>
      <c r="E34" s="17"/>
      <c r="F34" s="17"/>
      <c r="G34" s="17"/>
      <c r="H34" s="17"/>
      <c r="I34" s="17"/>
    </row>
    <row r="35" spans="1:9" x14ac:dyDescent="0.3">
      <c r="A35" s="52" t="str">
        <f>IF(OR(TRIM(B35)&lt;&gt;"",TRIM(C35)&lt;&gt;""),LARGE(A$10:A34,1)+1,"")</f>
        <v/>
      </c>
      <c r="B35" s="67"/>
      <c r="C35" s="68"/>
      <c r="D35" s="17"/>
      <c r="E35" s="17"/>
      <c r="F35" s="17"/>
      <c r="G35" s="17"/>
      <c r="H35" s="17"/>
      <c r="I35" s="17"/>
    </row>
    <row r="36" spans="1:9" x14ac:dyDescent="0.3">
      <c r="A36" s="52" t="str">
        <f>IF(OR(TRIM(B36)&lt;&gt;"",TRIM(C36)&lt;&gt;""),LARGE(A$10:A35,1)+1,"")</f>
        <v/>
      </c>
      <c r="B36" s="67"/>
      <c r="C36" s="68"/>
      <c r="D36" s="17"/>
      <c r="E36" s="17"/>
      <c r="F36" s="17"/>
      <c r="G36" s="17"/>
      <c r="H36" s="17"/>
      <c r="I36" s="17"/>
    </row>
    <row r="37" spans="1:9" x14ac:dyDescent="0.3">
      <c r="A37" s="52" t="str">
        <f>IF(OR(TRIM(B37)&lt;&gt;"",TRIM(C37)&lt;&gt;""),LARGE(A$10:A36,1)+1,"")</f>
        <v/>
      </c>
      <c r="B37" s="67"/>
      <c r="C37" s="68"/>
      <c r="D37" s="17"/>
      <c r="E37" s="17"/>
      <c r="F37" s="17"/>
      <c r="G37" s="17"/>
      <c r="H37" s="17"/>
      <c r="I37" s="17"/>
    </row>
    <row r="38" spans="1:9" x14ac:dyDescent="0.3">
      <c r="A38" s="52" t="str">
        <f>IF(OR(TRIM(B38)&lt;&gt;"",TRIM(C38)&lt;&gt;""),LARGE(A$10:A37,1)+1,"")</f>
        <v/>
      </c>
      <c r="B38" s="67"/>
      <c r="C38" s="68"/>
      <c r="D38" s="17"/>
      <c r="E38" s="17"/>
      <c r="F38" s="17"/>
      <c r="G38" s="17"/>
      <c r="H38" s="17"/>
      <c r="I38" s="17"/>
    </row>
    <row r="39" spans="1:9" x14ac:dyDescent="0.3">
      <c r="A39" s="52" t="str">
        <f>IF(OR(TRIM(B39)&lt;&gt;"",TRIM(C39)&lt;&gt;""),LARGE(A$10:A38,1)+1,"")</f>
        <v/>
      </c>
      <c r="B39" s="67"/>
      <c r="C39" s="68"/>
      <c r="D39" s="17"/>
      <c r="E39" s="17"/>
      <c r="F39" s="17"/>
      <c r="G39" s="17"/>
      <c r="H39" s="17"/>
      <c r="I39" s="17"/>
    </row>
    <row r="40" spans="1:9" x14ac:dyDescent="0.3">
      <c r="A40" s="52" t="str">
        <f>IF(OR(TRIM(B40)&lt;&gt;"",TRIM(C40)&lt;&gt;""),LARGE(A$10:A39,1)+1,"")</f>
        <v/>
      </c>
      <c r="B40" s="67"/>
      <c r="C40" s="68"/>
      <c r="D40" s="17"/>
      <c r="E40" s="17"/>
      <c r="F40" s="17"/>
      <c r="G40" s="17"/>
      <c r="H40" s="17"/>
      <c r="I40" s="17"/>
    </row>
    <row r="41" spans="1:9" x14ac:dyDescent="0.3">
      <c r="A41" s="52" t="str">
        <f>IF(OR(TRIM(B41)&lt;&gt;"",TRIM(C41)&lt;&gt;""),LARGE(A$10:A40,1)+1,"")</f>
        <v/>
      </c>
      <c r="B41" s="67"/>
      <c r="C41" s="68"/>
      <c r="D41" s="17"/>
      <c r="E41" s="17"/>
      <c r="F41" s="17"/>
      <c r="G41" s="17"/>
      <c r="H41" s="17"/>
      <c r="I41" s="17"/>
    </row>
    <row r="42" spans="1:9" x14ac:dyDescent="0.3">
      <c r="A42" s="52" t="str">
        <f>IF(OR(TRIM(B42)&lt;&gt;"",TRIM(C42)&lt;&gt;""),LARGE(A$10:A41,1)+1,"")</f>
        <v/>
      </c>
      <c r="B42" s="67"/>
      <c r="C42" s="68"/>
      <c r="D42" s="17"/>
      <c r="E42" s="17"/>
      <c r="F42" s="17"/>
      <c r="G42" s="17"/>
      <c r="H42" s="17"/>
      <c r="I42" s="17"/>
    </row>
    <row r="43" spans="1:9" x14ac:dyDescent="0.3">
      <c r="A43" s="52" t="str">
        <f>IF(OR(TRIM(B43)&lt;&gt;"",TRIM(C43)&lt;&gt;""),LARGE(A$10:A42,1)+1,"")</f>
        <v/>
      </c>
      <c r="B43" s="67"/>
      <c r="C43" s="68"/>
      <c r="D43" s="17"/>
      <c r="E43" s="17"/>
      <c r="F43" s="17"/>
      <c r="G43" s="17"/>
      <c r="H43" s="17"/>
      <c r="I43" s="17"/>
    </row>
    <row r="44" spans="1:9" x14ac:dyDescent="0.3">
      <c r="A44" s="52" t="str">
        <f>IF(OR(TRIM(B44)&lt;&gt;"",TRIM(C44)&lt;&gt;""),LARGE(A$10:A43,1)+1,"")</f>
        <v/>
      </c>
      <c r="B44" s="67"/>
      <c r="C44" s="68"/>
      <c r="D44" s="17"/>
      <c r="E44" s="17"/>
      <c r="F44" s="17"/>
      <c r="G44" s="17"/>
      <c r="H44" s="17"/>
      <c r="I44" s="17"/>
    </row>
    <row r="45" spans="1:9" x14ac:dyDescent="0.3">
      <c r="A45" s="52" t="str">
        <f>IF(OR(TRIM(B45)&lt;&gt;"",TRIM(C45)&lt;&gt;""),LARGE(A$10:A44,1)+1,"")</f>
        <v/>
      </c>
      <c r="B45" s="67"/>
      <c r="C45" s="68"/>
      <c r="D45" s="17"/>
      <c r="E45" s="17"/>
      <c r="F45" s="17"/>
      <c r="G45" s="17"/>
      <c r="H45" s="17"/>
      <c r="I45" s="17"/>
    </row>
    <row r="46" spans="1:9" x14ac:dyDescent="0.3">
      <c r="A46" s="52" t="str">
        <f>IF(OR(TRIM(B46)&lt;&gt;"",TRIM(C46)&lt;&gt;""),LARGE(A$10:A45,1)+1,"")</f>
        <v/>
      </c>
      <c r="B46" s="67"/>
      <c r="C46" s="68"/>
      <c r="D46" s="17"/>
      <c r="E46" s="17"/>
      <c r="F46" s="17"/>
      <c r="G46" s="17"/>
      <c r="H46" s="17"/>
      <c r="I46" s="17"/>
    </row>
    <row r="47" spans="1:9" x14ac:dyDescent="0.3">
      <c r="A47" s="52" t="str">
        <f>IF(OR(TRIM(B47)&lt;&gt;"",TRIM(C47)&lt;&gt;""),LARGE(A$10:A46,1)+1,"")</f>
        <v/>
      </c>
      <c r="B47" s="67"/>
      <c r="C47" s="68"/>
      <c r="D47" s="17"/>
      <c r="E47" s="17"/>
      <c r="F47" s="17"/>
      <c r="G47" s="17"/>
      <c r="H47" s="17"/>
      <c r="I47" s="17"/>
    </row>
    <row r="48" spans="1:9" x14ac:dyDescent="0.3">
      <c r="A48" s="52" t="str">
        <f>IF(OR(TRIM(B48)&lt;&gt;"",TRIM(C48)&lt;&gt;""),LARGE(A$10:A47,1)+1,"")</f>
        <v/>
      </c>
      <c r="B48" s="67"/>
      <c r="C48" s="68"/>
      <c r="D48" s="17"/>
      <c r="E48" s="17"/>
      <c r="F48" s="17"/>
      <c r="G48" s="17"/>
      <c r="H48" s="17"/>
      <c r="I48" s="17"/>
    </row>
    <row r="49" spans="1:9" x14ac:dyDescent="0.3">
      <c r="A49" s="52" t="str">
        <f>IF(OR(TRIM(B49)&lt;&gt;"",TRIM(C49)&lt;&gt;""),LARGE(A$10:A48,1)+1,"")</f>
        <v/>
      </c>
      <c r="B49" s="67"/>
      <c r="C49" s="68"/>
      <c r="D49" s="17"/>
      <c r="E49" s="17"/>
      <c r="F49" s="17"/>
      <c r="G49" s="17"/>
      <c r="H49" s="17"/>
      <c r="I49" s="17"/>
    </row>
    <row r="50" spans="1:9" x14ac:dyDescent="0.3">
      <c r="A50" s="52" t="str">
        <f>IF(OR(TRIM(B50)&lt;&gt;"",TRIM(C50)&lt;&gt;""),LARGE(A$10:A49,1)+1,"")</f>
        <v/>
      </c>
      <c r="B50" s="67"/>
      <c r="C50" s="68"/>
      <c r="D50" s="17"/>
      <c r="E50" s="17"/>
      <c r="F50" s="17"/>
      <c r="G50" s="17"/>
      <c r="H50" s="17"/>
      <c r="I50" s="17"/>
    </row>
    <row r="51" spans="1:9" x14ac:dyDescent="0.3">
      <c r="A51" s="52" t="str">
        <f>IF(OR(TRIM(B51)&lt;&gt;"",TRIM(C51)&lt;&gt;""),LARGE(A$10:A50,1)+1,"")</f>
        <v/>
      </c>
      <c r="B51" s="67"/>
      <c r="C51" s="68"/>
      <c r="D51" s="17"/>
      <c r="E51" s="17"/>
      <c r="F51" s="17"/>
      <c r="G51" s="17"/>
      <c r="H51" s="17"/>
      <c r="I51" s="17"/>
    </row>
    <row r="52" spans="1:9" x14ac:dyDescent="0.3">
      <c r="A52" s="52" t="str">
        <f>IF(OR(TRIM(B52)&lt;&gt;"",TRIM(C52)&lt;&gt;""),LARGE(A$10:A51,1)+1,"")</f>
        <v/>
      </c>
      <c r="B52" s="67"/>
      <c r="C52" s="68"/>
      <c r="D52" s="17"/>
      <c r="E52" s="17"/>
      <c r="F52" s="17"/>
      <c r="G52" s="17"/>
      <c r="H52" s="17"/>
      <c r="I52" s="17"/>
    </row>
    <row r="53" spans="1:9" x14ac:dyDescent="0.3">
      <c r="A53" s="52" t="str">
        <f>IF(OR(TRIM(B53)&lt;&gt;"",TRIM(C53)&lt;&gt;""),LARGE(A$10:A52,1)+1,"")</f>
        <v/>
      </c>
      <c r="B53" s="67"/>
      <c r="C53" s="68"/>
      <c r="D53" s="17"/>
      <c r="E53" s="17"/>
      <c r="F53" s="17"/>
      <c r="G53" s="17"/>
      <c r="H53" s="17"/>
      <c r="I53" s="17"/>
    </row>
    <row r="54" spans="1:9" x14ac:dyDescent="0.3">
      <c r="A54" s="52" t="str">
        <f>IF(OR(TRIM(B54)&lt;&gt;"",TRIM(C54)&lt;&gt;""),LARGE(A$10:A53,1)+1,"")</f>
        <v/>
      </c>
      <c r="B54" s="67"/>
      <c r="C54" s="68"/>
      <c r="D54" s="17"/>
      <c r="E54" s="17"/>
      <c r="F54" s="17"/>
      <c r="G54" s="17"/>
      <c r="H54" s="17"/>
      <c r="I54" s="17"/>
    </row>
    <row r="55" spans="1:9" x14ac:dyDescent="0.3">
      <c r="A55" s="52" t="str">
        <f>IF(OR(TRIM(B55)&lt;&gt;"",TRIM(C55)&lt;&gt;""),LARGE(A$10:A54,1)+1,"")</f>
        <v/>
      </c>
      <c r="B55" s="67"/>
      <c r="C55" s="68"/>
      <c r="D55" s="17"/>
      <c r="E55" s="17"/>
      <c r="F55" s="17"/>
      <c r="G55" s="17"/>
      <c r="H55" s="17"/>
      <c r="I55" s="17"/>
    </row>
    <row r="56" spans="1:9" x14ac:dyDescent="0.3">
      <c r="A56" s="52" t="str">
        <f>IF(OR(TRIM(B56)&lt;&gt;"",TRIM(C56)&lt;&gt;""),LARGE(A$10:A55,1)+1,"")</f>
        <v/>
      </c>
      <c r="B56" s="67"/>
      <c r="C56" s="68"/>
      <c r="D56" s="17"/>
      <c r="E56" s="17"/>
      <c r="F56" s="17"/>
      <c r="G56" s="17"/>
      <c r="H56" s="17"/>
      <c r="I56" s="17"/>
    </row>
    <row r="57" spans="1:9" x14ac:dyDescent="0.3">
      <c r="A57" s="52" t="str">
        <f>IF(OR(TRIM(B57)&lt;&gt;"",TRIM(C57)&lt;&gt;""),LARGE(A$10:A56,1)+1,"")</f>
        <v/>
      </c>
      <c r="B57" s="67"/>
      <c r="C57" s="68"/>
      <c r="D57" s="17"/>
      <c r="E57" s="17"/>
      <c r="F57" s="17"/>
      <c r="G57" s="17"/>
      <c r="H57" s="17"/>
      <c r="I57" s="17"/>
    </row>
    <row r="58" spans="1:9" x14ac:dyDescent="0.3">
      <c r="A58" s="52" t="str">
        <f>IF(OR(TRIM(B58)&lt;&gt;"",TRIM(C58)&lt;&gt;""),LARGE(A$10:A57,1)+1,"")</f>
        <v/>
      </c>
      <c r="B58" s="67"/>
      <c r="C58" s="68"/>
      <c r="D58" s="17"/>
      <c r="E58" s="17"/>
      <c r="F58" s="17"/>
      <c r="G58" s="17"/>
      <c r="H58" s="17"/>
      <c r="I58" s="17"/>
    </row>
    <row r="59" spans="1:9" x14ac:dyDescent="0.3">
      <c r="A59" s="52" t="str">
        <f>IF(OR(TRIM(B59)&lt;&gt;"",TRIM(C59)&lt;&gt;""),LARGE(A$10:A58,1)+1,"")</f>
        <v/>
      </c>
      <c r="B59" s="67"/>
      <c r="C59" s="68"/>
      <c r="D59" s="17"/>
      <c r="E59" s="17"/>
      <c r="F59" s="17"/>
      <c r="G59" s="17"/>
      <c r="H59" s="17"/>
      <c r="I59" s="17"/>
    </row>
    <row r="60" spans="1:9" x14ac:dyDescent="0.3">
      <c r="A60" s="52" t="str">
        <f>IF(OR(TRIM(B60)&lt;&gt;"",TRIM(C60)&lt;&gt;""),LARGE(A$10:A59,1)+1,"")</f>
        <v/>
      </c>
      <c r="B60" s="67"/>
      <c r="C60" s="68"/>
      <c r="D60" s="17"/>
      <c r="E60" s="17"/>
      <c r="F60" s="17"/>
      <c r="G60" s="17"/>
      <c r="H60" s="17"/>
      <c r="I60" s="17"/>
    </row>
    <row r="61" spans="1:9" x14ac:dyDescent="0.3">
      <c r="A61" s="52" t="str">
        <f>IF(OR(TRIM(B61)&lt;&gt;"",TRIM(C61)&lt;&gt;""),LARGE(A$10:A60,1)+1,"")</f>
        <v/>
      </c>
      <c r="B61" s="67"/>
      <c r="C61" s="68"/>
      <c r="D61" s="17"/>
      <c r="E61" s="17"/>
      <c r="F61" s="17"/>
      <c r="G61" s="17"/>
      <c r="H61" s="17"/>
      <c r="I61" s="17"/>
    </row>
    <row r="62" spans="1:9" x14ac:dyDescent="0.3">
      <c r="A62" s="52" t="str">
        <f>IF(OR(TRIM(B62)&lt;&gt;"",TRIM(C62)&lt;&gt;""),LARGE(A$10:A61,1)+1,"")</f>
        <v/>
      </c>
      <c r="B62" s="67"/>
      <c r="C62" s="68"/>
      <c r="D62" s="17"/>
      <c r="E62" s="17"/>
      <c r="F62" s="17"/>
      <c r="G62" s="17"/>
      <c r="H62" s="17"/>
      <c r="I62" s="17"/>
    </row>
    <row r="63" spans="1:9" x14ac:dyDescent="0.3">
      <c r="A63" s="52" t="str">
        <f>IF(OR(TRIM(B63)&lt;&gt;"",TRIM(C63)&lt;&gt;""),LARGE(A$10:A62,1)+1,"")</f>
        <v/>
      </c>
      <c r="B63" s="67"/>
      <c r="C63" s="68"/>
      <c r="D63" s="17"/>
      <c r="E63" s="17"/>
      <c r="F63" s="17"/>
      <c r="G63" s="17"/>
      <c r="H63" s="17"/>
      <c r="I63" s="17"/>
    </row>
    <row r="64" spans="1:9" x14ac:dyDescent="0.3">
      <c r="A64" s="52" t="str">
        <f>IF(OR(TRIM(B64)&lt;&gt;"",TRIM(C64)&lt;&gt;""),LARGE(A$10:A63,1)+1,"")</f>
        <v/>
      </c>
      <c r="B64" s="67"/>
      <c r="C64" s="68"/>
      <c r="D64" s="17"/>
      <c r="E64" s="17"/>
      <c r="F64" s="17"/>
      <c r="G64" s="17"/>
      <c r="H64" s="17"/>
      <c r="I64" s="17"/>
    </row>
    <row r="65" spans="1:9" x14ac:dyDescent="0.3">
      <c r="A65" s="52" t="str">
        <f>IF(OR(TRIM(B65)&lt;&gt;"",TRIM(C65)&lt;&gt;""),LARGE(A$10:A64,1)+1,"")</f>
        <v/>
      </c>
      <c r="B65" s="67"/>
      <c r="C65" s="68"/>
      <c r="D65" s="17"/>
      <c r="E65" s="17"/>
      <c r="F65" s="17"/>
      <c r="G65" s="17"/>
      <c r="H65" s="17"/>
      <c r="I65" s="17"/>
    </row>
    <row r="66" spans="1:9" x14ac:dyDescent="0.3">
      <c r="A66" s="52" t="str">
        <f>IF(OR(TRIM(B66)&lt;&gt;"",TRIM(C66)&lt;&gt;""),LARGE(A$10:A65,1)+1,"")</f>
        <v/>
      </c>
      <c r="B66" s="67"/>
      <c r="C66" s="68"/>
      <c r="D66" s="17"/>
      <c r="E66" s="17"/>
      <c r="F66" s="17"/>
      <c r="G66" s="17"/>
      <c r="H66" s="17"/>
      <c r="I66" s="17"/>
    </row>
    <row r="67" spans="1:9" x14ac:dyDescent="0.3">
      <c r="A67" s="52" t="str">
        <f>IF(OR(TRIM(B67)&lt;&gt;"",TRIM(C67)&lt;&gt;""),LARGE(A$10:A66,1)+1,"")</f>
        <v/>
      </c>
      <c r="B67" s="67"/>
      <c r="C67" s="68"/>
      <c r="D67" s="17"/>
      <c r="E67" s="17"/>
      <c r="F67" s="17"/>
      <c r="G67" s="17"/>
      <c r="H67" s="17"/>
      <c r="I67" s="17"/>
    </row>
    <row r="68" spans="1:9" x14ac:dyDescent="0.3">
      <c r="A68" s="52" t="str">
        <f>IF(OR(TRIM(B68)&lt;&gt;"",TRIM(C68)&lt;&gt;""),LARGE(A$10:A67,1)+1,"")</f>
        <v/>
      </c>
      <c r="B68" s="67"/>
      <c r="C68" s="68"/>
      <c r="D68" s="17"/>
      <c r="E68" s="17"/>
      <c r="F68" s="17"/>
      <c r="G68" s="17"/>
      <c r="H68" s="17"/>
      <c r="I68" s="17"/>
    </row>
    <row r="69" spans="1:9" x14ac:dyDescent="0.3">
      <c r="A69" s="52" t="str">
        <f>IF(OR(TRIM(B69)&lt;&gt;"",TRIM(C69)&lt;&gt;""),LARGE(A$10:A68,1)+1,"")</f>
        <v/>
      </c>
      <c r="B69" s="67"/>
      <c r="C69" s="68"/>
      <c r="D69" s="17"/>
      <c r="E69" s="17"/>
      <c r="F69" s="17"/>
      <c r="G69" s="17"/>
      <c r="H69" s="17"/>
      <c r="I69" s="17"/>
    </row>
    <row r="70" spans="1:9" x14ac:dyDescent="0.3">
      <c r="A70" s="52" t="str">
        <f>IF(OR(TRIM(B70)&lt;&gt;"",TRIM(C70)&lt;&gt;""),LARGE(A$10:A69,1)+1,"")</f>
        <v/>
      </c>
      <c r="B70" s="67"/>
      <c r="C70" s="68"/>
      <c r="D70" s="17"/>
      <c r="E70" s="17"/>
      <c r="F70" s="17"/>
      <c r="G70" s="17"/>
      <c r="H70" s="17"/>
      <c r="I70" s="17"/>
    </row>
    <row r="71" spans="1:9" x14ac:dyDescent="0.3">
      <c r="A71" s="52" t="str">
        <f>IF(OR(TRIM(B71)&lt;&gt;"",TRIM(C71)&lt;&gt;""),LARGE(A$10:A70,1)+1,"")</f>
        <v/>
      </c>
      <c r="B71" s="67"/>
      <c r="C71" s="68"/>
      <c r="D71" s="17"/>
      <c r="E71" s="17"/>
      <c r="F71" s="17"/>
      <c r="G71" s="17"/>
      <c r="H71" s="17"/>
      <c r="I71" s="17"/>
    </row>
    <row r="72" spans="1:9" x14ac:dyDescent="0.3">
      <c r="A72" s="52" t="str">
        <f>IF(OR(TRIM(B72)&lt;&gt;"",TRIM(C72)&lt;&gt;""),LARGE(A$10:A71,1)+1,"")</f>
        <v/>
      </c>
      <c r="B72" s="67"/>
      <c r="C72" s="68"/>
      <c r="D72" s="17"/>
      <c r="E72" s="17"/>
      <c r="F72" s="17"/>
      <c r="G72" s="17"/>
      <c r="H72" s="17"/>
      <c r="I72" s="17"/>
    </row>
    <row r="73" spans="1:9" x14ac:dyDescent="0.3">
      <c r="A73" s="52" t="str">
        <f>IF(OR(TRIM(B73)&lt;&gt;"",TRIM(C73)&lt;&gt;""),LARGE(A$10:A72,1)+1,"")</f>
        <v/>
      </c>
      <c r="B73" s="67"/>
      <c r="C73" s="68"/>
      <c r="D73" s="17"/>
      <c r="E73" s="17"/>
      <c r="F73" s="17"/>
      <c r="G73" s="17"/>
      <c r="H73" s="17"/>
      <c r="I73" s="17"/>
    </row>
    <row r="74" spans="1:9" x14ac:dyDescent="0.3">
      <c r="A74" s="52" t="str">
        <f>IF(OR(TRIM(B74)&lt;&gt;"",TRIM(C74)&lt;&gt;""),LARGE(A$10:A73,1)+1,"")</f>
        <v/>
      </c>
      <c r="B74" s="67"/>
      <c r="C74" s="68"/>
      <c r="D74" s="17"/>
      <c r="E74" s="17"/>
      <c r="F74" s="17"/>
      <c r="G74" s="17"/>
      <c r="H74" s="17"/>
      <c r="I74" s="17"/>
    </row>
    <row r="75" spans="1:9" x14ac:dyDescent="0.3">
      <c r="A75" s="52" t="str">
        <f>IF(OR(TRIM(B75)&lt;&gt;"",TRIM(C75)&lt;&gt;""),LARGE(A$10:A74,1)+1,"")</f>
        <v/>
      </c>
      <c r="B75" s="67"/>
      <c r="C75" s="68"/>
      <c r="D75" s="17"/>
      <c r="E75" s="17"/>
      <c r="F75" s="17"/>
      <c r="G75" s="17"/>
      <c r="H75" s="17"/>
      <c r="I75" s="17"/>
    </row>
    <row r="76" spans="1:9" x14ac:dyDescent="0.3">
      <c r="A76" s="52" t="str">
        <f>IF(OR(TRIM(B76)&lt;&gt;"",TRIM(C76)&lt;&gt;""),LARGE(A$10:A75,1)+1,"")</f>
        <v/>
      </c>
      <c r="B76" s="67"/>
      <c r="C76" s="68"/>
      <c r="D76" s="17"/>
      <c r="E76" s="17"/>
      <c r="F76" s="17"/>
      <c r="G76" s="17"/>
      <c r="H76" s="17"/>
      <c r="I76" s="17"/>
    </row>
    <row r="77" spans="1:9" x14ac:dyDescent="0.3">
      <c r="A77" s="52" t="str">
        <f>IF(OR(TRIM(B77)&lt;&gt;"",TRIM(C77)&lt;&gt;""),LARGE(A$10:A76,1)+1,"")</f>
        <v/>
      </c>
      <c r="B77" s="67"/>
      <c r="C77" s="68"/>
      <c r="D77" s="17"/>
      <c r="E77" s="17"/>
      <c r="F77" s="17"/>
      <c r="G77" s="17"/>
      <c r="H77" s="17"/>
      <c r="I77" s="17"/>
    </row>
    <row r="78" spans="1:9" x14ac:dyDescent="0.3">
      <c r="A78" s="52" t="str">
        <f>IF(OR(TRIM(B78)&lt;&gt;"",TRIM(C78)&lt;&gt;""),LARGE(A$10:A77,1)+1,"")</f>
        <v/>
      </c>
      <c r="B78" s="67"/>
      <c r="C78" s="68"/>
      <c r="D78" s="17"/>
      <c r="E78" s="17"/>
      <c r="F78" s="17"/>
      <c r="G78" s="17"/>
      <c r="H78" s="17"/>
      <c r="I78" s="17"/>
    </row>
    <row r="79" spans="1:9" x14ac:dyDescent="0.3">
      <c r="A79" s="52" t="str">
        <f>IF(OR(TRIM(B79)&lt;&gt;"",TRIM(C79)&lt;&gt;""),LARGE(A$10:A78,1)+1,"")</f>
        <v/>
      </c>
      <c r="B79" s="67"/>
      <c r="C79" s="68"/>
      <c r="D79" s="17"/>
      <c r="E79" s="17"/>
      <c r="F79" s="17"/>
      <c r="G79" s="17"/>
      <c r="H79" s="17"/>
      <c r="I79" s="17"/>
    </row>
    <row r="80" spans="1:9" x14ac:dyDescent="0.3">
      <c r="A80" s="52" t="str">
        <f>IF(OR(TRIM(B80)&lt;&gt;"",TRIM(C80)&lt;&gt;""),LARGE(A$10:A79,1)+1,"")</f>
        <v/>
      </c>
      <c r="B80" s="67"/>
      <c r="C80" s="68"/>
      <c r="D80" s="17"/>
      <c r="E80" s="17"/>
      <c r="F80" s="17"/>
      <c r="G80" s="17"/>
      <c r="H80" s="17"/>
      <c r="I80" s="17"/>
    </row>
    <row r="81" spans="1:9" x14ac:dyDescent="0.3">
      <c r="A81" s="52" t="str">
        <f>IF(OR(TRIM(B81)&lt;&gt;"",TRIM(C81)&lt;&gt;""),LARGE(A$10:A80,1)+1,"")</f>
        <v/>
      </c>
      <c r="B81" s="67"/>
      <c r="C81" s="68"/>
      <c r="D81" s="17"/>
      <c r="E81" s="17"/>
      <c r="F81" s="17"/>
      <c r="G81" s="17"/>
      <c r="H81" s="17"/>
      <c r="I81" s="17"/>
    </row>
    <row r="82" spans="1:9" x14ac:dyDescent="0.3">
      <c r="A82" s="52" t="str">
        <f>IF(OR(TRIM(B82)&lt;&gt;"",TRIM(C82)&lt;&gt;""),LARGE(A$10:A81,1)+1,"")</f>
        <v/>
      </c>
      <c r="B82" s="67"/>
      <c r="C82" s="68"/>
      <c r="D82" s="17"/>
      <c r="E82" s="17"/>
      <c r="F82" s="17"/>
      <c r="G82" s="17"/>
      <c r="H82" s="17"/>
      <c r="I82" s="17"/>
    </row>
    <row r="83" spans="1:9" x14ac:dyDescent="0.3">
      <c r="A83" s="52" t="str">
        <f>IF(OR(TRIM(B83)&lt;&gt;"",TRIM(C83)&lt;&gt;""),LARGE(A$10:A82,1)+1,"")</f>
        <v/>
      </c>
      <c r="B83" s="67"/>
      <c r="C83" s="68"/>
      <c r="D83" s="17"/>
      <c r="E83" s="17"/>
      <c r="F83" s="17"/>
      <c r="G83" s="17"/>
      <c r="H83" s="17"/>
      <c r="I83" s="17"/>
    </row>
    <row r="84" spans="1:9" x14ac:dyDescent="0.3">
      <c r="A84" s="52" t="str">
        <f>IF(OR(TRIM(B84)&lt;&gt;"",TRIM(C84)&lt;&gt;""),LARGE(A$10:A83,1)+1,"")</f>
        <v/>
      </c>
      <c r="B84" s="67"/>
      <c r="C84" s="68"/>
      <c r="D84" s="17"/>
      <c r="E84" s="17"/>
      <c r="F84" s="17"/>
      <c r="G84" s="17"/>
      <c r="H84" s="17"/>
      <c r="I84" s="17"/>
    </row>
    <row r="85" spans="1:9" x14ac:dyDescent="0.3">
      <c r="A85" s="52" t="str">
        <f>IF(OR(TRIM(B85)&lt;&gt;"",TRIM(C85)&lt;&gt;""),LARGE(A$10:A84,1)+1,"")</f>
        <v/>
      </c>
      <c r="B85" s="67"/>
      <c r="C85" s="68"/>
      <c r="D85" s="17"/>
      <c r="E85" s="17"/>
      <c r="F85" s="17"/>
      <c r="G85" s="17"/>
      <c r="H85" s="17"/>
      <c r="I85" s="17"/>
    </row>
    <row r="86" spans="1:9" x14ac:dyDescent="0.3">
      <c r="A86" s="52" t="str">
        <f>IF(OR(TRIM(B86)&lt;&gt;"",TRIM(C86)&lt;&gt;""),LARGE(A$10:A85,1)+1,"")</f>
        <v/>
      </c>
      <c r="B86" s="67"/>
      <c r="C86" s="68"/>
      <c r="D86" s="17"/>
      <c r="E86" s="17"/>
      <c r="F86" s="17"/>
      <c r="G86" s="17"/>
      <c r="H86" s="17"/>
      <c r="I86" s="17"/>
    </row>
    <row r="87" spans="1:9" x14ac:dyDescent="0.3">
      <c r="A87" s="52" t="str">
        <f>IF(OR(TRIM(B87)&lt;&gt;"",TRIM(C87)&lt;&gt;""),LARGE(A$10:A86,1)+1,"")</f>
        <v/>
      </c>
      <c r="B87" s="67"/>
      <c r="C87" s="68"/>
      <c r="D87" s="17"/>
      <c r="E87" s="17"/>
      <c r="F87" s="17"/>
      <c r="G87" s="17"/>
      <c r="H87" s="17"/>
      <c r="I87" s="17"/>
    </row>
    <row r="88" spans="1:9" x14ac:dyDescent="0.3">
      <c r="A88" s="52" t="str">
        <f>IF(OR(TRIM(B88)&lt;&gt;"",TRIM(C88)&lt;&gt;""),LARGE(A$10:A87,1)+1,"")</f>
        <v/>
      </c>
      <c r="B88" s="67"/>
      <c r="C88" s="68"/>
      <c r="D88" s="17"/>
      <c r="E88" s="17"/>
      <c r="F88" s="17"/>
      <c r="G88" s="17"/>
      <c r="H88" s="17"/>
      <c r="I88" s="17"/>
    </row>
    <row r="89" spans="1:9" x14ac:dyDescent="0.3">
      <c r="A89" s="52" t="str">
        <f>IF(OR(TRIM(B89)&lt;&gt;"",TRIM(C89)&lt;&gt;""),LARGE(A$10:A88,1)+1,"")</f>
        <v/>
      </c>
      <c r="B89" s="67"/>
      <c r="C89" s="68"/>
      <c r="D89" s="17"/>
      <c r="E89" s="17"/>
      <c r="F89" s="17"/>
      <c r="G89" s="17"/>
      <c r="H89" s="17"/>
      <c r="I89" s="17"/>
    </row>
    <row r="90" spans="1:9" x14ac:dyDescent="0.3">
      <c r="A90" s="52" t="str">
        <f>IF(OR(TRIM(B90)&lt;&gt;"",TRIM(C90)&lt;&gt;""),LARGE(A$10:A89,1)+1,"")</f>
        <v/>
      </c>
      <c r="B90" s="67"/>
      <c r="C90" s="68"/>
      <c r="D90" s="17"/>
      <c r="E90" s="17"/>
      <c r="F90" s="17"/>
      <c r="G90" s="17"/>
      <c r="H90" s="17"/>
      <c r="I90" s="17"/>
    </row>
    <row r="91" spans="1:9" x14ac:dyDescent="0.3">
      <c r="A91" s="52" t="str">
        <f>IF(OR(TRIM(B91)&lt;&gt;"",TRIM(C91)&lt;&gt;""),LARGE(A$10:A90,1)+1,"")</f>
        <v/>
      </c>
      <c r="B91" s="67"/>
      <c r="C91" s="68"/>
      <c r="D91" s="17"/>
      <c r="E91" s="17"/>
      <c r="F91" s="17"/>
      <c r="G91" s="17"/>
      <c r="H91" s="17"/>
      <c r="I91" s="17"/>
    </row>
    <row r="92" spans="1:9" x14ac:dyDescent="0.3">
      <c r="A92" s="52" t="str">
        <f>IF(OR(TRIM(B92)&lt;&gt;"",TRIM(C92)&lt;&gt;""),LARGE(A$10:A91,1)+1,"")</f>
        <v/>
      </c>
      <c r="B92" s="67"/>
      <c r="C92" s="68"/>
      <c r="D92" s="17"/>
      <c r="E92" s="17"/>
      <c r="F92" s="17"/>
      <c r="G92" s="17"/>
      <c r="H92" s="17"/>
      <c r="I92" s="17"/>
    </row>
    <row r="93" spans="1:9" x14ac:dyDescent="0.3">
      <c r="A93" s="52" t="str">
        <f>IF(OR(TRIM(B93)&lt;&gt;"",TRIM(C93)&lt;&gt;""),LARGE(A$10:A92,1)+1,"")</f>
        <v/>
      </c>
      <c r="B93" s="67"/>
      <c r="C93" s="68"/>
      <c r="D93" s="17"/>
      <c r="E93" s="17"/>
      <c r="F93" s="17"/>
      <c r="G93" s="17"/>
      <c r="H93" s="17"/>
      <c r="I93" s="17"/>
    </row>
    <row r="94" spans="1:9" x14ac:dyDescent="0.3">
      <c r="A94" s="52" t="str">
        <f>IF(OR(TRIM(B94)&lt;&gt;"",TRIM(C94)&lt;&gt;""),LARGE(A$10:A93,1)+1,"")</f>
        <v/>
      </c>
      <c r="B94" s="67"/>
      <c r="C94" s="68"/>
      <c r="D94" s="17"/>
      <c r="E94" s="17"/>
      <c r="F94" s="17"/>
      <c r="G94" s="17"/>
      <c r="H94" s="17"/>
      <c r="I94" s="17"/>
    </row>
    <row r="95" spans="1:9" x14ac:dyDescent="0.3">
      <c r="A95" s="52" t="str">
        <f>IF(OR(TRIM(B95)&lt;&gt;"",TRIM(C95)&lt;&gt;""),LARGE(A$10:A94,1)+1,"")</f>
        <v/>
      </c>
      <c r="B95" s="67"/>
      <c r="C95" s="68"/>
      <c r="D95" s="17"/>
      <c r="E95" s="17"/>
      <c r="F95" s="17"/>
      <c r="G95" s="17"/>
      <c r="H95" s="17"/>
      <c r="I95" s="17"/>
    </row>
    <row r="96" spans="1:9" x14ac:dyDescent="0.3">
      <c r="A96" s="52" t="str">
        <f>IF(OR(TRIM(B96)&lt;&gt;"",TRIM(C96)&lt;&gt;""),LARGE(A$10:A95,1)+1,"")</f>
        <v/>
      </c>
      <c r="B96" s="67"/>
      <c r="C96" s="68"/>
      <c r="D96" s="17"/>
      <c r="E96" s="17"/>
      <c r="F96" s="17"/>
      <c r="G96" s="17"/>
      <c r="H96" s="17"/>
      <c r="I96" s="17"/>
    </row>
    <row r="97" spans="1:9" x14ac:dyDescent="0.3">
      <c r="A97" s="52" t="str">
        <f>IF(OR(TRIM(B97)&lt;&gt;"",TRIM(C97)&lt;&gt;""),LARGE(A$10:A96,1)+1,"")</f>
        <v/>
      </c>
      <c r="B97" s="67"/>
      <c r="C97" s="68"/>
      <c r="D97" s="17"/>
      <c r="E97" s="17"/>
      <c r="F97" s="17"/>
      <c r="G97" s="17"/>
      <c r="H97" s="17"/>
      <c r="I97" s="17"/>
    </row>
    <row r="98" spans="1:9" x14ac:dyDescent="0.3">
      <c r="A98" s="52" t="str">
        <f>IF(OR(TRIM(B98)&lt;&gt;"",TRIM(C98)&lt;&gt;""),LARGE(A$10:A97,1)+1,"")</f>
        <v/>
      </c>
      <c r="B98" s="67"/>
      <c r="C98" s="68"/>
      <c r="D98" s="17"/>
      <c r="E98" s="17"/>
      <c r="F98" s="17"/>
      <c r="G98" s="17"/>
      <c r="H98" s="17"/>
      <c r="I98" s="17"/>
    </row>
    <row r="99" spans="1:9" x14ac:dyDescent="0.3">
      <c r="A99" s="52" t="str">
        <f>IF(OR(TRIM(B99)&lt;&gt;"",TRIM(C99)&lt;&gt;""),LARGE(A$10:A98,1)+1,"")</f>
        <v/>
      </c>
      <c r="B99" s="67"/>
      <c r="C99" s="68"/>
      <c r="D99" s="17"/>
      <c r="E99" s="17"/>
      <c r="F99" s="17"/>
      <c r="G99" s="17"/>
      <c r="H99" s="17"/>
      <c r="I99" s="17"/>
    </row>
    <row r="100" spans="1:9" x14ac:dyDescent="0.3">
      <c r="A100" s="52" t="str">
        <f>IF(OR(TRIM(B100)&lt;&gt;"",TRIM(C100)&lt;&gt;""),LARGE(A$10:A99,1)+1,"")</f>
        <v/>
      </c>
      <c r="B100" s="67"/>
      <c r="C100" s="68"/>
      <c r="D100" s="17"/>
      <c r="E100" s="17"/>
      <c r="F100" s="17"/>
      <c r="G100" s="17"/>
      <c r="H100" s="17"/>
      <c r="I100" s="17"/>
    </row>
    <row r="101" spans="1:9" x14ac:dyDescent="0.3">
      <c r="A101" s="52" t="str">
        <f>IF(OR(TRIM(B101)&lt;&gt;"",TRIM(C101)&lt;&gt;""),LARGE(A$10:A100,1)+1,"")</f>
        <v/>
      </c>
      <c r="B101" s="67"/>
      <c r="C101" s="68"/>
      <c r="D101" s="17"/>
      <c r="E101" s="17"/>
      <c r="F101" s="17"/>
      <c r="G101" s="17"/>
      <c r="H101" s="17"/>
      <c r="I101" s="17"/>
    </row>
    <row r="102" spans="1:9" x14ac:dyDescent="0.3">
      <c r="A102" s="52" t="str">
        <f>IF(OR(TRIM(B102)&lt;&gt;"",TRIM(C102)&lt;&gt;""),LARGE(A$10:A101,1)+1,"")</f>
        <v/>
      </c>
      <c r="B102" s="67"/>
      <c r="C102" s="68"/>
      <c r="D102" s="17"/>
      <c r="E102" s="17"/>
      <c r="F102" s="17"/>
      <c r="G102" s="17"/>
      <c r="H102" s="17"/>
      <c r="I102" s="17"/>
    </row>
    <row r="103" spans="1:9" x14ac:dyDescent="0.3">
      <c r="A103" s="52" t="str">
        <f>IF(OR(TRIM(B103)&lt;&gt;"",TRIM(C103)&lt;&gt;""),LARGE(A$10:A102,1)+1,"")</f>
        <v/>
      </c>
      <c r="B103" s="67"/>
      <c r="C103" s="68"/>
      <c r="D103" s="17"/>
      <c r="E103" s="17"/>
      <c r="F103" s="17"/>
      <c r="G103" s="17"/>
      <c r="H103" s="17"/>
      <c r="I103" s="17"/>
    </row>
    <row r="104" spans="1:9" x14ac:dyDescent="0.3">
      <c r="A104" s="52" t="str">
        <f>IF(OR(TRIM(B104)&lt;&gt;"",TRIM(C104)&lt;&gt;""),LARGE(A$10:A103,1)+1,"")</f>
        <v/>
      </c>
      <c r="B104" s="67"/>
      <c r="C104" s="68"/>
      <c r="D104" s="17"/>
      <c r="E104" s="17"/>
      <c r="F104" s="17"/>
      <c r="G104" s="17"/>
      <c r="H104" s="17"/>
      <c r="I104" s="17"/>
    </row>
    <row r="105" spans="1:9" x14ac:dyDescent="0.3">
      <c r="A105" s="52" t="str">
        <f>IF(OR(TRIM(B105)&lt;&gt;"",TRIM(C105)&lt;&gt;""),LARGE(A$10:A104,1)+1,"")</f>
        <v/>
      </c>
      <c r="B105" s="67"/>
      <c r="C105" s="68"/>
      <c r="D105" s="17"/>
      <c r="E105" s="17"/>
      <c r="F105" s="17"/>
      <c r="G105" s="17"/>
      <c r="H105" s="17"/>
      <c r="I105" s="17"/>
    </row>
    <row r="106" spans="1:9" x14ac:dyDescent="0.3">
      <c r="A106" s="52" t="str">
        <f>IF(OR(TRIM(B106)&lt;&gt;"",TRIM(C106)&lt;&gt;""),LARGE(A$10:A105,1)+1,"")</f>
        <v/>
      </c>
      <c r="B106" s="67"/>
      <c r="C106" s="68"/>
      <c r="D106" s="17"/>
      <c r="E106" s="17"/>
      <c r="F106" s="17"/>
      <c r="G106" s="17"/>
      <c r="H106" s="17"/>
      <c r="I106" s="17"/>
    </row>
    <row r="107" spans="1:9" x14ac:dyDescent="0.3">
      <c r="A107" s="52" t="str">
        <f>IF(OR(TRIM(B107)&lt;&gt;"",TRIM(C107)&lt;&gt;""),LARGE(A$10:A106,1)+1,"")</f>
        <v/>
      </c>
      <c r="B107" s="67"/>
      <c r="C107" s="68"/>
      <c r="D107" s="17"/>
      <c r="E107" s="17"/>
      <c r="F107" s="17"/>
      <c r="G107" s="17"/>
      <c r="H107" s="17"/>
      <c r="I107" s="17"/>
    </row>
    <row r="108" spans="1:9" x14ac:dyDescent="0.3">
      <c r="A108" s="52" t="str">
        <f>IF(OR(TRIM(B108)&lt;&gt;"",TRIM(C108)&lt;&gt;""),LARGE(A$10:A107,1)+1,"")</f>
        <v/>
      </c>
      <c r="B108" s="67"/>
      <c r="C108" s="68"/>
      <c r="D108" s="17"/>
      <c r="E108" s="17"/>
      <c r="F108" s="17"/>
      <c r="G108" s="17"/>
      <c r="H108" s="17"/>
      <c r="I108" s="17"/>
    </row>
    <row r="109" spans="1:9" x14ac:dyDescent="0.3">
      <c r="A109" s="52" t="str">
        <f>IF(OR(TRIM(B109)&lt;&gt;"",TRIM(C109)&lt;&gt;""),LARGE(A$10:A108,1)+1,"")</f>
        <v/>
      </c>
      <c r="B109" s="67"/>
      <c r="C109" s="68"/>
      <c r="D109" s="17"/>
      <c r="E109" s="17"/>
      <c r="F109" s="17"/>
      <c r="G109" s="17"/>
      <c r="H109" s="17"/>
      <c r="I109" s="17"/>
    </row>
    <row r="110" spans="1:9" x14ac:dyDescent="0.3">
      <c r="A110" s="21"/>
      <c r="B110" s="21"/>
      <c r="C110" s="21"/>
      <c r="D110" s="17"/>
      <c r="E110" s="17"/>
      <c r="F110" s="17"/>
      <c r="G110" s="17"/>
      <c r="H110" s="17"/>
      <c r="I110" s="17"/>
    </row>
  </sheetData>
  <sheetProtection algorithmName="SHA-512" hashValue="Chii6Ch9MfkkNoR4K1terERDgd5AhU2+covrro61xr530qR3v44g5vWoo7oeoPRxh/qbRr6FdrQEXT2R5bymCg==" saltValue="UomR0l5J+OQh4njZ1QvrUQ==" spinCount="100000" sheet="1" selectLockedCells="1"/>
  <protectedRanges>
    <protectedRange sqref="D6" name="Range3"/>
    <protectedRange sqref="D4" name="Range2"/>
    <protectedRange sqref="B10:C109" name="Range1"/>
  </protectedRanges>
  <mergeCells count="4">
    <mergeCell ref="B2:H2"/>
    <mergeCell ref="D4:H4"/>
    <mergeCell ref="F6:H7"/>
    <mergeCell ref="C8:H8"/>
  </mergeCells>
  <phoneticPr fontId="0" type="noConversion"/>
  <conditionalFormatting sqref="B100:IV65536 E3:H3 B1:H1 D9:H99 F5:H6 E5:E7 A1:A1048576 D3:D7 B3:C99 I1:IV99">
    <cfRule type="expression" dxfId="0" priority="1" stopIfTrue="1">
      <formula>NOT(CELL("protect",$1:$1048576))</formula>
    </cfRule>
  </conditionalFormatting>
  <dataValidations count="2">
    <dataValidation type="list" allowBlank="1" showInputMessage="1" showErrorMessage="1" sqref="D6" xr:uid="{00000000-0002-0000-0100-000000000000}">
      <formula1>YesNo</formula1>
    </dataValidation>
    <dataValidation type="list" showInputMessage="1" showErrorMessage="1" sqref="F6:H7" xr:uid="{00000000-0002-0000-0100-000001000000}">
      <formula1>classeswithblank</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G260"/>
  <sheetViews>
    <sheetView workbookViewId="0">
      <pane ySplit="9" topLeftCell="A10" activePane="bottomLeft" state="frozen"/>
      <selection pane="bottomLeft" activeCell="B10" sqref="B10"/>
    </sheetView>
  </sheetViews>
  <sheetFormatPr defaultRowHeight="12.75" x14ac:dyDescent="0.2"/>
  <cols>
    <col min="1" max="1" width="4" style="3" bestFit="1" customWidth="1"/>
    <col min="2" max="2" width="23" style="2" customWidth="1"/>
    <col min="3" max="3" width="37" style="6" customWidth="1"/>
    <col min="4" max="4" width="37" style="7" customWidth="1"/>
    <col min="5" max="5" width="18.5703125" style="3" customWidth="1"/>
    <col min="6" max="6" width="53.5703125" style="4" customWidth="1"/>
    <col min="7" max="7" width="3.28515625" style="3" customWidth="1"/>
    <col min="8" max="16384" width="9.140625" style="3"/>
  </cols>
  <sheetData>
    <row r="2" spans="1:7" s="1" customFormat="1" ht="9.75" customHeight="1" x14ac:dyDescent="0.3">
      <c r="A2" s="53"/>
      <c r="B2" s="18"/>
      <c r="C2" s="22"/>
      <c r="D2" s="23"/>
      <c r="E2" s="24"/>
      <c r="F2" s="25"/>
      <c r="G2" s="53"/>
    </row>
    <row r="3" spans="1:7" s="1" customFormat="1" ht="24.75" customHeight="1" x14ac:dyDescent="0.4">
      <c r="A3" s="53"/>
      <c r="B3" s="115" t="s">
        <v>193</v>
      </c>
      <c r="C3" s="116"/>
      <c r="D3" s="116"/>
      <c r="E3" s="116"/>
      <c r="F3" s="116"/>
      <c r="G3" s="56"/>
    </row>
    <row r="4" spans="1:7" s="1" customFormat="1" ht="21.75" customHeight="1" x14ac:dyDescent="0.3">
      <c r="A4" s="53"/>
      <c r="B4" s="32" t="s">
        <v>11</v>
      </c>
      <c r="C4" s="33" t="str">
        <f>IF(ISBLANK('Enter Exhibitors'!D4:D4),"",'Enter Exhibitors'!D4:D4)</f>
        <v/>
      </c>
      <c r="D4" s="19"/>
      <c r="E4" s="26"/>
      <c r="F4" s="27"/>
      <c r="G4" s="53"/>
    </row>
    <row r="5" spans="1:7" ht="9" customHeight="1" x14ac:dyDescent="0.25">
      <c r="A5" s="54"/>
      <c r="B5" s="28"/>
      <c r="C5" s="29"/>
      <c r="D5" s="30"/>
      <c r="E5" s="26"/>
      <c r="F5" s="31"/>
      <c r="G5" s="54"/>
    </row>
    <row r="6" spans="1:7" ht="15.75" customHeight="1" x14ac:dyDescent="0.25">
      <c r="A6" s="54"/>
      <c r="B6" s="32"/>
      <c r="C6" s="33"/>
      <c r="D6" s="34"/>
      <c r="E6" s="117" t="s">
        <v>61</v>
      </c>
      <c r="F6" s="35" t="str">
        <f>IF('Enter Exhibitors'!H4&lt;&gt;"",'Enter Exhibitors'!H4,"")</f>
        <v/>
      </c>
      <c r="G6" s="54"/>
    </row>
    <row r="7" spans="1:7" ht="11.25" customHeight="1" x14ac:dyDescent="0.25">
      <c r="A7" s="54"/>
      <c r="B7" s="28"/>
      <c r="C7" s="29"/>
      <c r="D7" s="30"/>
      <c r="E7" s="117"/>
      <c r="F7" s="31"/>
      <c r="G7" s="54"/>
    </row>
    <row r="8" spans="1:7" s="5" customFormat="1" ht="93" customHeight="1" x14ac:dyDescent="0.2">
      <c r="A8" s="55"/>
      <c r="B8" s="36" t="s">
        <v>49</v>
      </c>
      <c r="C8" s="36" t="s">
        <v>45</v>
      </c>
      <c r="D8" s="37" t="s">
        <v>46</v>
      </c>
      <c r="E8" s="117"/>
      <c r="F8" s="24" t="s">
        <v>43</v>
      </c>
      <c r="G8" s="55"/>
    </row>
    <row r="9" spans="1:7" ht="15" x14ac:dyDescent="0.2">
      <c r="A9" s="54"/>
      <c r="B9" s="38" t="s">
        <v>13</v>
      </c>
      <c r="C9" s="39" t="s">
        <v>14</v>
      </c>
      <c r="D9" s="40" t="s">
        <v>1</v>
      </c>
      <c r="E9" s="41" t="s">
        <v>15</v>
      </c>
      <c r="F9" s="42" t="s">
        <v>12</v>
      </c>
      <c r="G9" s="54"/>
    </row>
    <row r="10" spans="1:7" x14ac:dyDescent="0.2">
      <c r="A10" s="61">
        <f>ROW()-9</f>
        <v>1</v>
      </c>
      <c r="B10" s="100"/>
      <c r="C10" s="86"/>
      <c r="D10" s="86"/>
      <c r="E10" s="87"/>
      <c r="F10" s="100"/>
      <c r="G10" s="54"/>
    </row>
    <row r="11" spans="1:7" x14ac:dyDescent="0.2">
      <c r="A11" s="61">
        <f t="shared" ref="A11:A74" si="0">ROW()-9</f>
        <v>2</v>
      </c>
      <c r="B11" s="100"/>
      <c r="C11" s="86"/>
      <c r="D11" s="86"/>
      <c r="E11" s="87"/>
      <c r="F11" s="100"/>
      <c r="G11" s="54"/>
    </row>
    <row r="12" spans="1:7" x14ac:dyDescent="0.2">
      <c r="A12" s="61">
        <f t="shared" si="0"/>
        <v>3</v>
      </c>
      <c r="B12" s="100"/>
      <c r="C12" s="86"/>
      <c r="D12" s="86"/>
      <c r="E12" s="87"/>
      <c r="F12" s="100"/>
      <c r="G12" s="54"/>
    </row>
    <row r="13" spans="1:7" x14ac:dyDescent="0.2">
      <c r="A13" s="61">
        <f t="shared" si="0"/>
        <v>4</v>
      </c>
      <c r="B13" s="100"/>
      <c r="C13" s="86"/>
      <c r="D13" s="86"/>
      <c r="E13" s="87"/>
      <c r="F13" s="100"/>
      <c r="G13" s="54"/>
    </row>
    <row r="14" spans="1:7" x14ac:dyDescent="0.2">
      <c r="A14" s="61">
        <f t="shared" si="0"/>
        <v>5</v>
      </c>
      <c r="B14" s="100"/>
      <c r="C14" s="86"/>
      <c r="D14" s="86"/>
      <c r="E14" s="87"/>
      <c r="F14" s="100"/>
      <c r="G14" s="54"/>
    </row>
    <row r="15" spans="1:7" x14ac:dyDescent="0.2">
      <c r="A15" s="61">
        <f t="shared" si="0"/>
        <v>6</v>
      </c>
      <c r="B15" s="100"/>
      <c r="C15" s="86"/>
      <c r="D15" s="86"/>
      <c r="E15" s="87"/>
      <c r="F15" s="100"/>
      <c r="G15" s="54"/>
    </row>
    <row r="16" spans="1:7" x14ac:dyDescent="0.2">
      <c r="A16" s="61">
        <f t="shared" si="0"/>
        <v>7</v>
      </c>
      <c r="B16" s="100"/>
      <c r="C16" s="86"/>
      <c r="D16" s="86"/>
      <c r="E16" s="87"/>
      <c r="F16" s="100"/>
      <c r="G16" s="54"/>
    </row>
    <row r="17" spans="1:7" x14ac:dyDescent="0.2">
      <c r="A17" s="61">
        <f t="shared" si="0"/>
        <v>8</v>
      </c>
      <c r="B17" s="100"/>
      <c r="C17" s="86"/>
      <c r="D17" s="86"/>
      <c r="E17" s="87"/>
      <c r="F17" s="100"/>
      <c r="G17" s="54"/>
    </row>
    <row r="18" spans="1:7" x14ac:dyDescent="0.2">
      <c r="A18" s="61">
        <f t="shared" si="0"/>
        <v>9</v>
      </c>
      <c r="B18" s="100"/>
      <c r="C18" s="86"/>
      <c r="D18" s="86"/>
      <c r="E18" s="87"/>
      <c r="F18" s="100"/>
      <c r="G18" s="54"/>
    </row>
    <row r="19" spans="1:7" x14ac:dyDescent="0.2">
      <c r="A19" s="61">
        <f t="shared" si="0"/>
        <v>10</v>
      </c>
      <c r="B19" s="100"/>
      <c r="C19" s="86"/>
      <c r="D19" s="86"/>
      <c r="E19" s="87"/>
      <c r="F19" s="100"/>
      <c r="G19" s="54"/>
    </row>
    <row r="20" spans="1:7" x14ac:dyDescent="0.2">
      <c r="A20" s="61">
        <f t="shared" si="0"/>
        <v>11</v>
      </c>
      <c r="B20" s="100"/>
      <c r="C20" s="86"/>
      <c r="D20" s="86"/>
      <c r="E20" s="87"/>
      <c r="F20" s="100"/>
      <c r="G20" s="54"/>
    </row>
    <row r="21" spans="1:7" x14ac:dyDescent="0.2">
      <c r="A21" s="61">
        <f t="shared" si="0"/>
        <v>12</v>
      </c>
      <c r="B21" s="100"/>
      <c r="C21" s="86"/>
      <c r="D21" s="86"/>
      <c r="E21" s="87"/>
      <c r="F21" s="100"/>
      <c r="G21" s="54"/>
    </row>
    <row r="22" spans="1:7" x14ac:dyDescent="0.2">
      <c r="A22" s="61">
        <f t="shared" si="0"/>
        <v>13</v>
      </c>
      <c r="B22" s="100"/>
      <c r="C22" s="86"/>
      <c r="D22" s="86"/>
      <c r="E22" s="87"/>
      <c r="F22" s="100"/>
      <c r="G22" s="54"/>
    </row>
    <row r="23" spans="1:7" x14ac:dyDescent="0.2">
      <c r="A23" s="61">
        <f t="shared" si="0"/>
        <v>14</v>
      </c>
      <c r="B23" s="100"/>
      <c r="C23" s="86"/>
      <c r="D23" s="86"/>
      <c r="E23" s="87"/>
      <c r="F23" s="100"/>
      <c r="G23" s="54"/>
    </row>
    <row r="24" spans="1:7" x14ac:dyDescent="0.2">
      <c r="A24" s="61">
        <f t="shared" si="0"/>
        <v>15</v>
      </c>
      <c r="B24" s="100"/>
      <c r="C24" s="86"/>
      <c r="D24" s="86"/>
      <c r="E24" s="88"/>
      <c r="F24" s="100"/>
      <c r="G24" s="54"/>
    </row>
    <row r="25" spans="1:7" x14ac:dyDescent="0.2">
      <c r="A25" s="61">
        <f t="shared" si="0"/>
        <v>16</v>
      </c>
      <c r="B25" s="100"/>
      <c r="C25" s="86"/>
      <c r="D25" s="86"/>
      <c r="E25" s="87"/>
      <c r="F25" s="100"/>
      <c r="G25" s="54"/>
    </row>
    <row r="26" spans="1:7" x14ac:dyDescent="0.2">
      <c r="A26" s="61">
        <f t="shared" si="0"/>
        <v>17</v>
      </c>
      <c r="B26" s="100"/>
      <c r="C26" s="86"/>
      <c r="D26" s="86"/>
      <c r="E26" s="87"/>
      <c r="F26" s="100"/>
      <c r="G26" s="54"/>
    </row>
    <row r="27" spans="1:7" x14ac:dyDescent="0.2">
      <c r="A27" s="61">
        <f t="shared" si="0"/>
        <v>18</v>
      </c>
      <c r="B27" s="100"/>
      <c r="C27" s="86"/>
      <c r="D27" s="86"/>
      <c r="E27" s="87"/>
      <c r="F27" s="100"/>
      <c r="G27" s="54"/>
    </row>
    <row r="28" spans="1:7" x14ac:dyDescent="0.2">
      <c r="A28" s="61">
        <f t="shared" si="0"/>
        <v>19</v>
      </c>
      <c r="B28" s="100"/>
      <c r="C28" s="86"/>
      <c r="D28" s="86"/>
      <c r="E28" s="87"/>
      <c r="F28" s="100"/>
      <c r="G28" s="54"/>
    </row>
    <row r="29" spans="1:7" x14ac:dyDescent="0.2">
      <c r="A29" s="61">
        <f t="shared" si="0"/>
        <v>20</v>
      </c>
      <c r="B29" s="100"/>
      <c r="C29" s="86"/>
      <c r="D29" s="86"/>
      <c r="E29" s="87"/>
      <c r="F29" s="100"/>
      <c r="G29" s="54"/>
    </row>
    <row r="30" spans="1:7" x14ac:dyDescent="0.2">
      <c r="A30" s="61">
        <f t="shared" si="0"/>
        <v>21</v>
      </c>
      <c r="B30" s="100"/>
      <c r="C30" s="86"/>
      <c r="D30" s="86"/>
      <c r="E30" s="88"/>
      <c r="F30" s="100"/>
      <c r="G30" s="54"/>
    </row>
    <row r="31" spans="1:7" x14ac:dyDescent="0.2">
      <c r="A31" s="61">
        <f t="shared" si="0"/>
        <v>22</v>
      </c>
      <c r="B31" s="100"/>
      <c r="C31" s="86"/>
      <c r="D31" s="86"/>
      <c r="E31" s="87"/>
      <c r="F31" s="100"/>
      <c r="G31" s="54"/>
    </row>
    <row r="32" spans="1:7" x14ac:dyDescent="0.2">
      <c r="A32" s="61">
        <f t="shared" si="0"/>
        <v>23</v>
      </c>
      <c r="B32" s="100"/>
      <c r="C32" s="86"/>
      <c r="D32" s="86"/>
      <c r="E32" s="87"/>
      <c r="F32" s="100"/>
      <c r="G32" s="54"/>
    </row>
    <row r="33" spans="1:7" x14ac:dyDescent="0.2">
      <c r="A33" s="61">
        <f t="shared" si="0"/>
        <v>24</v>
      </c>
      <c r="B33" s="100"/>
      <c r="C33" s="86"/>
      <c r="D33" s="86"/>
      <c r="E33" s="87"/>
      <c r="F33" s="100"/>
      <c r="G33" s="54"/>
    </row>
    <row r="34" spans="1:7" x14ac:dyDescent="0.2">
      <c r="A34" s="61">
        <f t="shared" si="0"/>
        <v>25</v>
      </c>
      <c r="B34" s="100"/>
      <c r="C34" s="86"/>
      <c r="D34" s="86"/>
      <c r="E34" s="87"/>
      <c r="F34" s="100"/>
      <c r="G34" s="54"/>
    </row>
    <row r="35" spans="1:7" x14ac:dyDescent="0.2">
      <c r="A35" s="61">
        <f t="shared" si="0"/>
        <v>26</v>
      </c>
      <c r="B35" s="100"/>
      <c r="C35" s="86"/>
      <c r="D35" s="86"/>
      <c r="E35" s="87"/>
      <c r="F35" s="100"/>
      <c r="G35" s="54"/>
    </row>
    <row r="36" spans="1:7" x14ac:dyDescent="0.2">
      <c r="A36" s="61">
        <f t="shared" si="0"/>
        <v>27</v>
      </c>
      <c r="B36" s="100"/>
      <c r="C36" s="86"/>
      <c r="D36" s="86"/>
      <c r="E36" s="87"/>
      <c r="F36" s="100"/>
      <c r="G36" s="54"/>
    </row>
    <row r="37" spans="1:7" x14ac:dyDescent="0.2">
      <c r="A37" s="61">
        <f t="shared" si="0"/>
        <v>28</v>
      </c>
      <c r="B37" s="100"/>
      <c r="C37" s="86"/>
      <c r="D37" s="86"/>
      <c r="E37" s="87"/>
      <c r="F37" s="100"/>
      <c r="G37" s="54"/>
    </row>
    <row r="38" spans="1:7" x14ac:dyDescent="0.2">
      <c r="A38" s="61">
        <f t="shared" si="0"/>
        <v>29</v>
      </c>
      <c r="B38" s="100"/>
      <c r="C38" s="86"/>
      <c r="D38" s="86"/>
      <c r="E38" s="87"/>
      <c r="F38" s="100"/>
      <c r="G38" s="54"/>
    </row>
    <row r="39" spans="1:7" x14ac:dyDescent="0.2">
      <c r="A39" s="61">
        <f t="shared" si="0"/>
        <v>30</v>
      </c>
      <c r="B39" s="100"/>
      <c r="C39" s="86"/>
      <c r="D39" s="86"/>
      <c r="E39" s="87"/>
      <c r="F39" s="100"/>
      <c r="G39" s="54"/>
    </row>
    <row r="40" spans="1:7" x14ac:dyDescent="0.2">
      <c r="A40" s="61">
        <f t="shared" si="0"/>
        <v>31</v>
      </c>
      <c r="B40" s="100"/>
      <c r="C40" s="86"/>
      <c r="D40" s="86"/>
      <c r="E40" s="87"/>
      <c r="F40" s="100"/>
      <c r="G40" s="54"/>
    </row>
    <row r="41" spans="1:7" x14ac:dyDescent="0.2">
      <c r="A41" s="61">
        <f t="shared" si="0"/>
        <v>32</v>
      </c>
      <c r="B41" s="100"/>
      <c r="C41" s="86"/>
      <c r="D41" s="86"/>
      <c r="E41" s="87"/>
      <c r="F41" s="100"/>
      <c r="G41" s="54"/>
    </row>
    <row r="42" spans="1:7" x14ac:dyDescent="0.2">
      <c r="A42" s="61">
        <f t="shared" si="0"/>
        <v>33</v>
      </c>
      <c r="B42" s="100"/>
      <c r="C42" s="86"/>
      <c r="D42" s="86"/>
      <c r="E42" s="88"/>
      <c r="F42" s="100"/>
      <c r="G42" s="54"/>
    </row>
    <row r="43" spans="1:7" x14ac:dyDescent="0.2">
      <c r="A43" s="61">
        <f t="shared" si="0"/>
        <v>34</v>
      </c>
      <c r="B43" s="100"/>
      <c r="C43" s="86"/>
      <c r="D43" s="86"/>
      <c r="E43" s="87"/>
      <c r="F43" s="100"/>
      <c r="G43" s="54"/>
    </row>
    <row r="44" spans="1:7" x14ac:dyDescent="0.2">
      <c r="A44" s="61">
        <f t="shared" si="0"/>
        <v>35</v>
      </c>
      <c r="B44" s="100"/>
      <c r="C44" s="86"/>
      <c r="D44" s="86"/>
      <c r="E44" s="87"/>
      <c r="F44" s="100"/>
      <c r="G44" s="54"/>
    </row>
    <row r="45" spans="1:7" x14ac:dyDescent="0.2">
      <c r="A45" s="61">
        <f t="shared" si="0"/>
        <v>36</v>
      </c>
      <c r="B45" s="100"/>
      <c r="C45" s="86"/>
      <c r="D45" s="86"/>
      <c r="E45" s="88"/>
      <c r="F45" s="100"/>
      <c r="G45" s="54"/>
    </row>
    <row r="46" spans="1:7" x14ac:dyDescent="0.2">
      <c r="A46" s="61">
        <f t="shared" si="0"/>
        <v>37</v>
      </c>
      <c r="B46" s="100"/>
      <c r="C46" s="86"/>
      <c r="D46" s="86"/>
      <c r="E46" s="87"/>
      <c r="F46" s="100"/>
      <c r="G46" s="54"/>
    </row>
    <row r="47" spans="1:7" x14ac:dyDescent="0.2">
      <c r="A47" s="61">
        <f t="shared" si="0"/>
        <v>38</v>
      </c>
      <c r="B47" s="100"/>
      <c r="C47" s="86"/>
      <c r="D47" s="86"/>
      <c r="E47" s="87"/>
      <c r="F47" s="100"/>
      <c r="G47" s="54"/>
    </row>
    <row r="48" spans="1:7" x14ac:dyDescent="0.2">
      <c r="A48" s="61">
        <f t="shared" si="0"/>
        <v>39</v>
      </c>
      <c r="B48" s="100"/>
      <c r="C48" s="86"/>
      <c r="D48" s="86"/>
      <c r="E48" s="87"/>
      <c r="F48" s="100"/>
      <c r="G48" s="54"/>
    </row>
    <row r="49" spans="1:7" x14ac:dyDescent="0.2">
      <c r="A49" s="61">
        <f t="shared" si="0"/>
        <v>40</v>
      </c>
      <c r="B49" s="100"/>
      <c r="C49" s="86"/>
      <c r="D49" s="86"/>
      <c r="E49" s="87"/>
      <c r="F49" s="100"/>
      <c r="G49" s="54"/>
    </row>
    <row r="50" spans="1:7" x14ac:dyDescent="0.2">
      <c r="A50" s="61">
        <f t="shared" si="0"/>
        <v>41</v>
      </c>
      <c r="B50" s="100"/>
      <c r="C50" s="86"/>
      <c r="D50" s="86"/>
      <c r="E50" s="87"/>
      <c r="F50" s="100"/>
      <c r="G50" s="54"/>
    </row>
    <row r="51" spans="1:7" x14ac:dyDescent="0.2">
      <c r="A51" s="61">
        <f t="shared" si="0"/>
        <v>42</v>
      </c>
      <c r="B51" s="100"/>
      <c r="C51" s="86"/>
      <c r="D51" s="86"/>
      <c r="E51" s="87"/>
      <c r="F51" s="100"/>
      <c r="G51" s="54"/>
    </row>
    <row r="52" spans="1:7" x14ac:dyDescent="0.2">
      <c r="A52" s="61">
        <f t="shared" si="0"/>
        <v>43</v>
      </c>
      <c r="B52" s="100"/>
      <c r="C52" s="86"/>
      <c r="D52" s="86"/>
      <c r="E52" s="87"/>
      <c r="F52" s="100"/>
      <c r="G52" s="54"/>
    </row>
    <row r="53" spans="1:7" x14ac:dyDescent="0.2">
      <c r="A53" s="61">
        <f t="shared" si="0"/>
        <v>44</v>
      </c>
      <c r="B53" s="100"/>
      <c r="C53" s="86"/>
      <c r="D53" s="86"/>
      <c r="E53" s="87"/>
      <c r="F53" s="100"/>
      <c r="G53" s="54"/>
    </row>
    <row r="54" spans="1:7" x14ac:dyDescent="0.2">
      <c r="A54" s="61">
        <f t="shared" si="0"/>
        <v>45</v>
      </c>
      <c r="B54" s="100"/>
      <c r="C54" s="86"/>
      <c r="D54" s="86"/>
      <c r="E54" s="87"/>
      <c r="F54" s="100"/>
      <c r="G54" s="54"/>
    </row>
    <row r="55" spans="1:7" x14ac:dyDescent="0.2">
      <c r="A55" s="61">
        <f t="shared" si="0"/>
        <v>46</v>
      </c>
      <c r="B55" s="100"/>
      <c r="C55" s="86"/>
      <c r="D55" s="86"/>
      <c r="E55" s="87"/>
      <c r="F55" s="100"/>
      <c r="G55" s="54"/>
    </row>
    <row r="56" spans="1:7" x14ac:dyDescent="0.2">
      <c r="A56" s="61">
        <f t="shared" si="0"/>
        <v>47</v>
      </c>
      <c r="B56" s="100"/>
      <c r="C56" s="86"/>
      <c r="D56" s="86"/>
      <c r="E56" s="87"/>
      <c r="F56" s="100"/>
      <c r="G56" s="54"/>
    </row>
    <row r="57" spans="1:7" x14ac:dyDescent="0.2">
      <c r="A57" s="61">
        <f t="shared" si="0"/>
        <v>48</v>
      </c>
      <c r="B57" s="100"/>
      <c r="C57" s="86"/>
      <c r="D57" s="86"/>
      <c r="E57" s="87"/>
      <c r="F57" s="100"/>
      <c r="G57" s="54"/>
    </row>
    <row r="58" spans="1:7" x14ac:dyDescent="0.2">
      <c r="A58" s="61">
        <f t="shared" si="0"/>
        <v>49</v>
      </c>
      <c r="B58" s="100"/>
      <c r="C58" s="86"/>
      <c r="D58" s="86"/>
      <c r="E58" s="87"/>
      <c r="F58" s="100"/>
      <c r="G58" s="54"/>
    </row>
    <row r="59" spans="1:7" x14ac:dyDescent="0.2">
      <c r="A59" s="61">
        <f t="shared" si="0"/>
        <v>50</v>
      </c>
      <c r="B59" s="100"/>
      <c r="C59" s="86"/>
      <c r="D59" s="89"/>
      <c r="E59" s="87"/>
      <c r="F59" s="100"/>
      <c r="G59" s="54"/>
    </row>
    <row r="60" spans="1:7" x14ac:dyDescent="0.2">
      <c r="A60" s="61">
        <f t="shared" si="0"/>
        <v>51</v>
      </c>
      <c r="B60" s="100"/>
      <c r="C60" s="86"/>
      <c r="D60" s="86"/>
      <c r="E60" s="87"/>
      <c r="F60" s="100"/>
      <c r="G60" s="54"/>
    </row>
    <row r="61" spans="1:7" x14ac:dyDescent="0.2">
      <c r="A61" s="61">
        <f t="shared" si="0"/>
        <v>52</v>
      </c>
      <c r="B61" s="100"/>
      <c r="C61" s="86"/>
      <c r="D61" s="86"/>
      <c r="E61" s="87"/>
      <c r="F61" s="100"/>
      <c r="G61" s="54"/>
    </row>
    <row r="62" spans="1:7" x14ac:dyDescent="0.2">
      <c r="A62" s="61">
        <f t="shared" si="0"/>
        <v>53</v>
      </c>
      <c r="B62" s="100"/>
      <c r="C62" s="86"/>
      <c r="D62" s="86"/>
      <c r="E62" s="87"/>
      <c r="F62" s="100"/>
      <c r="G62" s="54"/>
    </row>
    <row r="63" spans="1:7" x14ac:dyDescent="0.2">
      <c r="A63" s="61">
        <f t="shared" si="0"/>
        <v>54</v>
      </c>
      <c r="B63" s="100"/>
      <c r="C63" s="86"/>
      <c r="D63" s="86"/>
      <c r="E63" s="87"/>
      <c r="F63" s="100"/>
      <c r="G63" s="54"/>
    </row>
    <row r="64" spans="1:7" x14ac:dyDescent="0.2">
      <c r="A64" s="61">
        <f t="shared" si="0"/>
        <v>55</v>
      </c>
      <c r="B64" s="100"/>
      <c r="C64" s="86"/>
      <c r="D64" s="86"/>
      <c r="E64" s="87"/>
      <c r="F64" s="100"/>
      <c r="G64" s="54"/>
    </row>
    <row r="65" spans="1:7" x14ac:dyDescent="0.2">
      <c r="A65" s="61">
        <f t="shared" si="0"/>
        <v>56</v>
      </c>
      <c r="B65" s="100"/>
      <c r="C65" s="86"/>
      <c r="D65" s="86"/>
      <c r="E65" s="87"/>
      <c r="F65" s="100"/>
      <c r="G65" s="54"/>
    </row>
    <row r="66" spans="1:7" x14ac:dyDescent="0.2">
      <c r="A66" s="61">
        <f t="shared" si="0"/>
        <v>57</v>
      </c>
      <c r="B66" s="100"/>
      <c r="C66" s="86"/>
      <c r="D66" s="86"/>
      <c r="E66" s="87"/>
      <c r="F66" s="100"/>
      <c r="G66" s="54"/>
    </row>
    <row r="67" spans="1:7" x14ac:dyDescent="0.2">
      <c r="A67" s="61">
        <f t="shared" si="0"/>
        <v>58</v>
      </c>
      <c r="B67" s="100"/>
      <c r="C67" s="86"/>
      <c r="D67" s="86"/>
      <c r="E67" s="87"/>
      <c r="F67" s="100"/>
      <c r="G67" s="54"/>
    </row>
    <row r="68" spans="1:7" x14ac:dyDescent="0.2">
      <c r="A68" s="61">
        <f t="shared" si="0"/>
        <v>59</v>
      </c>
      <c r="B68" s="100"/>
      <c r="C68" s="86"/>
      <c r="D68" s="86"/>
      <c r="E68" s="87"/>
      <c r="F68" s="100"/>
      <c r="G68" s="54"/>
    </row>
    <row r="69" spans="1:7" x14ac:dyDescent="0.2">
      <c r="A69" s="61">
        <f t="shared" si="0"/>
        <v>60</v>
      </c>
      <c r="B69" s="100"/>
      <c r="C69" s="86"/>
      <c r="D69" s="86"/>
      <c r="E69" s="87"/>
      <c r="F69" s="100"/>
      <c r="G69" s="54"/>
    </row>
    <row r="70" spans="1:7" x14ac:dyDescent="0.2">
      <c r="A70" s="61">
        <f t="shared" si="0"/>
        <v>61</v>
      </c>
      <c r="B70" s="100"/>
      <c r="C70" s="86"/>
      <c r="D70" s="86"/>
      <c r="E70" s="87"/>
      <c r="F70" s="100"/>
      <c r="G70" s="54"/>
    </row>
    <row r="71" spans="1:7" x14ac:dyDescent="0.2">
      <c r="A71" s="61">
        <f t="shared" si="0"/>
        <v>62</v>
      </c>
      <c r="B71" s="100"/>
      <c r="C71" s="86"/>
      <c r="D71" s="86"/>
      <c r="E71" s="87"/>
      <c r="F71" s="100"/>
      <c r="G71" s="54"/>
    </row>
    <row r="72" spans="1:7" x14ac:dyDescent="0.2">
      <c r="A72" s="61">
        <f t="shared" si="0"/>
        <v>63</v>
      </c>
      <c r="B72" s="100"/>
      <c r="C72" s="86"/>
      <c r="D72" s="86"/>
      <c r="E72" s="87"/>
      <c r="F72" s="100"/>
      <c r="G72" s="54"/>
    </row>
    <row r="73" spans="1:7" x14ac:dyDescent="0.2">
      <c r="A73" s="61">
        <f t="shared" si="0"/>
        <v>64</v>
      </c>
      <c r="B73" s="100"/>
      <c r="C73" s="86"/>
      <c r="D73" s="86"/>
      <c r="E73" s="87"/>
      <c r="F73" s="100"/>
      <c r="G73" s="54"/>
    </row>
    <row r="74" spans="1:7" x14ac:dyDescent="0.2">
      <c r="A74" s="61">
        <f t="shared" si="0"/>
        <v>65</v>
      </c>
      <c r="B74" s="100"/>
      <c r="C74" s="86"/>
      <c r="D74" s="86"/>
      <c r="E74" s="87"/>
      <c r="F74" s="100"/>
      <c r="G74" s="54"/>
    </row>
    <row r="75" spans="1:7" x14ac:dyDescent="0.2">
      <c r="A75" s="61">
        <f t="shared" ref="A75:A138" si="1">ROW()-9</f>
        <v>66</v>
      </c>
      <c r="B75" s="100"/>
      <c r="C75" s="86"/>
      <c r="D75" s="86"/>
      <c r="E75" s="87"/>
      <c r="F75" s="100"/>
      <c r="G75" s="54"/>
    </row>
    <row r="76" spans="1:7" x14ac:dyDescent="0.2">
      <c r="A76" s="61">
        <f t="shared" si="1"/>
        <v>67</v>
      </c>
      <c r="B76" s="100"/>
      <c r="C76" s="86"/>
      <c r="D76" s="86"/>
      <c r="E76" s="87"/>
      <c r="F76" s="100"/>
      <c r="G76" s="54"/>
    </row>
    <row r="77" spans="1:7" x14ac:dyDescent="0.2">
      <c r="A77" s="61">
        <f t="shared" si="1"/>
        <v>68</v>
      </c>
      <c r="B77" s="100"/>
      <c r="C77" s="86"/>
      <c r="D77" s="86"/>
      <c r="E77" s="87"/>
      <c r="F77" s="100"/>
      <c r="G77" s="54"/>
    </row>
    <row r="78" spans="1:7" x14ac:dyDescent="0.2">
      <c r="A78" s="61">
        <f t="shared" si="1"/>
        <v>69</v>
      </c>
      <c r="B78" s="100"/>
      <c r="C78" s="86"/>
      <c r="D78" s="86"/>
      <c r="E78" s="87"/>
      <c r="F78" s="100"/>
      <c r="G78" s="54"/>
    </row>
    <row r="79" spans="1:7" x14ac:dyDescent="0.2">
      <c r="A79" s="61">
        <f t="shared" si="1"/>
        <v>70</v>
      </c>
      <c r="B79" s="100"/>
      <c r="C79" s="86"/>
      <c r="D79" s="86"/>
      <c r="E79" s="87"/>
      <c r="F79" s="100"/>
      <c r="G79" s="54"/>
    </row>
    <row r="80" spans="1:7" x14ac:dyDescent="0.2">
      <c r="A80" s="61">
        <f t="shared" si="1"/>
        <v>71</v>
      </c>
      <c r="B80" s="100"/>
      <c r="C80" s="86"/>
      <c r="D80" s="86"/>
      <c r="E80" s="87"/>
      <c r="F80" s="100"/>
      <c r="G80" s="54"/>
    </row>
    <row r="81" spans="1:7" x14ac:dyDescent="0.2">
      <c r="A81" s="61">
        <f t="shared" si="1"/>
        <v>72</v>
      </c>
      <c r="B81" s="100"/>
      <c r="C81" s="86"/>
      <c r="D81" s="86"/>
      <c r="E81" s="87"/>
      <c r="F81" s="100"/>
      <c r="G81" s="54"/>
    </row>
    <row r="82" spans="1:7" x14ac:dyDescent="0.2">
      <c r="A82" s="61">
        <f t="shared" si="1"/>
        <v>73</v>
      </c>
      <c r="B82" s="100"/>
      <c r="C82" s="86"/>
      <c r="D82" s="86"/>
      <c r="E82" s="87"/>
      <c r="F82" s="100"/>
      <c r="G82" s="54"/>
    </row>
    <row r="83" spans="1:7" x14ac:dyDescent="0.2">
      <c r="A83" s="61">
        <f t="shared" si="1"/>
        <v>74</v>
      </c>
      <c r="B83" s="100" t="s">
        <v>55</v>
      </c>
      <c r="C83" s="86"/>
      <c r="D83" s="86"/>
      <c r="E83" s="87"/>
      <c r="F83" s="100"/>
      <c r="G83" s="54"/>
    </row>
    <row r="84" spans="1:7" x14ac:dyDescent="0.2">
      <c r="A84" s="61">
        <f t="shared" si="1"/>
        <v>75</v>
      </c>
      <c r="B84" s="100"/>
      <c r="C84" s="86"/>
      <c r="D84" s="86"/>
      <c r="E84" s="87"/>
      <c r="F84" s="100"/>
      <c r="G84" s="54"/>
    </row>
    <row r="85" spans="1:7" x14ac:dyDescent="0.2">
      <c r="A85" s="61">
        <f t="shared" si="1"/>
        <v>76</v>
      </c>
      <c r="B85" s="100"/>
      <c r="C85" s="86"/>
      <c r="D85" s="86"/>
      <c r="E85" s="87"/>
      <c r="F85" s="100"/>
      <c r="G85" s="54"/>
    </row>
    <row r="86" spans="1:7" x14ac:dyDescent="0.2">
      <c r="A86" s="61">
        <f t="shared" si="1"/>
        <v>77</v>
      </c>
      <c r="B86" s="100"/>
      <c r="C86" s="86"/>
      <c r="D86" s="86"/>
      <c r="E86" s="87"/>
      <c r="F86" s="100"/>
      <c r="G86" s="54"/>
    </row>
    <row r="87" spans="1:7" x14ac:dyDescent="0.2">
      <c r="A87" s="61">
        <f t="shared" si="1"/>
        <v>78</v>
      </c>
      <c r="B87" s="100"/>
      <c r="C87" s="86"/>
      <c r="D87" s="86"/>
      <c r="E87" s="87"/>
      <c r="F87" s="100"/>
      <c r="G87" s="54"/>
    </row>
    <row r="88" spans="1:7" x14ac:dyDescent="0.2">
      <c r="A88" s="61">
        <f t="shared" si="1"/>
        <v>79</v>
      </c>
      <c r="B88" s="100"/>
      <c r="C88" s="86"/>
      <c r="D88" s="86"/>
      <c r="E88" s="87"/>
      <c r="F88" s="100"/>
      <c r="G88" s="54"/>
    </row>
    <row r="89" spans="1:7" x14ac:dyDescent="0.2">
      <c r="A89" s="61">
        <f t="shared" si="1"/>
        <v>80</v>
      </c>
      <c r="B89" s="100"/>
      <c r="C89" s="86"/>
      <c r="D89" s="86"/>
      <c r="E89" s="87"/>
      <c r="F89" s="100"/>
      <c r="G89" s="54"/>
    </row>
    <row r="90" spans="1:7" x14ac:dyDescent="0.2">
      <c r="A90" s="61">
        <f t="shared" si="1"/>
        <v>81</v>
      </c>
      <c r="B90" s="100"/>
      <c r="C90" s="86"/>
      <c r="D90" s="86"/>
      <c r="E90" s="87"/>
      <c r="F90" s="100"/>
      <c r="G90" s="54"/>
    </row>
    <row r="91" spans="1:7" x14ac:dyDescent="0.2">
      <c r="A91" s="61">
        <f t="shared" si="1"/>
        <v>82</v>
      </c>
      <c r="B91" s="100"/>
      <c r="C91" s="86"/>
      <c r="D91" s="86"/>
      <c r="E91" s="87"/>
      <c r="F91" s="100"/>
      <c r="G91" s="54"/>
    </row>
    <row r="92" spans="1:7" ht="14.25" x14ac:dyDescent="0.2">
      <c r="A92" s="61">
        <f t="shared" si="1"/>
        <v>83</v>
      </c>
      <c r="B92" s="101"/>
      <c r="C92" s="64"/>
      <c r="D92" s="65"/>
      <c r="E92" s="66"/>
      <c r="F92" s="100"/>
      <c r="G92" s="54"/>
    </row>
    <row r="93" spans="1:7" ht="14.25" x14ac:dyDescent="0.2">
      <c r="A93" s="61">
        <f t="shared" si="1"/>
        <v>84</v>
      </c>
      <c r="B93" s="101"/>
      <c r="C93" s="64"/>
      <c r="D93" s="65"/>
      <c r="E93" s="66"/>
      <c r="F93" s="100"/>
      <c r="G93" s="54"/>
    </row>
    <row r="94" spans="1:7" ht="14.25" x14ac:dyDescent="0.2">
      <c r="A94" s="61">
        <f t="shared" si="1"/>
        <v>85</v>
      </c>
      <c r="B94" s="101"/>
      <c r="C94" s="64"/>
      <c r="D94" s="65"/>
      <c r="E94" s="66"/>
      <c r="F94" s="100"/>
      <c r="G94" s="54"/>
    </row>
    <row r="95" spans="1:7" ht="14.25" x14ac:dyDescent="0.2">
      <c r="A95" s="61">
        <f t="shared" si="1"/>
        <v>86</v>
      </c>
      <c r="B95" s="101"/>
      <c r="C95" s="64"/>
      <c r="D95" s="65"/>
      <c r="E95" s="66"/>
      <c r="F95" s="100"/>
      <c r="G95" s="54"/>
    </row>
    <row r="96" spans="1:7" ht="14.25" x14ac:dyDescent="0.2">
      <c r="A96" s="61">
        <f t="shared" si="1"/>
        <v>87</v>
      </c>
      <c r="B96" s="101"/>
      <c r="C96" s="64"/>
      <c r="D96" s="65"/>
      <c r="E96" s="66"/>
      <c r="F96" s="100"/>
      <c r="G96" s="54"/>
    </row>
    <row r="97" spans="1:7" ht="14.25" x14ac:dyDescent="0.2">
      <c r="A97" s="61">
        <f t="shared" si="1"/>
        <v>88</v>
      </c>
      <c r="B97" s="101"/>
      <c r="C97" s="64"/>
      <c r="D97" s="65"/>
      <c r="E97" s="66"/>
      <c r="F97" s="100"/>
      <c r="G97" s="54"/>
    </row>
    <row r="98" spans="1:7" ht="14.25" x14ac:dyDescent="0.2">
      <c r="A98" s="61">
        <f t="shared" si="1"/>
        <v>89</v>
      </c>
      <c r="B98" s="101"/>
      <c r="C98" s="64"/>
      <c r="D98" s="65"/>
      <c r="E98" s="66"/>
      <c r="F98" s="100"/>
      <c r="G98" s="54"/>
    </row>
    <row r="99" spans="1:7" ht="14.25" x14ac:dyDescent="0.2">
      <c r="A99" s="61">
        <f t="shared" si="1"/>
        <v>90</v>
      </c>
      <c r="B99" s="101"/>
      <c r="C99" s="64"/>
      <c r="D99" s="65"/>
      <c r="E99" s="66"/>
      <c r="F99" s="100"/>
      <c r="G99" s="54"/>
    </row>
    <row r="100" spans="1:7" ht="14.25" x14ac:dyDescent="0.2">
      <c r="A100" s="61">
        <f t="shared" si="1"/>
        <v>91</v>
      </c>
      <c r="B100" s="101"/>
      <c r="C100" s="64"/>
      <c r="D100" s="65"/>
      <c r="E100" s="66"/>
      <c r="F100" s="100"/>
      <c r="G100" s="54"/>
    </row>
    <row r="101" spans="1:7" ht="14.25" x14ac:dyDescent="0.2">
      <c r="A101" s="61">
        <f t="shared" si="1"/>
        <v>92</v>
      </c>
      <c r="B101" s="101"/>
      <c r="C101" s="64"/>
      <c r="D101" s="65"/>
      <c r="E101" s="66"/>
      <c r="F101" s="100"/>
      <c r="G101" s="54"/>
    </row>
    <row r="102" spans="1:7" ht="14.25" x14ac:dyDescent="0.2">
      <c r="A102" s="61">
        <f t="shared" si="1"/>
        <v>93</v>
      </c>
      <c r="B102" s="101"/>
      <c r="C102" s="64"/>
      <c r="D102" s="65"/>
      <c r="E102" s="66"/>
      <c r="F102" s="100"/>
      <c r="G102" s="54"/>
    </row>
    <row r="103" spans="1:7" ht="14.25" x14ac:dyDescent="0.2">
      <c r="A103" s="61">
        <f t="shared" si="1"/>
        <v>94</v>
      </c>
      <c r="B103" s="101"/>
      <c r="C103" s="64"/>
      <c r="D103" s="65"/>
      <c r="E103" s="66"/>
      <c r="F103" s="100"/>
      <c r="G103" s="54"/>
    </row>
    <row r="104" spans="1:7" ht="14.25" x14ac:dyDescent="0.2">
      <c r="A104" s="61">
        <f t="shared" si="1"/>
        <v>95</v>
      </c>
      <c r="B104" s="101"/>
      <c r="C104" s="64"/>
      <c r="D104" s="65"/>
      <c r="E104" s="66"/>
      <c r="F104" s="100"/>
      <c r="G104" s="54"/>
    </row>
    <row r="105" spans="1:7" ht="14.25" x14ac:dyDescent="0.2">
      <c r="A105" s="61">
        <f t="shared" si="1"/>
        <v>96</v>
      </c>
      <c r="B105" s="101"/>
      <c r="C105" s="64"/>
      <c r="D105" s="65"/>
      <c r="E105" s="66"/>
      <c r="F105" s="100"/>
      <c r="G105" s="54"/>
    </row>
    <row r="106" spans="1:7" ht="14.25" x14ac:dyDescent="0.2">
      <c r="A106" s="61">
        <f t="shared" si="1"/>
        <v>97</v>
      </c>
      <c r="B106" s="101"/>
      <c r="C106" s="64"/>
      <c r="D106" s="65"/>
      <c r="E106" s="66"/>
      <c r="F106" s="100"/>
      <c r="G106" s="54"/>
    </row>
    <row r="107" spans="1:7" ht="14.25" x14ac:dyDescent="0.2">
      <c r="A107" s="61">
        <f t="shared" si="1"/>
        <v>98</v>
      </c>
      <c r="B107" s="101"/>
      <c r="C107" s="64"/>
      <c r="D107" s="65"/>
      <c r="E107" s="66"/>
      <c r="F107" s="100"/>
      <c r="G107" s="54"/>
    </row>
    <row r="108" spans="1:7" ht="14.25" x14ac:dyDescent="0.2">
      <c r="A108" s="61">
        <f t="shared" si="1"/>
        <v>99</v>
      </c>
      <c r="B108" s="101"/>
      <c r="C108" s="64"/>
      <c r="D108" s="65"/>
      <c r="E108" s="66"/>
      <c r="F108" s="100"/>
      <c r="G108" s="54"/>
    </row>
    <row r="109" spans="1:7" ht="14.25" x14ac:dyDescent="0.2">
      <c r="A109" s="61">
        <f t="shared" si="1"/>
        <v>100</v>
      </c>
      <c r="B109" s="101"/>
      <c r="C109" s="64"/>
      <c r="D109" s="65"/>
      <c r="E109" s="66"/>
      <c r="F109" s="100"/>
      <c r="G109" s="54"/>
    </row>
    <row r="110" spans="1:7" ht="14.25" x14ac:dyDescent="0.2">
      <c r="A110" s="61">
        <f t="shared" si="1"/>
        <v>101</v>
      </c>
      <c r="B110" s="101"/>
      <c r="C110" s="64"/>
      <c r="D110" s="65"/>
      <c r="E110" s="66"/>
      <c r="F110" s="100"/>
      <c r="G110" s="54"/>
    </row>
    <row r="111" spans="1:7" ht="14.25" x14ac:dyDescent="0.2">
      <c r="A111" s="61">
        <f t="shared" si="1"/>
        <v>102</v>
      </c>
      <c r="B111" s="101"/>
      <c r="C111" s="64"/>
      <c r="D111" s="65"/>
      <c r="E111" s="66"/>
      <c r="F111" s="100"/>
      <c r="G111" s="54"/>
    </row>
    <row r="112" spans="1:7" ht="14.25" x14ac:dyDescent="0.2">
      <c r="A112" s="61">
        <f t="shared" si="1"/>
        <v>103</v>
      </c>
      <c r="B112" s="101"/>
      <c r="C112" s="64"/>
      <c r="D112" s="65"/>
      <c r="E112" s="66"/>
      <c r="F112" s="100"/>
      <c r="G112" s="54"/>
    </row>
    <row r="113" spans="1:7" ht="14.25" x14ac:dyDescent="0.2">
      <c r="A113" s="61">
        <f t="shared" si="1"/>
        <v>104</v>
      </c>
      <c r="B113" s="101"/>
      <c r="C113" s="64"/>
      <c r="D113" s="65"/>
      <c r="E113" s="66"/>
      <c r="F113" s="100"/>
      <c r="G113" s="54"/>
    </row>
    <row r="114" spans="1:7" ht="14.25" x14ac:dyDescent="0.2">
      <c r="A114" s="61">
        <f t="shared" si="1"/>
        <v>105</v>
      </c>
      <c r="B114" s="101"/>
      <c r="C114" s="64"/>
      <c r="D114" s="65"/>
      <c r="E114" s="66"/>
      <c r="F114" s="100"/>
      <c r="G114" s="54"/>
    </row>
    <row r="115" spans="1:7" ht="14.25" x14ac:dyDescent="0.2">
      <c r="A115" s="61">
        <f t="shared" si="1"/>
        <v>106</v>
      </c>
      <c r="B115" s="101"/>
      <c r="C115" s="64"/>
      <c r="D115" s="65"/>
      <c r="E115" s="66"/>
      <c r="F115" s="100"/>
      <c r="G115" s="54"/>
    </row>
    <row r="116" spans="1:7" ht="14.25" x14ac:dyDescent="0.2">
      <c r="A116" s="61">
        <f t="shared" si="1"/>
        <v>107</v>
      </c>
      <c r="B116" s="101"/>
      <c r="C116" s="64"/>
      <c r="D116" s="65"/>
      <c r="E116" s="66"/>
      <c r="F116" s="100"/>
      <c r="G116" s="54"/>
    </row>
    <row r="117" spans="1:7" ht="14.25" x14ac:dyDescent="0.2">
      <c r="A117" s="61">
        <f t="shared" si="1"/>
        <v>108</v>
      </c>
      <c r="B117" s="101"/>
      <c r="C117" s="64"/>
      <c r="D117" s="65"/>
      <c r="E117" s="66"/>
      <c r="F117" s="100"/>
      <c r="G117" s="54"/>
    </row>
    <row r="118" spans="1:7" ht="14.25" x14ac:dyDescent="0.2">
      <c r="A118" s="61">
        <f t="shared" si="1"/>
        <v>109</v>
      </c>
      <c r="B118" s="101"/>
      <c r="C118" s="64"/>
      <c r="D118" s="65"/>
      <c r="E118" s="66"/>
      <c r="F118" s="100"/>
      <c r="G118" s="54"/>
    </row>
    <row r="119" spans="1:7" ht="14.25" x14ac:dyDescent="0.2">
      <c r="A119" s="61">
        <f t="shared" si="1"/>
        <v>110</v>
      </c>
      <c r="B119" s="101"/>
      <c r="C119" s="64"/>
      <c r="D119" s="65"/>
      <c r="E119" s="66"/>
      <c r="F119" s="100"/>
      <c r="G119" s="54"/>
    </row>
    <row r="120" spans="1:7" ht="14.25" x14ac:dyDescent="0.2">
      <c r="A120" s="61">
        <f t="shared" si="1"/>
        <v>111</v>
      </c>
      <c r="B120" s="101"/>
      <c r="C120" s="64"/>
      <c r="D120" s="65"/>
      <c r="E120" s="66"/>
      <c r="F120" s="100"/>
      <c r="G120" s="54"/>
    </row>
    <row r="121" spans="1:7" ht="14.25" x14ac:dyDescent="0.2">
      <c r="A121" s="61">
        <f t="shared" si="1"/>
        <v>112</v>
      </c>
      <c r="B121" s="101"/>
      <c r="C121" s="64"/>
      <c r="D121" s="65"/>
      <c r="E121" s="66"/>
      <c r="F121" s="100"/>
      <c r="G121" s="54"/>
    </row>
    <row r="122" spans="1:7" ht="14.25" x14ac:dyDescent="0.2">
      <c r="A122" s="61">
        <f t="shared" si="1"/>
        <v>113</v>
      </c>
      <c r="B122" s="101"/>
      <c r="C122" s="64"/>
      <c r="D122" s="65"/>
      <c r="E122" s="66"/>
      <c r="F122" s="100"/>
      <c r="G122" s="54"/>
    </row>
    <row r="123" spans="1:7" ht="14.25" x14ac:dyDescent="0.2">
      <c r="A123" s="61">
        <f t="shared" si="1"/>
        <v>114</v>
      </c>
      <c r="B123" s="101"/>
      <c r="C123" s="64"/>
      <c r="D123" s="65"/>
      <c r="E123" s="66"/>
      <c r="F123" s="100"/>
      <c r="G123" s="54"/>
    </row>
    <row r="124" spans="1:7" ht="14.25" x14ac:dyDescent="0.2">
      <c r="A124" s="61">
        <f t="shared" si="1"/>
        <v>115</v>
      </c>
      <c r="B124" s="101"/>
      <c r="C124" s="64"/>
      <c r="D124" s="65"/>
      <c r="E124" s="66"/>
      <c r="F124" s="100"/>
      <c r="G124" s="54"/>
    </row>
    <row r="125" spans="1:7" ht="14.25" x14ac:dyDescent="0.2">
      <c r="A125" s="61">
        <f t="shared" si="1"/>
        <v>116</v>
      </c>
      <c r="B125" s="101"/>
      <c r="C125" s="64"/>
      <c r="D125" s="65"/>
      <c r="E125" s="66"/>
      <c r="F125" s="100"/>
      <c r="G125" s="54"/>
    </row>
    <row r="126" spans="1:7" ht="14.25" x14ac:dyDescent="0.2">
      <c r="A126" s="61">
        <f t="shared" si="1"/>
        <v>117</v>
      </c>
      <c r="B126" s="101"/>
      <c r="C126" s="64"/>
      <c r="D126" s="65"/>
      <c r="E126" s="66"/>
      <c r="F126" s="100"/>
      <c r="G126" s="54"/>
    </row>
    <row r="127" spans="1:7" ht="14.25" x14ac:dyDescent="0.2">
      <c r="A127" s="61">
        <f t="shared" si="1"/>
        <v>118</v>
      </c>
      <c r="B127" s="101"/>
      <c r="C127" s="64"/>
      <c r="D127" s="65"/>
      <c r="E127" s="66"/>
      <c r="F127" s="100"/>
      <c r="G127" s="54"/>
    </row>
    <row r="128" spans="1:7" ht="14.25" x14ac:dyDescent="0.2">
      <c r="A128" s="61">
        <f t="shared" si="1"/>
        <v>119</v>
      </c>
      <c r="B128" s="101"/>
      <c r="C128" s="64"/>
      <c r="D128" s="65"/>
      <c r="E128" s="66"/>
      <c r="F128" s="100"/>
      <c r="G128" s="54"/>
    </row>
    <row r="129" spans="1:7" ht="14.25" x14ac:dyDescent="0.2">
      <c r="A129" s="61">
        <f t="shared" si="1"/>
        <v>120</v>
      </c>
      <c r="B129" s="101"/>
      <c r="C129" s="64"/>
      <c r="D129" s="65"/>
      <c r="E129" s="66"/>
      <c r="F129" s="100"/>
      <c r="G129" s="54"/>
    </row>
    <row r="130" spans="1:7" ht="14.25" x14ac:dyDescent="0.2">
      <c r="A130" s="61">
        <f t="shared" si="1"/>
        <v>121</v>
      </c>
      <c r="B130" s="101"/>
      <c r="C130" s="64"/>
      <c r="D130" s="65"/>
      <c r="E130" s="66"/>
      <c r="F130" s="100"/>
      <c r="G130" s="54"/>
    </row>
    <row r="131" spans="1:7" ht="14.25" x14ac:dyDescent="0.2">
      <c r="A131" s="61">
        <f t="shared" si="1"/>
        <v>122</v>
      </c>
      <c r="B131" s="101"/>
      <c r="C131" s="64"/>
      <c r="D131" s="65"/>
      <c r="E131" s="66"/>
      <c r="F131" s="100"/>
      <c r="G131" s="54"/>
    </row>
    <row r="132" spans="1:7" ht="14.25" x14ac:dyDescent="0.2">
      <c r="A132" s="61">
        <f t="shared" si="1"/>
        <v>123</v>
      </c>
      <c r="B132" s="101"/>
      <c r="C132" s="64"/>
      <c r="D132" s="65"/>
      <c r="E132" s="66"/>
      <c r="F132" s="100"/>
      <c r="G132" s="54"/>
    </row>
    <row r="133" spans="1:7" ht="14.25" x14ac:dyDescent="0.2">
      <c r="A133" s="61">
        <f t="shared" si="1"/>
        <v>124</v>
      </c>
      <c r="B133" s="101"/>
      <c r="C133" s="64"/>
      <c r="D133" s="65"/>
      <c r="E133" s="66"/>
      <c r="F133" s="100"/>
      <c r="G133" s="54"/>
    </row>
    <row r="134" spans="1:7" ht="14.25" x14ac:dyDescent="0.2">
      <c r="A134" s="61">
        <f t="shared" si="1"/>
        <v>125</v>
      </c>
      <c r="B134" s="101"/>
      <c r="C134" s="64"/>
      <c r="D134" s="65"/>
      <c r="E134" s="66"/>
      <c r="F134" s="100"/>
      <c r="G134" s="54"/>
    </row>
    <row r="135" spans="1:7" ht="14.25" x14ac:dyDescent="0.2">
      <c r="A135" s="61">
        <f t="shared" si="1"/>
        <v>126</v>
      </c>
      <c r="B135" s="101"/>
      <c r="C135" s="64"/>
      <c r="D135" s="65"/>
      <c r="E135" s="66"/>
      <c r="F135" s="100"/>
      <c r="G135" s="54"/>
    </row>
    <row r="136" spans="1:7" ht="14.25" x14ac:dyDescent="0.2">
      <c r="A136" s="61">
        <f t="shared" si="1"/>
        <v>127</v>
      </c>
      <c r="B136" s="101"/>
      <c r="C136" s="64"/>
      <c r="D136" s="65"/>
      <c r="E136" s="66"/>
      <c r="F136" s="100"/>
      <c r="G136" s="54"/>
    </row>
    <row r="137" spans="1:7" ht="14.25" x14ac:dyDescent="0.2">
      <c r="A137" s="61">
        <f t="shared" si="1"/>
        <v>128</v>
      </c>
      <c r="B137" s="101"/>
      <c r="C137" s="64"/>
      <c r="D137" s="65"/>
      <c r="E137" s="66"/>
      <c r="F137" s="100"/>
      <c r="G137" s="54"/>
    </row>
    <row r="138" spans="1:7" ht="14.25" x14ac:dyDescent="0.2">
      <c r="A138" s="61">
        <f t="shared" si="1"/>
        <v>129</v>
      </c>
      <c r="B138" s="101"/>
      <c r="C138" s="64"/>
      <c r="D138" s="65"/>
      <c r="E138" s="66"/>
      <c r="F138" s="100"/>
      <c r="G138" s="54"/>
    </row>
    <row r="139" spans="1:7" ht="14.25" x14ac:dyDescent="0.2">
      <c r="A139" s="61">
        <f t="shared" ref="A139:A202" si="2">ROW()-9</f>
        <v>130</v>
      </c>
      <c r="B139" s="101"/>
      <c r="C139" s="64"/>
      <c r="D139" s="65"/>
      <c r="E139" s="66"/>
      <c r="F139" s="100"/>
      <c r="G139" s="54"/>
    </row>
    <row r="140" spans="1:7" ht="14.25" x14ac:dyDescent="0.2">
      <c r="A140" s="61">
        <f t="shared" si="2"/>
        <v>131</v>
      </c>
      <c r="B140" s="101"/>
      <c r="C140" s="64"/>
      <c r="D140" s="65"/>
      <c r="E140" s="66"/>
      <c r="F140" s="100"/>
      <c r="G140" s="54"/>
    </row>
    <row r="141" spans="1:7" ht="14.25" x14ac:dyDescent="0.2">
      <c r="A141" s="61">
        <f t="shared" si="2"/>
        <v>132</v>
      </c>
      <c r="B141" s="101"/>
      <c r="C141" s="64"/>
      <c r="D141" s="65"/>
      <c r="E141" s="66"/>
      <c r="F141" s="100"/>
      <c r="G141" s="54"/>
    </row>
    <row r="142" spans="1:7" ht="14.25" x14ac:dyDescent="0.2">
      <c r="A142" s="61">
        <f t="shared" si="2"/>
        <v>133</v>
      </c>
      <c r="B142" s="101"/>
      <c r="C142" s="64"/>
      <c r="D142" s="65"/>
      <c r="E142" s="66"/>
      <c r="F142" s="100"/>
      <c r="G142" s="54"/>
    </row>
    <row r="143" spans="1:7" ht="14.25" x14ac:dyDescent="0.2">
      <c r="A143" s="61">
        <f t="shared" si="2"/>
        <v>134</v>
      </c>
      <c r="B143" s="101"/>
      <c r="C143" s="64"/>
      <c r="D143" s="65"/>
      <c r="E143" s="66"/>
      <c r="F143" s="100"/>
      <c r="G143" s="54"/>
    </row>
    <row r="144" spans="1:7" ht="14.25" x14ac:dyDescent="0.2">
      <c r="A144" s="61">
        <f t="shared" si="2"/>
        <v>135</v>
      </c>
      <c r="B144" s="101"/>
      <c r="C144" s="64"/>
      <c r="D144" s="65"/>
      <c r="E144" s="66"/>
      <c r="F144" s="100"/>
      <c r="G144" s="54"/>
    </row>
    <row r="145" spans="1:7" ht="14.25" x14ac:dyDescent="0.2">
      <c r="A145" s="61">
        <f t="shared" si="2"/>
        <v>136</v>
      </c>
      <c r="B145" s="101"/>
      <c r="C145" s="64"/>
      <c r="D145" s="65"/>
      <c r="E145" s="66"/>
      <c r="F145" s="100"/>
      <c r="G145" s="54"/>
    </row>
    <row r="146" spans="1:7" ht="14.25" x14ac:dyDescent="0.2">
      <c r="A146" s="61">
        <f t="shared" si="2"/>
        <v>137</v>
      </c>
      <c r="B146" s="101"/>
      <c r="C146" s="64"/>
      <c r="D146" s="65"/>
      <c r="E146" s="66"/>
      <c r="F146" s="100"/>
      <c r="G146" s="54"/>
    </row>
    <row r="147" spans="1:7" ht="14.25" x14ac:dyDescent="0.2">
      <c r="A147" s="61">
        <f t="shared" si="2"/>
        <v>138</v>
      </c>
      <c r="B147" s="101"/>
      <c r="C147" s="64"/>
      <c r="D147" s="65"/>
      <c r="E147" s="66"/>
      <c r="F147" s="100"/>
      <c r="G147" s="54"/>
    </row>
    <row r="148" spans="1:7" ht="14.25" x14ac:dyDescent="0.2">
      <c r="A148" s="61">
        <f t="shared" si="2"/>
        <v>139</v>
      </c>
      <c r="B148" s="101"/>
      <c r="C148" s="64"/>
      <c r="D148" s="65"/>
      <c r="E148" s="66"/>
      <c r="F148" s="100"/>
      <c r="G148" s="54"/>
    </row>
    <row r="149" spans="1:7" ht="14.25" x14ac:dyDescent="0.2">
      <c r="A149" s="61">
        <f t="shared" si="2"/>
        <v>140</v>
      </c>
      <c r="B149" s="101"/>
      <c r="C149" s="64"/>
      <c r="D149" s="65"/>
      <c r="E149" s="66"/>
      <c r="F149" s="100"/>
      <c r="G149" s="54"/>
    </row>
    <row r="150" spans="1:7" ht="14.25" x14ac:dyDescent="0.2">
      <c r="A150" s="61">
        <f t="shared" si="2"/>
        <v>141</v>
      </c>
      <c r="B150" s="101"/>
      <c r="C150" s="64"/>
      <c r="D150" s="65"/>
      <c r="E150" s="66"/>
      <c r="F150" s="100"/>
      <c r="G150" s="54"/>
    </row>
    <row r="151" spans="1:7" ht="14.25" x14ac:dyDescent="0.2">
      <c r="A151" s="61">
        <f t="shared" si="2"/>
        <v>142</v>
      </c>
      <c r="B151" s="101"/>
      <c r="C151" s="64"/>
      <c r="D151" s="65"/>
      <c r="E151" s="66"/>
      <c r="F151" s="100"/>
      <c r="G151" s="54"/>
    </row>
    <row r="152" spans="1:7" ht="14.25" x14ac:dyDescent="0.2">
      <c r="A152" s="61">
        <f t="shared" si="2"/>
        <v>143</v>
      </c>
      <c r="B152" s="101"/>
      <c r="C152" s="64"/>
      <c r="D152" s="65"/>
      <c r="E152" s="66"/>
      <c r="F152" s="100"/>
      <c r="G152" s="54"/>
    </row>
    <row r="153" spans="1:7" ht="14.25" x14ac:dyDescent="0.2">
      <c r="A153" s="61">
        <f t="shared" si="2"/>
        <v>144</v>
      </c>
      <c r="B153" s="101"/>
      <c r="C153" s="64"/>
      <c r="D153" s="65"/>
      <c r="E153" s="66"/>
      <c r="F153" s="100"/>
      <c r="G153" s="54"/>
    </row>
    <row r="154" spans="1:7" ht="14.25" x14ac:dyDescent="0.2">
      <c r="A154" s="61">
        <f t="shared" si="2"/>
        <v>145</v>
      </c>
      <c r="B154" s="101"/>
      <c r="C154" s="64"/>
      <c r="D154" s="65"/>
      <c r="E154" s="66"/>
      <c r="F154" s="100"/>
      <c r="G154" s="54"/>
    </row>
    <row r="155" spans="1:7" ht="14.25" x14ac:dyDescent="0.2">
      <c r="A155" s="61">
        <f t="shared" si="2"/>
        <v>146</v>
      </c>
      <c r="B155" s="101"/>
      <c r="C155" s="64"/>
      <c r="D155" s="65"/>
      <c r="E155" s="66"/>
      <c r="F155" s="100"/>
      <c r="G155" s="54"/>
    </row>
    <row r="156" spans="1:7" ht="14.25" x14ac:dyDescent="0.2">
      <c r="A156" s="61">
        <f t="shared" si="2"/>
        <v>147</v>
      </c>
      <c r="B156" s="101"/>
      <c r="C156" s="64"/>
      <c r="D156" s="65"/>
      <c r="E156" s="66"/>
      <c r="F156" s="100"/>
      <c r="G156" s="54"/>
    </row>
    <row r="157" spans="1:7" ht="14.25" x14ac:dyDescent="0.2">
      <c r="A157" s="61">
        <f t="shared" si="2"/>
        <v>148</v>
      </c>
      <c r="B157" s="101"/>
      <c r="C157" s="64"/>
      <c r="D157" s="65"/>
      <c r="E157" s="66"/>
      <c r="F157" s="100"/>
      <c r="G157" s="54"/>
    </row>
    <row r="158" spans="1:7" ht="14.25" x14ac:dyDescent="0.2">
      <c r="A158" s="61">
        <f t="shared" si="2"/>
        <v>149</v>
      </c>
      <c r="B158" s="101"/>
      <c r="C158" s="64"/>
      <c r="D158" s="65"/>
      <c r="E158" s="66"/>
      <c r="F158" s="100"/>
      <c r="G158" s="54"/>
    </row>
    <row r="159" spans="1:7" ht="14.25" x14ac:dyDescent="0.2">
      <c r="A159" s="61">
        <f t="shared" si="2"/>
        <v>150</v>
      </c>
      <c r="B159" s="101"/>
      <c r="C159" s="64"/>
      <c r="D159" s="65"/>
      <c r="E159" s="66"/>
      <c r="F159" s="100"/>
      <c r="G159" s="54"/>
    </row>
    <row r="160" spans="1:7" ht="14.25" x14ac:dyDescent="0.2">
      <c r="A160" s="61">
        <f t="shared" si="2"/>
        <v>151</v>
      </c>
      <c r="B160" s="101"/>
      <c r="C160" s="64"/>
      <c r="D160" s="65"/>
      <c r="E160" s="66"/>
      <c r="F160" s="100"/>
      <c r="G160" s="54"/>
    </row>
    <row r="161" spans="1:7" ht="14.25" x14ac:dyDescent="0.2">
      <c r="A161" s="61">
        <f t="shared" si="2"/>
        <v>152</v>
      </c>
      <c r="B161" s="101"/>
      <c r="C161" s="64"/>
      <c r="D161" s="65"/>
      <c r="E161" s="66"/>
      <c r="F161" s="100"/>
      <c r="G161" s="54"/>
    </row>
    <row r="162" spans="1:7" ht="14.25" x14ac:dyDescent="0.2">
      <c r="A162" s="61">
        <f t="shared" si="2"/>
        <v>153</v>
      </c>
      <c r="B162" s="101"/>
      <c r="C162" s="64"/>
      <c r="D162" s="65"/>
      <c r="E162" s="66"/>
      <c r="F162" s="100"/>
      <c r="G162" s="54"/>
    </row>
    <row r="163" spans="1:7" ht="14.25" x14ac:dyDescent="0.2">
      <c r="A163" s="61">
        <f t="shared" si="2"/>
        <v>154</v>
      </c>
      <c r="B163" s="101"/>
      <c r="C163" s="64"/>
      <c r="D163" s="65"/>
      <c r="E163" s="66"/>
      <c r="F163" s="100"/>
      <c r="G163" s="54"/>
    </row>
    <row r="164" spans="1:7" ht="14.25" x14ac:dyDescent="0.2">
      <c r="A164" s="61">
        <f t="shared" si="2"/>
        <v>155</v>
      </c>
      <c r="B164" s="101"/>
      <c r="C164" s="64"/>
      <c r="D164" s="65"/>
      <c r="E164" s="66"/>
      <c r="F164" s="100"/>
      <c r="G164" s="54"/>
    </row>
    <row r="165" spans="1:7" ht="14.25" x14ac:dyDescent="0.2">
      <c r="A165" s="61">
        <f t="shared" si="2"/>
        <v>156</v>
      </c>
      <c r="B165" s="101"/>
      <c r="C165" s="64"/>
      <c r="D165" s="65"/>
      <c r="E165" s="66"/>
      <c r="F165" s="100"/>
      <c r="G165" s="54"/>
    </row>
    <row r="166" spans="1:7" ht="14.25" x14ac:dyDescent="0.2">
      <c r="A166" s="61">
        <f t="shared" si="2"/>
        <v>157</v>
      </c>
      <c r="B166" s="101"/>
      <c r="C166" s="64"/>
      <c r="D166" s="65"/>
      <c r="E166" s="66"/>
      <c r="F166" s="100"/>
      <c r="G166" s="54"/>
    </row>
    <row r="167" spans="1:7" ht="14.25" x14ac:dyDescent="0.2">
      <c r="A167" s="61">
        <f t="shared" si="2"/>
        <v>158</v>
      </c>
      <c r="B167" s="101"/>
      <c r="C167" s="64"/>
      <c r="D167" s="65"/>
      <c r="E167" s="66"/>
      <c r="F167" s="100"/>
      <c r="G167" s="54"/>
    </row>
    <row r="168" spans="1:7" ht="14.25" x14ac:dyDescent="0.2">
      <c r="A168" s="61">
        <f t="shared" si="2"/>
        <v>159</v>
      </c>
      <c r="B168" s="101"/>
      <c r="C168" s="64"/>
      <c r="D168" s="65"/>
      <c r="E168" s="66"/>
      <c r="F168" s="100"/>
      <c r="G168" s="54"/>
    </row>
    <row r="169" spans="1:7" ht="14.25" x14ac:dyDescent="0.2">
      <c r="A169" s="61">
        <f t="shared" si="2"/>
        <v>160</v>
      </c>
      <c r="B169" s="101"/>
      <c r="C169" s="64"/>
      <c r="D169" s="65"/>
      <c r="E169" s="66"/>
      <c r="F169" s="100"/>
      <c r="G169" s="54"/>
    </row>
    <row r="170" spans="1:7" ht="14.25" x14ac:dyDescent="0.2">
      <c r="A170" s="61">
        <f t="shared" si="2"/>
        <v>161</v>
      </c>
      <c r="B170" s="101"/>
      <c r="C170" s="64"/>
      <c r="D170" s="65"/>
      <c r="E170" s="66"/>
      <c r="F170" s="100"/>
      <c r="G170" s="54"/>
    </row>
    <row r="171" spans="1:7" ht="14.25" x14ac:dyDescent="0.2">
      <c r="A171" s="61">
        <f t="shared" si="2"/>
        <v>162</v>
      </c>
      <c r="B171" s="101"/>
      <c r="C171" s="64"/>
      <c r="D171" s="65"/>
      <c r="E171" s="66"/>
      <c r="F171" s="100"/>
      <c r="G171" s="54"/>
    </row>
    <row r="172" spans="1:7" ht="14.25" x14ac:dyDescent="0.2">
      <c r="A172" s="61">
        <f t="shared" si="2"/>
        <v>163</v>
      </c>
      <c r="B172" s="101"/>
      <c r="C172" s="64"/>
      <c r="D172" s="65"/>
      <c r="E172" s="66"/>
      <c r="F172" s="100"/>
      <c r="G172" s="54"/>
    </row>
    <row r="173" spans="1:7" ht="14.25" x14ac:dyDescent="0.2">
      <c r="A173" s="61">
        <f t="shared" si="2"/>
        <v>164</v>
      </c>
      <c r="B173" s="101"/>
      <c r="C173" s="64"/>
      <c r="D173" s="65"/>
      <c r="E173" s="66"/>
      <c r="F173" s="100"/>
      <c r="G173" s="54"/>
    </row>
    <row r="174" spans="1:7" ht="14.25" x14ac:dyDescent="0.2">
      <c r="A174" s="61">
        <f t="shared" si="2"/>
        <v>165</v>
      </c>
      <c r="B174" s="101"/>
      <c r="C174" s="64"/>
      <c r="D174" s="65"/>
      <c r="E174" s="66"/>
      <c r="F174" s="100"/>
      <c r="G174" s="54"/>
    </row>
    <row r="175" spans="1:7" ht="14.25" x14ac:dyDescent="0.2">
      <c r="A175" s="61">
        <f t="shared" si="2"/>
        <v>166</v>
      </c>
      <c r="B175" s="101"/>
      <c r="C175" s="64"/>
      <c r="D175" s="65"/>
      <c r="E175" s="66"/>
      <c r="F175" s="100"/>
      <c r="G175" s="54"/>
    </row>
    <row r="176" spans="1:7" ht="14.25" x14ac:dyDescent="0.2">
      <c r="A176" s="61">
        <f t="shared" si="2"/>
        <v>167</v>
      </c>
      <c r="B176" s="101"/>
      <c r="C176" s="64"/>
      <c r="D176" s="65"/>
      <c r="E176" s="66"/>
      <c r="F176" s="100"/>
      <c r="G176" s="54"/>
    </row>
    <row r="177" spans="1:7" ht="14.25" x14ac:dyDescent="0.2">
      <c r="A177" s="61">
        <f t="shared" si="2"/>
        <v>168</v>
      </c>
      <c r="B177" s="101"/>
      <c r="C177" s="64"/>
      <c r="D177" s="65"/>
      <c r="E177" s="66"/>
      <c r="F177" s="100"/>
      <c r="G177" s="54"/>
    </row>
    <row r="178" spans="1:7" ht="14.25" x14ac:dyDescent="0.2">
      <c r="A178" s="61">
        <f t="shared" si="2"/>
        <v>169</v>
      </c>
      <c r="B178" s="101"/>
      <c r="C178" s="64"/>
      <c r="D178" s="65"/>
      <c r="E178" s="66"/>
      <c r="F178" s="100"/>
      <c r="G178" s="54"/>
    </row>
    <row r="179" spans="1:7" ht="14.25" x14ac:dyDescent="0.2">
      <c r="A179" s="61">
        <f t="shared" si="2"/>
        <v>170</v>
      </c>
      <c r="B179" s="101"/>
      <c r="C179" s="64"/>
      <c r="D179" s="65"/>
      <c r="E179" s="66"/>
      <c r="F179" s="100"/>
      <c r="G179" s="54"/>
    </row>
    <row r="180" spans="1:7" ht="14.25" x14ac:dyDescent="0.2">
      <c r="A180" s="61">
        <f t="shared" si="2"/>
        <v>171</v>
      </c>
      <c r="B180" s="101"/>
      <c r="C180" s="64"/>
      <c r="D180" s="65"/>
      <c r="E180" s="66"/>
      <c r="F180" s="100"/>
      <c r="G180" s="54"/>
    </row>
    <row r="181" spans="1:7" ht="14.25" x14ac:dyDescent="0.2">
      <c r="A181" s="61">
        <f t="shared" si="2"/>
        <v>172</v>
      </c>
      <c r="B181" s="101"/>
      <c r="C181" s="64"/>
      <c r="D181" s="65"/>
      <c r="E181" s="66"/>
      <c r="F181" s="100"/>
      <c r="G181" s="54"/>
    </row>
    <row r="182" spans="1:7" ht="14.25" x14ac:dyDescent="0.2">
      <c r="A182" s="61">
        <f t="shared" si="2"/>
        <v>173</v>
      </c>
      <c r="B182" s="101"/>
      <c r="C182" s="64"/>
      <c r="D182" s="65"/>
      <c r="E182" s="66"/>
      <c r="F182" s="100"/>
      <c r="G182" s="54"/>
    </row>
    <row r="183" spans="1:7" ht="14.25" x14ac:dyDescent="0.2">
      <c r="A183" s="61">
        <f t="shared" si="2"/>
        <v>174</v>
      </c>
      <c r="B183" s="101"/>
      <c r="C183" s="64"/>
      <c r="D183" s="65"/>
      <c r="E183" s="66"/>
      <c r="F183" s="100"/>
      <c r="G183" s="54"/>
    </row>
    <row r="184" spans="1:7" ht="14.25" x14ac:dyDescent="0.2">
      <c r="A184" s="61">
        <f t="shared" si="2"/>
        <v>175</v>
      </c>
      <c r="B184" s="101"/>
      <c r="C184" s="64"/>
      <c r="D184" s="65"/>
      <c r="E184" s="66"/>
      <c r="F184" s="100"/>
      <c r="G184" s="54"/>
    </row>
    <row r="185" spans="1:7" ht="14.25" x14ac:dyDescent="0.2">
      <c r="A185" s="61">
        <f t="shared" si="2"/>
        <v>176</v>
      </c>
      <c r="B185" s="101"/>
      <c r="C185" s="64"/>
      <c r="D185" s="65"/>
      <c r="E185" s="66"/>
      <c r="F185" s="100"/>
      <c r="G185" s="54"/>
    </row>
    <row r="186" spans="1:7" ht="14.25" x14ac:dyDescent="0.2">
      <c r="A186" s="61">
        <f t="shared" si="2"/>
        <v>177</v>
      </c>
      <c r="B186" s="101"/>
      <c r="C186" s="64"/>
      <c r="D186" s="65"/>
      <c r="E186" s="66"/>
      <c r="F186" s="100"/>
      <c r="G186" s="54"/>
    </row>
    <row r="187" spans="1:7" ht="14.25" x14ac:dyDescent="0.2">
      <c r="A187" s="61">
        <f t="shared" si="2"/>
        <v>178</v>
      </c>
      <c r="B187" s="101"/>
      <c r="C187" s="64"/>
      <c r="D187" s="65"/>
      <c r="E187" s="66"/>
      <c r="F187" s="100"/>
      <c r="G187" s="54"/>
    </row>
    <row r="188" spans="1:7" ht="14.25" x14ac:dyDescent="0.2">
      <c r="A188" s="61">
        <f t="shared" si="2"/>
        <v>179</v>
      </c>
      <c r="B188" s="101"/>
      <c r="C188" s="64"/>
      <c r="D188" s="65"/>
      <c r="E188" s="66"/>
      <c r="F188" s="100"/>
      <c r="G188" s="54"/>
    </row>
    <row r="189" spans="1:7" ht="14.25" x14ac:dyDescent="0.2">
      <c r="A189" s="61">
        <f t="shared" si="2"/>
        <v>180</v>
      </c>
      <c r="B189" s="101"/>
      <c r="C189" s="64"/>
      <c r="D189" s="65"/>
      <c r="E189" s="66"/>
      <c r="F189" s="100"/>
      <c r="G189" s="54"/>
    </row>
    <row r="190" spans="1:7" ht="14.25" x14ac:dyDescent="0.2">
      <c r="A190" s="61">
        <f t="shared" si="2"/>
        <v>181</v>
      </c>
      <c r="B190" s="101"/>
      <c r="C190" s="64"/>
      <c r="D190" s="65"/>
      <c r="E190" s="66"/>
      <c r="F190" s="100"/>
      <c r="G190" s="54"/>
    </row>
    <row r="191" spans="1:7" ht="14.25" x14ac:dyDescent="0.2">
      <c r="A191" s="61">
        <f t="shared" si="2"/>
        <v>182</v>
      </c>
      <c r="B191" s="101"/>
      <c r="C191" s="64"/>
      <c r="D191" s="65"/>
      <c r="E191" s="66"/>
      <c r="F191" s="100"/>
      <c r="G191" s="54"/>
    </row>
    <row r="192" spans="1:7" ht="14.25" x14ac:dyDescent="0.2">
      <c r="A192" s="61">
        <f t="shared" si="2"/>
        <v>183</v>
      </c>
      <c r="B192" s="101"/>
      <c r="C192" s="64"/>
      <c r="D192" s="65"/>
      <c r="E192" s="66"/>
      <c r="F192" s="100"/>
      <c r="G192" s="54"/>
    </row>
    <row r="193" spans="1:7" ht="14.25" x14ac:dyDescent="0.2">
      <c r="A193" s="61">
        <f t="shared" si="2"/>
        <v>184</v>
      </c>
      <c r="B193" s="101"/>
      <c r="C193" s="64"/>
      <c r="D193" s="65"/>
      <c r="E193" s="66"/>
      <c r="F193" s="100"/>
      <c r="G193" s="54"/>
    </row>
    <row r="194" spans="1:7" ht="14.25" x14ac:dyDescent="0.2">
      <c r="A194" s="61">
        <f t="shared" si="2"/>
        <v>185</v>
      </c>
      <c r="B194" s="101"/>
      <c r="C194" s="64"/>
      <c r="D194" s="65"/>
      <c r="E194" s="66"/>
      <c r="F194" s="100"/>
      <c r="G194" s="54"/>
    </row>
    <row r="195" spans="1:7" ht="14.25" x14ac:dyDescent="0.2">
      <c r="A195" s="61">
        <f t="shared" si="2"/>
        <v>186</v>
      </c>
      <c r="B195" s="101"/>
      <c r="C195" s="64"/>
      <c r="D195" s="65"/>
      <c r="E195" s="66"/>
      <c r="F195" s="100"/>
      <c r="G195" s="54"/>
    </row>
    <row r="196" spans="1:7" ht="14.25" x14ac:dyDescent="0.2">
      <c r="A196" s="61">
        <f t="shared" si="2"/>
        <v>187</v>
      </c>
      <c r="B196" s="101"/>
      <c r="C196" s="64"/>
      <c r="D196" s="65"/>
      <c r="E196" s="66"/>
      <c r="F196" s="100"/>
      <c r="G196" s="54"/>
    </row>
    <row r="197" spans="1:7" ht="14.25" x14ac:dyDescent="0.2">
      <c r="A197" s="61">
        <f t="shared" si="2"/>
        <v>188</v>
      </c>
      <c r="B197" s="101"/>
      <c r="C197" s="64"/>
      <c r="D197" s="65"/>
      <c r="E197" s="66"/>
      <c r="F197" s="100"/>
      <c r="G197" s="54"/>
    </row>
    <row r="198" spans="1:7" ht="14.25" x14ac:dyDescent="0.2">
      <c r="A198" s="61">
        <f t="shared" si="2"/>
        <v>189</v>
      </c>
      <c r="B198" s="101"/>
      <c r="C198" s="64"/>
      <c r="D198" s="65"/>
      <c r="E198" s="66"/>
      <c r="F198" s="100"/>
      <c r="G198" s="54"/>
    </row>
    <row r="199" spans="1:7" ht="14.25" x14ac:dyDescent="0.2">
      <c r="A199" s="61">
        <f t="shared" si="2"/>
        <v>190</v>
      </c>
      <c r="B199" s="101"/>
      <c r="C199" s="64"/>
      <c r="D199" s="65"/>
      <c r="E199" s="66"/>
      <c r="F199" s="100"/>
      <c r="G199" s="54"/>
    </row>
    <row r="200" spans="1:7" ht="14.25" x14ac:dyDescent="0.2">
      <c r="A200" s="61">
        <f t="shared" si="2"/>
        <v>191</v>
      </c>
      <c r="B200" s="101"/>
      <c r="C200" s="64"/>
      <c r="D200" s="65"/>
      <c r="E200" s="66"/>
      <c r="F200" s="100"/>
      <c r="G200" s="54"/>
    </row>
    <row r="201" spans="1:7" ht="14.25" x14ac:dyDescent="0.2">
      <c r="A201" s="61">
        <f t="shared" si="2"/>
        <v>192</v>
      </c>
      <c r="B201" s="101"/>
      <c r="C201" s="64"/>
      <c r="D201" s="65"/>
      <c r="E201" s="66"/>
      <c r="F201" s="100"/>
      <c r="G201" s="54"/>
    </row>
    <row r="202" spans="1:7" ht="14.25" x14ac:dyDescent="0.2">
      <c r="A202" s="61">
        <f t="shared" si="2"/>
        <v>193</v>
      </c>
      <c r="B202" s="101"/>
      <c r="C202" s="64"/>
      <c r="D202" s="65"/>
      <c r="E202" s="66"/>
      <c r="F202" s="100"/>
      <c r="G202" s="54"/>
    </row>
    <row r="203" spans="1:7" ht="14.25" x14ac:dyDescent="0.2">
      <c r="A203" s="61">
        <f t="shared" ref="A203:A259" si="3">ROW()-9</f>
        <v>194</v>
      </c>
      <c r="B203" s="101"/>
      <c r="C203" s="64"/>
      <c r="D203" s="65"/>
      <c r="E203" s="66"/>
      <c r="F203" s="100"/>
      <c r="G203" s="54"/>
    </row>
    <row r="204" spans="1:7" ht="14.25" x14ac:dyDescent="0.2">
      <c r="A204" s="61">
        <f t="shared" si="3"/>
        <v>195</v>
      </c>
      <c r="B204" s="101"/>
      <c r="C204" s="64"/>
      <c r="D204" s="65"/>
      <c r="E204" s="66"/>
      <c r="F204" s="100"/>
      <c r="G204" s="54"/>
    </row>
    <row r="205" spans="1:7" ht="14.25" x14ac:dyDescent="0.2">
      <c r="A205" s="61">
        <f t="shared" si="3"/>
        <v>196</v>
      </c>
      <c r="B205" s="101"/>
      <c r="C205" s="64"/>
      <c r="D205" s="65"/>
      <c r="E205" s="66"/>
      <c r="F205" s="100"/>
      <c r="G205" s="54"/>
    </row>
    <row r="206" spans="1:7" ht="14.25" x14ac:dyDescent="0.2">
      <c r="A206" s="61">
        <f t="shared" si="3"/>
        <v>197</v>
      </c>
      <c r="B206" s="101"/>
      <c r="C206" s="64"/>
      <c r="D206" s="65"/>
      <c r="E206" s="66"/>
      <c r="F206" s="100"/>
      <c r="G206" s="54"/>
    </row>
    <row r="207" spans="1:7" ht="14.25" x14ac:dyDescent="0.2">
      <c r="A207" s="61">
        <f t="shared" si="3"/>
        <v>198</v>
      </c>
      <c r="B207" s="101"/>
      <c r="C207" s="64"/>
      <c r="D207" s="65"/>
      <c r="E207" s="66"/>
      <c r="F207" s="100"/>
      <c r="G207" s="54"/>
    </row>
    <row r="208" spans="1:7" ht="14.25" x14ac:dyDescent="0.2">
      <c r="A208" s="61">
        <f t="shared" si="3"/>
        <v>199</v>
      </c>
      <c r="B208" s="101"/>
      <c r="C208" s="64"/>
      <c r="D208" s="65"/>
      <c r="E208" s="66"/>
      <c r="F208" s="100"/>
      <c r="G208" s="54"/>
    </row>
    <row r="209" spans="1:7" ht="14.25" x14ac:dyDescent="0.2">
      <c r="A209" s="61">
        <f t="shared" si="3"/>
        <v>200</v>
      </c>
      <c r="B209" s="101"/>
      <c r="C209" s="64"/>
      <c r="D209" s="65"/>
      <c r="E209" s="66"/>
      <c r="F209" s="100"/>
      <c r="G209" s="54"/>
    </row>
    <row r="210" spans="1:7" ht="14.25" x14ac:dyDescent="0.2">
      <c r="A210" s="61">
        <f t="shared" si="3"/>
        <v>201</v>
      </c>
      <c r="B210" s="101"/>
      <c r="C210" s="64"/>
      <c r="D210" s="65"/>
      <c r="E210" s="66"/>
      <c r="F210" s="100"/>
      <c r="G210" s="54"/>
    </row>
    <row r="211" spans="1:7" ht="14.25" x14ac:dyDescent="0.2">
      <c r="A211" s="61">
        <f t="shared" si="3"/>
        <v>202</v>
      </c>
      <c r="B211" s="101"/>
      <c r="C211" s="64"/>
      <c r="D211" s="65"/>
      <c r="E211" s="66"/>
      <c r="F211" s="100"/>
      <c r="G211" s="54"/>
    </row>
    <row r="212" spans="1:7" ht="14.25" x14ac:dyDescent="0.2">
      <c r="A212" s="61">
        <f t="shared" si="3"/>
        <v>203</v>
      </c>
      <c r="B212" s="101"/>
      <c r="C212" s="64"/>
      <c r="D212" s="65"/>
      <c r="E212" s="66"/>
      <c r="F212" s="100"/>
      <c r="G212" s="54"/>
    </row>
    <row r="213" spans="1:7" ht="14.25" x14ac:dyDescent="0.2">
      <c r="A213" s="61">
        <f t="shared" si="3"/>
        <v>204</v>
      </c>
      <c r="B213" s="101"/>
      <c r="C213" s="64"/>
      <c r="D213" s="65"/>
      <c r="E213" s="66"/>
      <c r="F213" s="100"/>
      <c r="G213" s="54"/>
    </row>
    <row r="214" spans="1:7" ht="14.25" x14ac:dyDescent="0.2">
      <c r="A214" s="61">
        <f t="shared" si="3"/>
        <v>205</v>
      </c>
      <c r="B214" s="101"/>
      <c r="C214" s="64"/>
      <c r="D214" s="65"/>
      <c r="E214" s="66"/>
      <c r="F214" s="100"/>
      <c r="G214" s="54"/>
    </row>
    <row r="215" spans="1:7" ht="14.25" x14ac:dyDescent="0.2">
      <c r="A215" s="61">
        <f t="shared" si="3"/>
        <v>206</v>
      </c>
      <c r="B215" s="101"/>
      <c r="C215" s="64"/>
      <c r="D215" s="65"/>
      <c r="E215" s="66"/>
      <c r="F215" s="100"/>
      <c r="G215" s="54"/>
    </row>
    <row r="216" spans="1:7" ht="14.25" x14ac:dyDescent="0.2">
      <c r="A216" s="61">
        <f t="shared" si="3"/>
        <v>207</v>
      </c>
      <c r="B216" s="101"/>
      <c r="C216" s="64"/>
      <c r="D216" s="65"/>
      <c r="E216" s="66"/>
      <c r="F216" s="100"/>
      <c r="G216" s="54"/>
    </row>
    <row r="217" spans="1:7" ht="14.25" x14ac:dyDescent="0.2">
      <c r="A217" s="61">
        <f t="shared" si="3"/>
        <v>208</v>
      </c>
      <c r="B217" s="101"/>
      <c r="C217" s="64"/>
      <c r="D217" s="65"/>
      <c r="E217" s="66"/>
      <c r="F217" s="100"/>
      <c r="G217" s="54"/>
    </row>
    <row r="218" spans="1:7" ht="14.25" x14ac:dyDescent="0.2">
      <c r="A218" s="61">
        <f t="shared" si="3"/>
        <v>209</v>
      </c>
      <c r="B218" s="101"/>
      <c r="C218" s="64"/>
      <c r="D218" s="65"/>
      <c r="E218" s="66"/>
      <c r="F218" s="100"/>
      <c r="G218" s="54"/>
    </row>
    <row r="219" spans="1:7" ht="14.25" x14ac:dyDescent="0.2">
      <c r="A219" s="61">
        <f t="shared" si="3"/>
        <v>210</v>
      </c>
      <c r="B219" s="101"/>
      <c r="C219" s="64"/>
      <c r="D219" s="65"/>
      <c r="E219" s="66"/>
      <c r="F219" s="100"/>
      <c r="G219" s="54"/>
    </row>
    <row r="220" spans="1:7" ht="14.25" x14ac:dyDescent="0.2">
      <c r="A220" s="61">
        <f t="shared" si="3"/>
        <v>211</v>
      </c>
      <c r="B220" s="101"/>
      <c r="C220" s="64"/>
      <c r="D220" s="65"/>
      <c r="E220" s="66"/>
      <c r="F220" s="100"/>
      <c r="G220" s="54"/>
    </row>
    <row r="221" spans="1:7" ht="14.25" x14ac:dyDescent="0.2">
      <c r="A221" s="61">
        <f t="shared" si="3"/>
        <v>212</v>
      </c>
      <c r="B221" s="101"/>
      <c r="C221" s="64"/>
      <c r="D221" s="65"/>
      <c r="E221" s="66"/>
      <c r="F221" s="100"/>
      <c r="G221" s="54"/>
    </row>
    <row r="222" spans="1:7" ht="14.25" x14ac:dyDescent="0.2">
      <c r="A222" s="61">
        <f t="shared" si="3"/>
        <v>213</v>
      </c>
      <c r="B222" s="101"/>
      <c r="C222" s="64"/>
      <c r="D222" s="65"/>
      <c r="E222" s="66"/>
      <c r="F222" s="100"/>
      <c r="G222" s="54"/>
    </row>
    <row r="223" spans="1:7" ht="14.25" x14ac:dyDescent="0.2">
      <c r="A223" s="61">
        <f t="shared" si="3"/>
        <v>214</v>
      </c>
      <c r="B223" s="101"/>
      <c r="C223" s="64"/>
      <c r="D223" s="65"/>
      <c r="E223" s="66"/>
      <c r="F223" s="100"/>
      <c r="G223" s="54"/>
    </row>
    <row r="224" spans="1:7" ht="14.25" x14ac:dyDescent="0.2">
      <c r="A224" s="61">
        <f t="shared" si="3"/>
        <v>215</v>
      </c>
      <c r="B224" s="101"/>
      <c r="C224" s="64"/>
      <c r="D224" s="65"/>
      <c r="E224" s="66"/>
      <c r="F224" s="100"/>
      <c r="G224" s="54"/>
    </row>
    <row r="225" spans="1:7" ht="14.25" x14ac:dyDescent="0.2">
      <c r="A225" s="61">
        <f t="shared" si="3"/>
        <v>216</v>
      </c>
      <c r="B225" s="101"/>
      <c r="C225" s="64"/>
      <c r="D225" s="65"/>
      <c r="E225" s="66"/>
      <c r="F225" s="100"/>
      <c r="G225" s="54"/>
    </row>
    <row r="226" spans="1:7" ht="14.25" x14ac:dyDescent="0.2">
      <c r="A226" s="61">
        <f t="shared" si="3"/>
        <v>217</v>
      </c>
      <c r="B226" s="101"/>
      <c r="C226" s="64"/>
      <c r="D226" s="65"/>
      <c r="E226" s="66"/>
      <c r="F226" s="100"/>
      <c r="G226" s="54"/>
    </row>
    <row r="227" spans="1:7" ht="14.25" x14ac:dyDescent="0.2">
      <c r="A227" s="61">
        <f t="shared" si="3"/>
        <v>218</v>
      </c>
      <c r="B227" s="101"/>
      <c r="C227" s="64"/>
      <c r="D227" s="65"/>
      <c r="E227" s="66"/>
      <c r="F227" s="100"/>
      <c r="G227" s="54"/>
    </row>
    <row r="228" spans="1:7" ht="14.25" x14ac:dyDescent="0.2">
      <c r="A228" s="61">
        <f t="shared" si="3"/>
        <v>219</v>
      </c>
      <c r="B228" s="101"/>
      <c r="C228" s="64"/>
      <c r="D228" s="65"/>
      <c r="E228" s="66"/>
      <c r="F228" s="100"/>
      <c r="G228" s="54"/>
    </row>
    <row r="229" spans="1:7" ht="14.25" x14ac:dyDescent="0.2">
      <c r="A229" s="61">
        <f t="shared" si="3"/>
        <v>220</v>
      </c>
      <c r="B229" s="101"/>
      <c r="C229" s="64"/>
      <c r="D229" s="65"/>
      <c r="E229" s="66"/>
      <c r="F229" s="100"/>
      <c r="G229" s="54"/>
    </row>
    <row r="230" spans="1:7" ht="14.25" x14ac:dyDescent="0.2">
      <c r="A230" s="61">
        <f t="shared" si="3"/>
        <v>221</v>
      </c>
      <c r="B230" s="101"/>
      <c r="C230" s="64"/>
      <c r="D230" s="65"/>
      <c r="E230" s="66"/>
      <c r="F230" s="100"/>
      <c r="G230" s="54"/>
    </row>
    <row r="231" spans="1:7" ht="14.25" x14ac:dyDescent="0.2">
      <c r="A231" s="61">
        <f t="shared" si="3"/>
        <v>222</v>
      </c>
      <c r="B231" s="101"/>
      <c r="C231" s="64"/>
      <c r="D231" s="65"/>
      <c r="E231" s="66"/>
      <c r="F231" s="100"/>
      <c r="G231" s="54"/>
    </row>
    <row r="232" spans="1:7" ht="14.25" x14ac:dyDescent="0.2">
      <c r="A232" s="61">
        <f t="shared" si="3"/>
        <v>223</v>
      </c>
      <c r="B232" s="101"/>
      <c r="C232" s="64"/>
      <c r="D232" s="65"/>
      <c r="E232" s="66"/>
      <c r="F232" s="100"/>
      <c r="G232" s="54"/>
    </row>
    <row r="233" spans="1:7" ht="14.25" x14ac:dyDescent="0.2">
      <c r="A233" s="61">
        <f t="shared" si="3"/>
        <v>224</v>
      </c>
      <c r="B233" s="101"/>
      <c r="C233" s="64"/>
      <c r="D233" s="65"/>
      <c r="E233" s="66"/>
      <c r="F233" s="100"/>
      <c r="G233" s="54"/>
    </row>
    <row r="234" spans="1:7" ht="14.25" x14ac:dyDescent="0.2">
      <c r="A234" s="61">
        <f t="shared" si="3"/>
        <v>225</v>
      </c>
      <c r="B234" s="101"/>
      <c r="C234" s="64"/>
      <c r="D234" s="65"/>
      <c r="E234" s="66"/>
      <c r="F234" s="100"/>
      <c r="G234" s="54"/>
    </row>
    <row r="235" spans="1:7" ht="14.25" x14ac:dyDescent="0.2">
      <c r="A235" s="61">
        <f t="shared" si="3"/>
        <v>226</v>
      </c>
      <c r="B235" s="101"/>
      <c r="C235" s="64"/>
      <c r="D235" s="65"/>
      <c r="E235" s="66"/>
      <c r="F235" s="100"/>
      <c r="G235" s="54"/>
    </row>
    <row r="236" spans="1:7" ht="14.25" x14ac:dyDescent="0.2">
      <c r="A236" s="61">
        <f t="shared" si="3"/>
        <v>227</v>
      </c>
      <c r="B236" s="101"/>
      <c r="C236" s="64"/>
      <c r="D236" s="65"/>
      <c r="E236" s="66"/>
      <c r="F236" s="100"/>
      <c r="G236" s="54"/>
    </row>
    <row r="237" spans="1:7" ht="14.25" x14ac:dyDescent="0.2">
      <c r="A237" s="61">
        <f t="shared" si="3"/>
        <v>228</v>
      </c>
      <c r="B237" s="101"/>
      <c r="C237" s="64"/>
      <c r="D237" s="65"/>
      <c r="E237" s="66"/>
      <c r="F237" s="100"/>
      <c r="G237" s="54"/>
    </row>
    <row r="238" spans="1:7" ht="14.25" x14ac:dyDescent="0.2">
      <c r="A238" s="61">
        <f t="shared" si="3"/>
        <v>229</v>
      </c>
      <c r="B238" s="101"/>
      <c r="C238" s="64"/>
      <c r="D238" s="65"/>
      <c r="E238" s="66"/>
      <c r="F238" s="100"/>
      <c r="G238" s="54"/>
    </row>
    <row r="239" spans="1:7" ht="14.25" x14ac:dyDescent="0.2">
      <c r="A239" s="61">
        <f t="shared" si="3"/>
        <v>230</v>
      </c>
      <c r="B239" s="101"/>
      <c r="C239" s="64"/>
      <c r="D239" s="65"/>
      <c r="E239" s="66"/>
      <c r="F239" s="100"/>
      <c r="G239" s="54"/>
    </row>
    <row r="240" spans="1:7" ht="14.25" x14ac:dyDescent="0.2">
      <c r="A240" s="61">
        <f t="shared" si="3"/>
        <v>231</v>
      </c>
      <c r="B240" s="101"/>
      <c r="C240" s="64"/>
      <c r="D240" s="65"/>
      <c r="E240" s="66"/>
      <c r="F240" s="100"/>
      <c r="G240" s="54"/>
    </row>
    <row r="241" spans="1:7" ht="14.25" x14ac:dyDescent="0.2">
      <c r="A241" s="61">
        <f t="shared" si="3"/>
        <v>232</v>
      </c>
      <c r="B241" s="101"/>
      <c r="C241" s="64"/>
      <c r="D241" s="65"/>
      <c r="E241" s="66"/>
      <c r="F241" s="100"/>
      <c r="G241" s="54"/>
    </row>
    <row r="242" spans="1:7" ht="14.25" x14ac:dyDescent="0.2">
      <c r="A242" s="61">
        <f t="shared" si="3"/>
        <v>233</v>
      </c>
      <c r="B242" s="101"/>
      <c r="C242" s="64"/>
      <c r="D242" s="65"/>
      <c r="E242" s="66"/>
      <c r="F242" s="100"/>
      <c r="G242" s="54"/>
    </row>
    <row r="243" spans="1:7" ht="14.25" x14ac:dyDescent="0.2">
      <c r="A243" s="61">
        <f t="shared" si="3"/>
        <v>234</v>
      </c>
      <c r="B243" s="101"/>
      <c r="C243" s="64"/>
      <c r="D243" s="65"/>
      <c r="E243" s="66"/>
      <c r="F243" s="100"/>
      <c r="G243" s="54"/>
    </row>
    <row r="244" spans="1:7" ht="14.25" x14ac:dyDescent="0.2">
      <c r="A244" s="61">
        <f t="shared" si="3"/>
        <v>235</v>
      </c>
      <c r="B244" s="101"/>
      <c r="C244" s="64"/>
      <c r="D244" s="65"/>
      <c r="E244" s="66"/>
      <c r="F244" s="100"/>
      <c r="G244" s="54"/>
    </row>
    <row r="245" spans="1:7" ht="14.25" x14ac:dyDescent="0.2">
      <c r="A245" s="61">
        <f t="shared" si="3"/>
        <v>236</v>
      </c>
      <c r="B245" s="101"/>
      <c r="C245" s="64"/>
      <c r="D245" s="65"/>
      <c r="E245" s="66"/>
      <c r="F245" s="100"/>
      <c r="G245" s="54"/>
    </row>
    <row r="246" spans="1:7" ht="14.25" x14ac:dyDescent="0.2">
      <c r="A246" s="61">
        <f t="shared" si="3"/>
        <v>237</v>
      </c>
      <c r="B246" s="101"/>
      <c r="C246" s="64"/>
      <c r="D246" s="65"/>
      <c r="E246" s="66"/>
      <c r="F246" s="100"/>
      <c r="G246" s="54"/>
    </row>
    <row r="247" spans="1:7" ht="14.25" x14ac:dyDescent="0.2">
      <c r="A247" s="61">
        <f t="shared" si="3"/>
        <v>238</v>
      </c>
      <c r="B247" s="101"/>
      <c r="C247" s="64"/>
      <c r="D247" s="65"/>
      <c r="E247" s="66"/>
      <c r="F247" s="100"/>
      <c r="G247" s="54"/>
    </row>
    <row r="248" spans="1:7" ht="14.25" x14ac:dyDescent="0.2">
      <c r="A248" s="61">
        <f t="shared" si="3"/>
        <v>239</v>
      </c>
      <c r="B248" s="101"/>
      <c r="C248" s="64"/>
      <c r="D248" s="65"/>
      <c r="E248" s="66"/>
      <c r="F248" s="100"/>
      <c r="G248" s="54"/>
    </row>
    <row r="249" spans="1:7" ht="14.25" x14ac:dyDescent="0.2">
      <c r="A249" s="61">
        <f t="shared" si="3"/>
        <v>240</v>
      </c>
      <c r="B249" s="101"/>
      <c r="C249" s="64"/>
      <c r="D249" s="65"/>
      <c r="E249" s="66"/>
      <c r="F249" s="100"/>
      <c r="G249" s="54"/>
    </row>
    <row r="250" spans="1:7" ht="14.25" x14ac:dyDescent="0.2">
      <c r="A250" s="61">
        <f t="shared" si="3"/>
        <v>241</v>
      </c>
      <c r="B250" s="101"/>
      <c r="C250" s="64"/>
      <c r="D250" s="65"/>
      <c r="E250" s="66"/>
      <c r="F250" s="100"/>
      <c r="G250" s="54"/>
    </row>
    <row r="251" spans="1:7" ht="14.25" x14ac:dyDescent="0.2">
      <c r="A251" s="61">
        <f t="shared" si="3"/>
        <v>242</v>
      </c>
      <c r="B251" s="101"/>
      <c r="C251" s="64"/>
      <c r="D251" s="65"/>
      <c r="E251" s="66"/>
      <c r="F251" s="100"/>
      <c r="G251" s="54"/>
    </row>
    <row r="252" spans="1:7" ht="14.25" x14ac:dyDescent="0.2">
      <c r="A252" s="61">
        <f t="shared" si="3"/>
        <v>243</v>
      </c>
      <c r="B252" s="101"/>
      <c r="C252" s="64"/>
      <c r="D252" s="65"/>
      <c r="E252" s="66"/>
      <c r="F252" s="100"/>
      <c r="G252" s="54"/>
    </row>
    <row r="253" spans="1:7" ht="14.25" x14ac:dyDescent="0.2">
      <c r="A253" s="61">
        <f t="shared" si="3"/>
        <v>244</v>
      </c>
      <c r="B253" s="101"/>
      <c r="C253" s="64"/>
      <c r="D253" s="65"/>
      <c r="E253" s="66"/>
      <c r="F253" s="100"/>
      <c r="G253" s="54"/>
    </row>
    <row r="254" spans="1:7" ht="14.25" x14ac:dyDescent="0.2">
      <c r="A254" s="61">
        <f t="shared" si="3"/>
        <v>245</v>
      </c>
      <c r="B254" s="101"/>
      <c r="C254" s="64"/>
      <c r="D254" s="65"/>
      <c r="E254" s="66"/>
      <c r="F254" s="100"/>
      <c r="G254" s="54"/>
    </row>
    <row r="255" spans="1:7" ht="14.25" x14ac:dyDescent="0.2">
      <c r="A255" s="61">
        <f t="shared" si="3"/>
        <v>246</v>
      </c>
      <c r="B255" s="101"/>
      <c r="C255" s="64"/>
      <c r="D255" s="65"/>
      <c r="E255" s="66"/>
      <c r="F255" s="100"/>
      <c r="G255" s="54"/>
    </row>
    <row r="256" spans="1:7" ht="14.25" x14ac:dyDescent="0.2">
      <c r="A256" s="61">
        <f t="shared" si="3"/>
        <v>247</v>
      </c>
      <c r="B256" s="101"/>
      <c r="C256" s="64"/>
      <c r="D256" s="65"/>
      <c r="E256" s="66"/>
      <c r="F256" s="100"/>
      <c r="G256" s="54"/>
    </row>
    <row r="257" spans="1:7" ht="14.25" x14ac:dyDescent="0.2">
      <c r="A257" s="61">
        <f t="shared" si="3"/>
        <v>248</v>
      </c>
      <c r="B257" s="101"/>
      <c r="C257" s="64"/>
      <c r="D257" s="65"/>
      <c r="E257" s="66"/>
      <c r="F257" s="100"/>
      <c r="G257" s="54"/>
    </row>
    <row r="258" spans="1:7" ht="14.25" x14ac:dyDescent="0.2">
      <c r="A258" s="61">
        <f t="shared" si="3"/>
        <v>249</v>
      </c>
      <c r="B258" s="101"/>
      <c r="C258" s="64"/>
      <c r="D258" s="65"/>
      <c r="E258" s="66"/>
      <c r="F258" s="100"/>
      <c r="G258" s="54"/>
    </row>
    <row r="259" spans="1:7" ht="14.25" x14ac:dyDescent="0.2">
      <c r="A259" s="61">
        <f t="shared" si="3"/>
        <v>250</v>
      </c>
      <c r="B259" s="101"/>
      <c r="C259" s="64"/>
      <c r="D259" s="65"/>
      <c r="E259" s="66"/>
      <c r="F259" s="100"/>
      <c r="G259" s="54"/>
    </row>
    <row r="260" spans="1:7" x14ac:dyDescent="0.2">
      <c r="A260" s="54"/>
      <c r="B260" s="57"/>
      <c r="C260" s="58"/>
      <c r="D260" s="59"/>
      <c r="E260" s="54"/>
      <c r="F260" s="60"/>
      <c r="G260" s="54"/>
    </row>
  </sheetData>
  <sheetProtection algorithmName="SHA-512" hashValue="6rMFFS3ib4HPsmREpwRcpErvJfI9IYYum82BmCEQ61P1rP5aHEsSiTK7+MaSlQBlnUmC2quFc+VeT5ZhTGUoBQ==" saltValue="IqajG/or05ktUCFS9xnMAA==" spinCount="100000" sheet="1" selectLockedCells="1"/>
  <mergeCells count="2">
    <mergeCell ref="B3:F3"/>
    <mergeCell ref="E6:E8"/>
  </mergeCells>
  <phoneticPr fontId="0" type="noConversion"/>
  <dataValidations count="2">
    <dataValidation type="list" showInputMessage="1" showErrorMessage="1" errorTitle="Member not found" error="Please select a member from the list" sqref="B10:B50 B52:B259" xr:uid="{00000000-0002-0000-0200-000000000000}">
      <formula1>Members</formula1>
    </dataValidation>
    <dataValidation type="list" allowBlank="1" showInputMessage="1" showErrorMessage="1" error="Please select a member from the list" sqref="B51" xr:uid="{00000000-0002-0000-0200-000001000000}">
      <formula1>Members</formula1>
    </dataValidation>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Validation!$E$14:$E$116</xm:f>
          </x14:formula1>
          <xm:sqref>F10:F259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C2"/>
  <sheetViews>
    <sheetView workbookViewId="0">
      <selection activeCell="C2" sqref="C2"/>
    </sheetView>
  </sheetViews>
  <sheetFormatPr defaultRowHeight="12.75" x14ac:dyDescent="0.2"/>
  <cols>
    <col min="1" max="1" width="19" bestFit="1" customWidth="1"/>
    <col min="2" max="2" width="17" bestFit="1" customWidth="1"/>
    <col min="3" max="3" width="13.140625" bestFit="1" customWidth="1"/>
  </cols>
  <sheetData>
    <row r="1" spans="1:3" ht="15" x14ac:dyDescent="0.25">
      <c r="A1" s="84" t="s">
        <v>47</v>
      </c>
      <c r="B1" s="84" t="s">
        <v>62</v>
      </c>
      <c r="C1" s="84" t="s">
        <v>63</v>
      </c>
    </row>
    <row r="2" spans="1:3" x14ac:dyDescent="0.2">
      <c r="A2" t="str">
        <f>IF(Validation!$A$2&lt;&gt;0,Validation!$A$2,"")</f>
        <v/>
      </c>
      <c r="B2">
        <f>LARGE('Import Exhibitors'!C2:C102,1)+1</f>
        <v>1</v>
      </c>
      <c r="C2" t="e">
        <f>LARGE('Import Entries'!E2:E251,1)-SMALL('Import Entries'!E2:E251,1)+1</f>
        <v>#NUM!</v>
      </c>
    </row>
  </sheetData>
  <sheetProtection password="CC32" sheet="1" objects="1" scenarios="1"/>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103"/>
  <sheetViews>
    <sheetView workbookViewId="0">
      <selection activeCell="E29" sqref="E29"/>
    </sheetView>
  </sheetViews>
  <sheetFormatPr defaultRowHeight="14.25" x14ac:dyDescent="0.2"/>
  <cols>
    <col min="1" max="1" width="27.28515625" style="71" customWidth="1"/>
    <col min="2" max="2" width="26.42578125" style="71" customWidth="1"/>
    <col min="3" max="3" width="21.140625" bestFit="1" customWidth="1"/>
  </cols>
  <sheetData>
    <row r="1" spans="1:3" ht="15" x14ac:dyDescent="0.25">
      <c r="A1" s="84" t="s">
        <v>47</v>
      </c>
      <c r="B1" s="84" t="s">
        <v>48</v>
      </c>
      <c r="C1" s="84" t="s">
        <v>52</v>
      </c>
    </row>
    <row r="2" spans="1:3" x14ac:dyDescent="0.2">
      <c r="A2" s="85" t="str">
        <f>IF(B2="","",IF(Validation!$A$2&lt;&gt;0,Validation!$A$2,""))</f>
        <v/>
      </c>
      <c r="B2" s="85" t="str">
        <f>IF(ISBLANK(Validation!$C5),"",Validation!$C5)</f>
        <v/>
      </c>
      <c r="C2" s="85">
        <v>0</v>
      </c>
    </row>
    <row r="3" spans="1:3" x14ac:dyDescent="0.2">
      <c r="A3" s="85" t="str">
        <f>IF(B3="","",IF(Validation!$A$2&lt;&gt;0,Validation!$A$2,""))</f>
        <v/>
      </c>
      <c r="B3" s="85" t="str">
        <f>IF(ISBLANK(Validation!$C6),"",Validation!$C6)</f>
        <v/>
      </c>
      <c r="C3" s="85" t="str">
        <f>IF($B3="","",IF(ISERROR(LARGE(C$2:C2,1)),0,LARGE(C$2:C2,1))+1)</f>
        <v/>
      </c>
    </row>
    <row r="4" spans="1:3" x14ac:dyDescent="0.2">
      <c r="A4" s="85" t="str">
        <f>IF(B4="","",IF(Validation!$A$2&lt;&gt;0,Validation!$A$2,""))</f>
        <v/>
      </c>
      <c r="B4" s="85" t="str">
        <f>IF(ISBLANK(Validation!$C7),"",Validation!$C7)</f>
        <v/>
      </c>
      <c r="C4" s="85" t="str">
        <f>IF($B4="","",IF(ISERROR(LARGE(C$2:C3,1)),0,LARGE(C$2:C3,1))+1)</f>
        <v/>
      </c>
    </row>
    <row r="5" spans="1:3" x14ac:dyDescent="0.2">
      <c r="A5" s="85" t="str">
        <f>IF(B5="","",IF(Validation!$A$2&lt;&gt;0,Validation!$A$2,""))</f>
        <v/>
      </c>
      <c r="B5" s="85" t="str">
        <f>IF(ISBLANK(Validation!$C8),"",Validation!$C8)</f>
        <v/>
      </c>
      <c r="C5" s="85" t="str">
        <f>IF($B5="","",IF(ISERROR(LARGE(C$2:C4,1)),0,LARGE(C$2:C4,1))+1)</f>
        <v/>
      </c>
    </row>
    <row r="6" spans="1:3" x14ac:dyDescent="0.2">
      <c r="A6" s="85" t="str">
        <f>IF(B6="","",IF(Validation!$A$2&lt;&gt;0,Validation!$A$2,""))</f>
        <v/>
      </c>
      <c r="B6" s="85" t="str">
        <f>IF(ISBLANK(Validation!$C9),"",Validation!$C9)</f>
        <v/>
      </c>
      <c r="C6" s="85" t="str">
        <f>IF($B6="","",IF(ISERROR(LARGE(C$2:C5,1)),0,LARGE(C$2:C5,1))+1)</f>
        <v/>
      </c>
    </row>
    <row r="7" spans="1:3" x14ac:dyDescent="0.2">
      <c r="A7" s="85" t="str">
        <f>IF(B7="","",IF(Validation!$A$2&lt;&gt;0,Validation!$A$2,""))</f>
        <v/>
      </c>
      <c r="B7" s="85" t="str">
        <f>IF(ISBLANK(Validation!$C10),"",Validation!$C10)</f>
        <v/>
      </c>
      <c r="C7" s="85" t="str">
        <f>IF($B7="","",IF(ISERROR(LARGE(C$2:C6,1)),0,LARGE(C$2:C6,1))+1)</f>
        <v/>
      </c>
    </row>
    <row r="8" spans="1:3" x14ac:dyDescent="0.2">
      <c r="A8" s="85" t="str">
        <f>IF(B8="","",IF(Validation!$A$2&lt;&gt;0,Validation!$A$2,""))</f>
        <v/>
      </c>
      <c r="B8" s="85" t="str">
        <f>IF(ISBLANK(Validation!$C11),"",Validation!$C11)</f>
        <v/>
      </c>
      <c r="C8" s="85" t="str">
        <f>IF($B8="","",IF(ISERROR(LARGE(C$2:C7,1)),0,LARGE(C$2:C7,1))+1)</f>
        <v/>
      </c>
    </row>
    <row r="9" spans="1:3" x14ac:dyDescent="0.2">
      <c r="A9" s="85" t="str">
        <f>IF(B9="","",IF(Validation!$A$2&lt;&gt;0,Validation!$A$2,""))</f>
        <v/>
      </c>
      <c r="B9" s="85" t="str">
        <f>IF(ISBLANK(Validation!$C12),"",Validation!$C12)</f>
        <v/>
      </c>
      <c r="C9" s="85" t="str">
        <f>IF($B9="","",IF(ISERROR(LARGE(C$2:C8,1)),0,LARGE(C$2:C8,1))+1)</f>
        <v/>
      </c>
    </row>
    <row r="10" spans="1:3" x14ac:dyDescent="0.2">
      <c r="A10" s="85" t="str">
        <f>IF(B10="","",IF(Validation!$A$2&lt;&gt;0,Validation!$A$2,""))</f>
        <v/>
      </c>
      <c r="B10" s="85" t="str">
        <f>IF(ISBLANK(Validation!$C13),"",Validation!$C13)</f>
        <v/>
      </c>
      <c r="C10" s="85" t="str">
        <f>IF($B10="","",IF(ISERROR(LARGE(C$2:C9,1)),0,LARGE(C$2:C9,1))+1)</f>
        <v/>
      </c>
    </row>
    <row r="11" spans="1:3" x14ac:dyDescent="0.2">
      <c r="A11" s="85" t="str">
        <f>IF(B11="","",IF(Validation!$A$2&lt;&gt;0,Validation!$A$2,""))</f>
        <v/>
      </c>
      <c r="B11" s="85" t="str">
        <f>IF(ISBLANK(Validation!$C14),"",Validation!$C14)</f>
        <v/>
      </c>
      <c r="C11" s="85" t="str">
        <f>IF($B11="","",IF(ISERROR(LARGE(C$2:C10,1)),0,LARGE(C$2:C10,1))+1)</f>
        <v/>
      </c>
    </row>
    <row r="12" spans="1:3" x14ac:dyDescent="0.2">
      <c r="A12" s="85" t="str">
        <f>IF(B12="","",IF(Validation!$A$2&lt;&gt;0,Validation!$A$2,""))</f>
        <v/>
      </c>
      <c r="B12" s="85" t="str">
        <f>IF(ISBLANK(Validation!$C15),"",Validation!$C15)</f>
        <v/>
      </c>
      <c r="C12" s="85" t="str">
        <f>IF($B12="","",IF(ISERROR(LARGE(C$2:C11,1)),0,LARGE(C$2:C11,1))+1)</f>
        <v/>
      </c>
    </row>
    <row r="13" spans="1:3" x14ac:dyDescent="0.2">
      <c r="A13" s="85" t="str">
        <f>IF(B13="","",IF(Validation!$A$2&lt;&gt;0,Validation!$A$2,""))</f>
        <v/>
      </c>
      <c r="B13" s="85" t="str">
        <f>IF(ISBLANK(Validation!$C16),"",Validation!$C16)</f>
        <v/>
      </c>
      <c r="C13" s="85" t="str">
        <f>IF($B13="","",IF(ISERROR(LARGE(C$2:C12,1)),0,LARGE(C$2:C12,1))+1)</f>
        <v/>
      </c>
    </row>
    <row r="14" spans="1:3" x14ac:dyDescent="0.2">
      <c r="A14" s="85" t="str">
        <f>IF(B14="","",IF(Validation!$A$2&lt;&gt;0,Validation!$A$2,""))</f>
        <v/>
      </c>
      <c r="B14" s="85" t="str">
        <f>IF(ISBLANK(Validation!$C17),"",Validation!$C17)</f>
        <v/>
      </c>
      <c r="C14" s="85" t="str">
        <f>IF($B14="","",IF(ISERROR(LARGE(C$2:C13,1)),0,LARGE(C$2:C13,1))+1)</f>
        <v/>
      </c>
    </row>
    <row r="15" spans="1:3" x14ac:dyDescent="0.2">
      <c r="A15" s="85" t="str">
        <f>IF(B15="","",IF(Validation!$A$2&lt;&gt;0,Validation!$A$2,""))</f>
        <v/>
      </c>
      <c r="B15" s="85" t="str">
        <f>IF(ISBLANK(Validation!$C18),"",Validation!$C18)</f>
        <v/>
      </c>
      <c r="C15" s="85" t="str">
        <f>IF($B15="","",IF(ISERROR(LARGE(C$2:C14,1)),0,LARGE(C$2:C14,1))+1)</f>
        <v/>
      </c>
    </row>
    <row r="16" spans="1:3" x14ac:dyDescent="0.2">
      <c r="A16" s="85" t="str">
        <f>IF(B16="","",IF(Validation!$A$2&lt;&gt;0,Validation!$A$2,""))</f>
        <v/>
      </c>
      <c r="B16" s="85" t="str">
        <f>IF(ISBLANK(Validation!$C19),"",Validation!$C19)</f>
        <v/>
      </c>
      <c r="C16" s="85" t="str">
        <f>IF($B16="","",IF(ISERROR(LARGE(C$2:C15,1)),0,LARGE(C$2:C15,1))+1)</f>
        <v/>
      </c>
    </row>
    <row r="17" spans="1:3" x14ac:dyDescent="0.2">
      <c r="A17" s="85" t="str">
        <f>IF(B17="","",IF(Validation!$A$2&lt;&gt;0,Validation!$A$2,""))</f>
        <v/>
      </c>
      <c r="B17" s="85" t="str">
        <f>IF(ISBLANK(Validation!$C20),"",Validation!$C20)</f>
        <v/>
      </c>
      <c r="C17" s="85" t="str">
        <f>IF($B17="","",IF(ISERROR(LARGE(C$2:C16,1)),0,LARGE(C$2:C16,1))+1)</f>
        <v/>
      </c>
    </row>
    <row r="18" spans="1:3" x14ac:dyDescent="0.2">
      <c r="A18" s="85" t="str">
        <f>IF(B18="","",IF(Validation!$A$2&lt;&gt;0,Validation!$A$2,""))</f>
        <v/>
      </c>
      <c r="B18" s="85" t="str">
        <f>IF(ISBLANK(Validation!$C21),"",Validation!$C21)</f>
        <v/>
      </c>
      <c r="C18" s="85" t="str">
        <f>IF($B18="","",IF(ISERROR(LARGE(C$2:C17,1)),0,LARGE(C$2:C17,1))+1)</f>
        <v/>
      </c>
    </row>
    <row r="19" spans="1:3" x14ac:dyDescent="0.2">
      <c r="A19" s="85" t="str">
        <f>IF(B19="","",IF(Validation!$A$2&lt;&gt;0,Validation!$A$2,""))</f>
        <v/>
      </c>
      <c r="B19" s="85" t="str">
        <f>IF(ISBLANK(Validation!$C22),"",Validation!$C22)</f>
        <v/>
      </c>
      <c r="C19" s="85" t="str">
        <f>IF($B19="","",IF(ISERROR(LARGE(C$2:C18,1)),0,LARGE(C$2:C18,1))+1)</f>
        <v/>
      </c>
    </row>
    <row r="20" spans="1:3" x14ac:dyDescent="0.2">
      <c r="A20" s="85" t="str">
        <f>IF(B20="","",IF(Validation!$A$2&lt;&gt;0,Validation!$A$2,""))</f>
        <v/>
      </c>
      <c r="B20" s="85" t="str">
        <f>IF(ISBLANK(Validation!$C23),"",Validation!$C23)</f>
        <v/>
      </c>
      <c r="C20" s="85" t="str">
        <f>IF($B20="","",IF(ISERROR(LARGE(C$2:C19,1)),0,LARGE(C$2:C19,1))+1)</f>
        <v/>
      </c>
    </row>
    <row r="21" spans="1:3" x14ac:dyDescent="0.2">
      <c r="A21" s="85" t="str">
        <f>IF(B21="","",IF(Validation!$A$2&lt;&gt;0,Validation!$A$2,""))</f>
        <v/>
      </c>
      <c r="B21" s="85" t="str">
        <f>IF(ISBLANK(Validation!$C24),"",Validation!$C24)</f>
        <v/>
      </c>
      <c r="C21" s="85" t="str">
        <f>IF($B21="","",IF(ISERROR(LARGE(C$2:C20,1)),0,LARGE(C$2:C20,1))+1)</f>
        <v/>
      </c>
    </row>
    <row r="22" spans="1:3" x14ac:dyDescent="0.2">
      <c r="A22" s="85" t="str">
        <f>IF(B22="","",IF(Validation!$A$2&lt;&gt;0,Validation!$A$2,""))</f>
        <v/>
      </c>
      <c r="B22" s="85" t="str">
        <f>IF(ISBLANK(Validation!$C25),"",Validation!$C25)</f>
        <v/>
      </c>
      <c r="C22" s="85" t="str">
        <f>IF($B22="","",IF(ISERROR(LARGE(C$2:C21,1)),0,LARGE(C$2:C21,1))+1)</f>
        <v/>
      </c>
    </row>
    <row r="23" spans="1:3" x14ac:dyDescent="0.2">
      <c r="A23" s="85" t="str">
        <f>IF(B23="","",IF(Validation!$A$2&lt;&gt;0,Validation!$A$2,""))</f>
        <v/>
      </c>
      <c r="B23" s="85" t="str">
        <f>IF(ISBLANK(Validation!$C26),"",Validation!$C26)</f>
        <v/>
      </c>
      <c r="C23" s="85" t="str">
        <f>IF($B23="","",IF(ISERROR(LARGE(C$2:C22,1)),0,LARGE(C$2:C22,1))+1)</f>
        <v/>
      </c>
    </row>
    <row r="24" spans="1:3" x14ac:dyDescent="0.2">
      <c r="A24" s="85" t="str">
        <f>IF(B24="","",IF(Validation!$A$2&lt;&gt;0,Validation!$A$2,""))</f>
        <v/>
      </c>
      <c r="B24" s="85" t="str">
        <f>IF(ISBLANK(Validation!$C27),"",Validation!$C27)</f>
        <v/>
      </c>
      <c r="C24" s="85" t="str">
        <f>IF($B24="","",IF(ISERROR(LARGE(C$2:C23,1)),0,LARGE(C$2:C23,1))+1)</f>
        <v/>
      </c>
    </row>
    <row r="25" spans="1:3" x14ac:dyDescent="0.2">
      <c r="A25" s="85" t="str">
        <f>IF(B25="","",IF(Validation!$A$2&lt;&gt;0,Validation!$A$2,""))</f>
        <v/>
      </c>
      <c r="B25" s="85" t="str">
        <f>IF(ISBLANK(Validation!$C28),"",Validation!$C28)</f>
        <v/>
      </c>
      <c r="C25" s="85" t="str">
        <f>IF($B25="","",IF(ISERROR(LARGE(C$2:C24,1)),0,LARGE(C$2:C24,1))+1)</f>
        <v/>
      </c>
    </row>
    <row r="26" spans="1:3" x14ac:dyDescent="0.2">
      <c r="A26" s="85" t="str">
        <f>IF(B26="","",IF(Validation!$A$2&lt;&gt;0,Validation!$A$2,""))</f>
        <v/>
      </c>
      <c r="B26" s="85" t="str">
        <f>IF(ISBLANK(Validation!$C29),"",Validation!$C29)</f>
        <v/>
      </c>
      <c r="C26" s="85" t="str">
        <f>IF($B26="","",IF(ISERROR(LARGE(C$2:C25,1)),0,LARGE(C$2:C25,1))+1)</f>
        <v/>
      </c>
    </row>
    <row r="27" spans="1:3" x14ac:dyDescent="0.2">
      <c r="A27" s="85" t="str">
        <f>IF(B27="","",IF(Validation!$A$2&lt;&gt;0,Validation!$A$2,""))</f>
        <v/>
      </c>
      <c r="B27" s="85" t="str">
        <f>IF(ISBLANK(Validation!$C30),"",Validation!$C30)</f>
        <v/>
      </c>
      <c r="C27" s="85" t="str">
        <f>IF($B27="","",IF(ISERROR(LARGE(C$2:C26,1)),0,LARGE(C$2:C26,1))+1)</f>
        <v/>
      </c>
    </row>
    <row r="28" spans="1:3" x14ac:dyDescent="0.2">
      <c r="A28" s="85" t="str">
        <f>IF(B28="","",IF(Validation!$A$2&lt;&gt;0,Validation!$A$2,""))</f>
        <v/>
      </c>
      <c r="B28" s="85" t="str">
        <f>IF(ISBLANK(Validation!$C31),"",Validation!$C31)</f>
        <v/>
      </c>
      <c r="C28" s="85" t="str">
        <f>IF($B28="","",IF(ISERROR(LARGE(C$2:C27,1)),0,LARGE(C$2:C27,1))+1)</f>
        <v/>
      </c>
    </row>
    <row r="29" spans="1:3" x14ac:dyDescent="0.2">
      <c r="A29" s="85" t="str">
        <f>IF(B29="","",IF(Validation!$A$2&lt;&gt;0,Validation!$A$2,""))</f>
        <v/>
      </c>
      <c r="B29" s="85" t="str">
        <f>IF(ISBLANK(Validation!$C32),"",Validation!$C32)</f>
        <v/>
      </c>
      <c r="C29" s="85" t="str">
        <f>IF($B29="","",IF(ISERROR(LARGE(C$2:C28,1)),0,LARGE(C$2:C28,1))+1)</f>
        <v/>
      </c>
    </row>
    <row r="30" spans="1:3" x14ac:dyDescent="0.2">
      <c r="A30" s="85" t="str">
        <f>IF(B30="","",IF(Validation!$A$2&lt;&gt;0,Validation!$A$2,""))</f>
        <v/>
      </c>
      <c r="B30" s="85" t="str">
        <f>IF(ISBLANK(Validation!$C33),"",Validation!$C33)</f>
        <v/>
      </c>
      <c r="C30" s="85" t="str">
        <f>IF($B30="","",IF(ISERROR(LARGE(C$2:C29,1)),0,LARGE(C$2:C29,1))+1)</f>
        <v/>
      </c>
    </row>
    <row r="31" spans="1:3" x14ac:dyDescent="0.2">
      <c r="A31" s="85" t="str">
        <f>IF(B31="","",IF(Validation!$A$2&lt;&gt;0,Validation!$A$2,""))</f>
        <v/>
      </c>
      <c r="B31" s="85" t="str">
        <f>IF(ISBLANK(Validation!$C34),"",Validation!$C34)</f>
        <v/>
      </c>
      <c r="C31" s="85" t="str">
        <f>IF($B31="","",IF(ISERROR(LARGE(C$2:C30,1)),0,LARGE(C$2:C30,1))+1)</f>
        <v/>
      </c>
    </row>
    <row r="32" spans="1:3" x14ac:dyDescent="0.2">
      <c r="A32" s="85" t="str">
        <f>IF(B32="","",IF(Validation!$A$2&lt;&gt;0,Validation!$A$2,""))</f>
        <v/>
      </c>
      <c r="B32" s="85" t="str">
        <f>IF(ISBLANK(Validation!$C35),"",Validation!$C35)</f>
        <v/>
      </c>
      <c r="C32" s="85" t="str">
        <f>IF($B32="","",IF(ISERROR(LARGE(C$2:C31,1)),0,LARGE(C$2:C31,1))+1)</f>
        <v/>
      </c>
    </row>
    <row r="33" spans="1:3" x14ac:dyDescent="0.2">
      <c r="A33" s="85" t="str">
        <f>IF(B33="","",IF(Validation!$A$2&lt;&gt;0,Validation!$A$2,""))</f>
        <v/>
      </c>
      <c r="B33" s="85" t="str">
        <f>IF(ISBLANK(Validation!$C36),"",Validation!$C36)</f>
        <v/>
      </c>
      <c r="C33" s="85" t="str">
        <f>IF($B33="","",IF(ISERROR(LARGE(C$2:C32,1)),0,LARGE(C$2:C32,1))+1)</f>
        <v/>
      </c>
    </row>
    <row r="34" spans="1:3" x14ac:dyDescent="0.2">
      <c r="A34" s="85" t="str">
        <f>IF(B34="","",IF(Validation!$A$2&lt;&gt;0,Validation!$A$2,""))</f>
        <v/>
      </c>
      <c r="B34" s="85" t="str">
        <f>IF(ISBLANK(Validation!$C37),"",Validation!$C37)</f>
        <v/>
      </c>
      <c r="C34" s="85" t="str">
        <f>IF($B34="","",IF(ISERROR(LARGE(C$2:C33,1)),0,LARGE(C$2:C33,1))+1)</f>
        <v/>
      </c>
    </row>
    <row r="35" spans="1:3" x14ac:dyDescent="0.2">
      <c r="A35" s="85" t="str">
        <f>IF(B35="","",IF(Validation!$A$2&lt;&gt;0,Validation!$A$2,""))</f>
        <v/>
      </c>
      <c r="B35" s="85" t="str">
        <f>IF(ISBLANK(Validation!$C38),"",Validation!$C38)</f>
        <v/>
      </c>
      <c r="C35" s="85" t="str">
        <f>IF($B35="","",IF(ISERROR(LARGE(C$2:C34,1)),0,LARGE(C$2:C34,1))+1)</f>
        <v/>
      </c>
    </row>
    <row r="36" spans="1:3" x14ac:dyDescent="0.2">
      <c r="A36" s="85" t="str">
        <f>IF(B36="","",IF(Validation!$A$2&lt;&gt;0,Validation!$A$2,""))</f>
        <v/>
      </c>
      <c r="B36" s="85" t="str">
        <f>IF(ISBLANK(Validation!$C39),"",Validation!$C39)</f>
        <v/>
      </c>
      <c r="C36" s="85" t="str">
        <f>IF($B36="","",IF(ISERROR(LARGE(C$2:C35,1)),0,LARGE(C$2:C35,1))+1)</f>
        <v/>
      </c>
    </row>
    <row r="37" spans="1:3" x14ac:dyDescent="0.2">
      <c r="A37" s="85" t="str">
        <f>IF(B37="","",IF(Validation!$A$2&lt;&gt;0,Validation!$A$2,""))</f>
        <v/>
      </c>
      <c r="B37" s="85" t="str">
        <f>IF(ISBLANK(Validation!$C40),"",Validation!$C40)</f>
        <v/>
      </c>
      <c r="C37" s="85" t="str">
        <f>IF($B37="","",IF(ISERROR(LARGE(C$2:C36,1)),0,LARGE(C$2:C36,1))+1)</f>
        <v/>
      </c>
    </row>
    <row r="38" spans="1:3" x14ac:dyDescent="0.2">
      <c r="A38" s="85" t="str">
        <f>IF(B38="","",IF(Validation!$A$2&lt;&gt;0,Validation!$A$2,""))</f>
        <v/>
      </c>
      <c r="B38" s="85" t="str">
        <f>IF(ISBLANK(Validation!$C41),"",Validation!$C41)</f>
        <v/>
      </c>
      <c r="C38" s="85" t="str">
        <f>IF($B38="","",IF(ISERROR(LARGE(C$2:C37,1)),0,LARGE(C$2:C37,1))+1)</f>
        <v/>
      </c>
    </row>
    <row r="39" spans="1:3" x14ac:dyDescent="0.2">
      <c r="A39" s="85" t="str">
        <f>IF(B39="","",IF(Validation!$A$2&lt;&gt;0,Validation!$A$2,""))</f>
        <v/>
      </c>
      <c r="B39" s="85" t="str">
        <f>IF(ISBLANK(Validation!$C42),"",Validation!$C42)</f>
        <v/>
      </c>
      <c r="C39" s="85" t="str">
        <f>IF($B39="","",IF(ISERROR(LARGE(C$2:C38,1)),0,LARGE(C$2:C38,1))+1)</f>
        <v/>
      </c>
    </row>
    <row r="40" spans="1:3" x14ac:dyDescent="0.2">
      <c r="A40" s="85" t="str">
        <f>IF(B40="","",IF(Validation!$A$2&lt;&gt;0,Validation!$A$2,""))</f>
        <v/>
      </c>
      <c r="B40" s="85" t="str">
        <f>IF(ISBLANK(Validation!$C43),"",Validation!$C43)</f>
        <v/>
      </c>
      <c r="C40" s="85" t="str">
        <f>IF($B40="","",IF(ISERROR(LARGE(C$2:C39,1)),0,LARGE(C$2:C39,1))+1)</f>
        <v/>
      </c>
    </row>
    <row r="41" spans="1:3" x14ac:dyDescent="0.2">
      <c r="A41" s="85" t="str">
        <f>IF(B41="","",IF(Validation!$A$2&lt;&gt;0,Validation!$A$2,""))</f>
        <v/>
      </c>
      <c r="B41" s="85" t="str">
        <f>IF(ISBLANK(Validation!$C44),"",Validation!$C44)</f>
        <v/>
      </c>
      <c r="C41" s="85" t="str">
        <f>IF($B41="","",IF(ISERROR(LARGE(C$2:C40,1)),0,LARGE(C$2:C40,1))+1)</f>
        <v/>
      </c>
    </row>
    <row r="42" spans="1:3" x14ac:dyDescent="0.2">
      <c r="A42" s="85" t="str">
        <f>IF(B42="","",IF(Validation!$A$2&lt;&gt;0,Validation!$A$2,""))</f>
        <v/>
      </c>
      <c r="B42" s="85" t="str">
        <f>IF(ISBLANK(Validation!$C45),"",Validation!$C45)</f>
        <v/>
      </c>
      <c r="C42" s="85" t="str">
        <f>IF($B42="","",IF(ISERROR(LARGE(C$2:C41,1)),0,LARGE(C$2:C41,1))+1)</f>
        <v/>
      </c>
    </row>
    <row r="43" spans="1:3" x14ac:dyDescent="0.2">
      <c r="A43" s="85" t="str">
        <f>IF(B43="","",IF(Validation!$A$2&lt;&gt;0,Validation!$A$2,""))</f>
        <v/>
      </c>
      <c r="B43" s="85" t="str">
        <f>IF(ISBLANK(Validation!$C46),"",Validation!$C46)</f>
        <v/>
      </c>
      <c r="C43" s="85" t="str">
        <f>IF($B43="","",IF(ISERROR(LARGE(C$2:C42,1)),0,LARGE(C$2:C42,1))+1)</f>
        <v/>
      </c>
    </row>
    <row r="44" spans="1:3" x14ac:dyDescent="0.2">
      <c r="A44" s="85" t="str">
        <f>IF(B44="","",IF(Validation!$A$2&lt;&gt;0,Validation!$A$2,""))</f>
        <v/>
      </c>
      <c r="B44" s="85" t="str">
        <f>IF(ISBLANK(Validation!$C47),"",Validation!$C47)</f>
        <v/>
      </c>
      <c r="C44" s="85" t="str">
        <f>IF($B44="","",IF(ISERROR(LARGE(C$2:C43,1)),0,LARGE(C$2:C43,1))+1)</f>
        <v/>
      </c>
    </row>
    <row r="45" spans="1:3" x14ac:dyDescent="0.2">
      <c r="A45" s="85" t="str">
        <f>IF(B45="","",IF(Validation!$A$2&lt;&gt;0,Validation!$A$2,""))</f>
        <v/>
      </c>
      <c r="B45" s="85" t="str">
        <f>IF(ISBLANK(Validation!$C49),"",Validation!$C49)</f>
        <v/>
      </c>
      <c r="C45" s="85" t="str">
        <f>IF($B45="","",IF(ISERROR(LARGE(C$2:C44,1)),0,LARGE(C$2:C44,1))+1)</f>
        <v/>
      </c>
    </row>
    <row r="46" spans="1:3" x14ac:dyDescent="0.2">
      <c r="A46" s="85" t="str">
        <f>IF(B46="","",IF(Validation!$A$2&lt;&gt;0,Validation!$A$2,""))</f>
        <v/>
      </c>
      <c r="B46" s="85" t="str">
        <f>IF(ISBLANK(Validation!$C50),"",Validation!$C50)</f>
        <v/>
      </c>
      <c r="C46" s="85" t="str">
        <f>IF($B46="","",IF(ISERROR(LARGE(C$2:C45,1)),0,LARGE(C$2:C45,1))+1)</f>
        <v/>
      </c>
    </row>
    <row r="47" spans="1:3" x14ac:dyDescent="0.2">
      <c r="A47" s="85" t="str">
        <f>IF(B47="","",IF(Validation!$A$2&lt;&gt;0,Validation!$A$2,""))</f>
        <v/>
      </c>
      <c r="B47" s="85" t="str">
        <f>IF(ISBLANK(Validation!$C51),"",Validation!$C51)</f>
        <v/>
      </c>
      <c r="C47" s="85" t="str">
        <f>IF($B47="","",IF(ISERROR(LARGE(C$2:C46,1)),0,LARGE(C$2:C46,1))+1)</f>
        <v/>
      </c>
    </row>
    <row r="48" spans="1:3" x14ac:dyDescent="0.2">
      <c r="A48" s="85" t="str">
        <f>IF(B48="","",IF(Validation!$A$2&lt;&gt;0,Validation!$A$2,""))</f>
        <v/>
      </c>
      <c r="B48" s="85" t="str">
        <f>IF(ISBLANK(Validation!$C52),"",Validation!$C52)</f>
        <v/>
      </c>
      <c r="C48" s="85" t="str">
        <f>IF($B48="","",IF(ISERROR(LARGE(C$2:C47,1)),0,LARGE(C$2:C47,1))+1)</f>
        <v/>
      </c>
    </row>
    <row r="49" spans="1:3" x14ac:dyDescent="0.2">
      <c r="A49" s="85" t="str">
        <f>IF(B49="","",IF(Validation!$A$2&lt;&gt;0,Validation!$A$2,""))</f>
        <v/>
      </c>
      <c r="B49" s="85" t="str">
        <f>IF(ISBLANK(Validation!$C53),"",Validation!$C53)</f>
        <v/>
      </c>
      <c r="C49" s="85" t="str">
        <f>IF($B49="","",IF(ISERROR(LARGE(C$2:C48,1)),0,LARGE(C$2:C48,1))+1)</f>
        <v/>
      </c>
    </row>
    <row r="50" spans="1:3" x14ac:dyDescent="0.2">
      <c r="A50" s="85" t="str">
        <f>IF(B50="","",IF(Validation!$A$2&lt;&gt;0,Validation!$A$2,""))</f>
        <v/>
      </c>
      <c r="B50" s="85" t="str">
        <f>IF(ISBLANK(Validation!$C54),"",Validation!$C54)</f>
        <v/>
      </c>
      <c r="C50" s="85" t="str">
        <f>IF($B50="","",IF(ISERROR(LARGE(C$2:C49,1)),0,LARGE(C$2:C49,1))+1)</f>
        <v/>
      </c>
    </row>
    <row r="51" spans="1:3" x14ac:dyDescent="0.2">
      <c r="A51" s="85" t="str">
        <f>IF(B51="","",IF(Validation!$A$2&lt;&gt;0,Validation!$A$2,""))</f>
        <v/>
      </c>
      <c r="B51" s="85" t="str">
        <f>IF(ISBLANK(Validation!$C55),"",Validation!$C55)</f>
        <v/>
      </c>
      <c r="C51" s="85" t="str">
        <f>IF($B51="","",IF(ISERROR(LARGE(C$2:C50,1)),0,LARGE(C$2:C50,1))+1)</f>
        <v/>
      </c>
    </row>
    <row r="52" spans="1:3" x14ac:dyDescent="0.2">
      <c r="A52" s="85" t="str">
        <f>IF(B52="","",IF(Validation!$A$2&lt;&gt;0,Validation!$A$2,""))</f>
        <v/>
      </c>
      <c r="B52" s="85" t="str">
        <f>IF(ISBLANK(Validation!$C56),"",Validation!$C56)</f>
        <v/>
      </c>
      <c r="C52" s="85" t="str">
        <f>IF($B52="","",IF(ISERROR(LARGE(C$2:C51,1)),0,LARGE(C$2:C51,1))+1)</f>
        <v/>
      </c>
    </row>
    <row r="53" spans="1:3" x14ac:dyDescent="0.2">
      <c r="A53" s="85" t="str">
        <f>IF(B53="","",IF(Validation!$A$2&lt;&gt;0,Validation!$A$2,""))</f>
        <v/>
      </c>
      <c r="B53" s="85" t="str">
        <f>IF(ISBLANK(Validation!$C57),"",Validation!$C57)</f>
        <v/>
      </c>
      <c r="C53" s="85" t="str">
        <f>IF($B53="","",IF(ISERROR(LARGE(C$2:C52,1)),0,LARGE(C$2:C52,1))+1)</f>
        <v/>
      </c>
    </row>
    <row r="54" spans="1:3" x14ac:dyDescent="0.2">
      <c r="A54" s="85" t="str">
        <f>IF(B54="","",IF(Validation!$A$2&lt;&gt;0,Validation!$A$2,""))</f>
        <v/>
      </c>
      <c r="B54" s="85" t="str">
        <f>IF(ISBLANK(Validation!$C58),"",Validation!$C58)</f>
        <v/>
      </c>
      <c r="C54" s="85" t="str">
        <f>IF($B54="","",IF(ISERROR(LARGE(C$2:C53,1)),0,LARGE(C$2:C53,1))+1)</f>
        <v/>
      </c>
    </row>
    <row r="55" spans="1:3" x14ac:dyDescent="0.2">
      <c r="A55" s="85" t="str">
        <f>IF(B55="","",IF(Validation!$A$2&lt;&gt;0,Validation!$A$2,""))</f>
        <v/>
      </c>
      <c r="B55" s="85" t="str">
        <f>IF(ISBLANK(Validation!$C59),"",Validation!$C59)</f>
        <v/>
      </c>
      <c r="C55" s="85" t="str">
        <f>IF($B55="","",IF(ISERROR(LARGE(C$2:C54,1)),0,LARGE(C$2:C54,1))+1)</f>
        <v/>
      </c>
    </row>
    <row r="56" spans="1:3" x14ac:dyDescent="0.2">
      <c r="A56" s="85" t="str">
        <f>IF(B56="","",IF(Validation!$A$2&lt;&gt;0,Validation!$A$2,""))</f>
        <v/>
      </c>
      <c r="B56" s="85" t="str">
        <f>IF(ISBLANK(Validation!$C60),"",Validation!$C60)</f>
        <v/>
      </c>
      <c r="C56" s="85" t="str">
        <f>IF($B56="","",IF(ISERROR(LARGE(C$2:C55,1)),0,LARGE(C$2:C55,1))+1)</f>
        <v/>
      </c>
    </row>
    <row r="57" spans="1:3" x14ac:dyDescent="0.2">
      <c r="A57" s="85" t="str">
        <f>IF(B57="","",IF(Validation!$A$2&lt;&gt;0,Validation!$A$2,""))</f>
        <v/>
      </c>
      <c r="B57" s="85" t="str">
        <f>IF(ISBLANK(Validation!$C61),"",Validation!$C61)</f>
        <v/>
      </c>
      <c r="C57" s="85" t="str">
        <f>IF($B57="","",IF(ISERROR(LARGE(C$2:C56,1)),0,LARGE(C$2:C56,1))+1)</f>
        <v/>
      </c>
    </row>
    <row r="58" spans="1:3" x14ac:dyDescent="0.2">
      <c r="A58" s="85" t="str">
        <f>IF(B58="","",IF(Validation!$A$2&lt;&gt;0,Validation!$A$2,""))</f>
        <v/>
      </c>
      <c r="B58" s="85" t="str">
        <f>IF(ISBLANK(Validation!$C62),"",Validation!$C62)</f>
        <v/>
      </c>
      <c r="C58" s="85" t="str">
        <f>IF($B58="","",IF(ISERROR(LARGE(C$2:C57,1)),0,LARGE(C$2:C57,1))+1)</f>
        <v/>
      </c>
    </row>
    <row r="59" spans="1:3" x14ac:dyDescent="0.2">
      <c r="A59" s="85" t="str">
        <f>IF(B59="","",IF(Validation!$A$2&lt;&gt;0,Validation!$A$2,""))</f>
        <v/>
      </c>
      <c r="B59" s="85" t="str">
        <f>IF(ISBLANK(Validation!$C63),"",Validation!$C63)</f>
        <v/>
      </c>
      <c r="C59" s="85" t="str">
        <f>IF($B59="","",IF(ISERROR(LARGE(C$2:C58,1)),0,LARGE(C$2:C58,1))+1)</f>
        <v/>
      </c>
    </row>
    <row r="60" spans="1:3" x14ac:dyDescent="0.2">
      <c r="A60" s="85" t="str">
        <f>IF(B60="","",IF(Validation!$A$2&lt;&gt;0,Validation!$A$2,""))</f>
        <v/>
      </c>
      <c r="B60" s="85" t="str">
        <f>IF(ISBLANK(Validation!$C64),"",Validation!$C64)</f>
        <v/>
      </c>
      <c r="C60" s="85" t="str">
        <f>IF($B60="","",IF(ISERROR(LARGE(C$2:C59,1)),0,LARGE(C$2:C59,1))+1)</f>
        <v/>
      </c>
    </row>
    <row r="61" spans="1:3" x14ac:dyDescent="0.2">
      <c r="A61" s="85" t="str">
        <f>IF(B61="","",IF(Validation!$A$2&lt;&gt;0,Validation!$A$2,""))</f>
        <v/>
      </c>
      <c r="B61" s="85" t="str">
        <f>IF(ISBLANK(Validation!$C65),"",Validation!$C65)</f>
        <v/>
      </c>
      <c r="C61" s="85" t="str">
        <f>IF($B61="","",IF(ISERROR(LARGE(C$2:C60,1)),0,LARGE(C$2:C60,1))+1)</f>
        <v/>
      </c>
    </row>
    <row r="62" spans="1:3" x14ac:dyDescent="0.2">
      <c r="A62" s="85" t="str">
        <f>IF(B62="","",IF(Validation!$A$2&lt;&gt;0,Validation!$A$2,""))</f>
        <v/>
      </c>
      <c r="B62" s="85" t="str">
        <f>IF(ISBLANK(Validation!$C66),"",Validation!$C66)</f>
        <v/>
      </c>
      <c r="C62" s="85" t="str">
        <f>IF($B62="","",IF(ISERROR(LARGE(C$2:C61,1)),0,LARGE(C$2:C61,1))+1)</f>
        <v/>
      </c>
    </row>
    <row r="63" spans="1:3" x14ac:dyDescent="0.2">
      <c r="A63" s="85" t="str">
        <f>IF(B63="","",IF(Validation!$A$2&lt;&gt;0,Validation!$A$2,""))</f>
        <v/>
      </c>
      <c r="B63" s="85" t="str">
        <f>IF(ISBLANK(Validation!$C67),"",Validation!$C67)</f>
        <v/>
      </c>
      <c r="C63" s="85" t="str">
        <f>IF($B63="","",IF(ISERROR(LARGE(C$2:C62,1)),0,LARGE(C$2:C62,1))+1)</f>
        <v/>
      </c>
    </row>
    <row r="64" spans="1:3" x14ac:dyDescent="0.2">
      <c r="A64" s="85" t="str">
        <f>IF(B64="","",IF(Validation!$A$2&lt;&gt;0,Validation!$A$2,""))</f>
        <v/>
      </c>
      <c r="B64" s="85" t="str">
        <f>IF(ISBLANK(Validation!$C68),"",Validation!$C68)</f>
        <v/>
      </c>
      <c r="C64" s="85" t="str">
        <f>IF($B64="","",IF(ISERROR(LARGE(C$2:C63,1)),0,LARGE(C$2:C63,1))+1)</f>
        <v/>
      </c>
    </row>
    <row r="65" spans="1:3" x14ac:dyDescent="0.2">
      <c r="A65" s="85" t="str">
        <f>IF(B65="","",IF(Validation!$A$2&lt;&gt;0,Validation!$A$2,""))</f>
        <v/>
      </c>
      <c r="B65" s="85" t="str">
        <f>IF(ISBLANK(Validation!$C69),"",Validation!$C69)</f>
        <v/>
      </c>
      <c r="C65" s="85" t="str">
        <f>IF($B65="","",IF(ISERROR(LARGE(C$2:C64,1)),0,LARGE(C$2:C64,1))+1)</f>
        <v/>
      </c>
    </row>
    <row r="66" spans="1:3" x14ac:dyDescent="0.2">
      <c r="A66" s="85" t="str">
        <f>IF(B66="","",IF(Validation!$A$2&lt;&gt;0,Validation!$A$2,""))</f>
        <v/>
      </c>
      <c r="B66" s="85" t="str">
        <f>IF(ISBLANK(Validation!$C71),"",Validation!$C71)</f>
        <v/>
      </c>
      <c r="C66" s="85" t="str">
        <f>IF($B66="","",IF(ISERROR(LARGE(C$2:C65,1)),0,LARGE(C$2:C65,1))+1)</f>
        <v/>
      </c>
    </row>
    <row r="67" spans="1:3" x14ac:dyDescent="0.2">
      <c r="A67" s="85" t="str">
        <f>IF(B67="","",IF(Validation!$A$2&lt;&gt;0,Validation!$A$2,""))</f>
        <v/>
      </c>
      <c r="B67" s="85" t="str">
        <f>IF(ISBLANK(Validation!$C72),"",Validation!$C72)</f>
        <v/>
      </c>
      <c r="C67" s="85" t="str">
        <f>IF($B67="","",IF(ISERROR(LARGE(C$2:C66,1)),0,LARGE(C$2:C66,1))+1)</f>
        <v/>
      </c>
    </row>
    <row r="68" spans="1:3" x14ac:dyDescent="0.2">
      <c r="A68" s="85" t="str">
        <f>IF(B68="","",IF(Validation!$A$2&lt;&gt;0,Validation!$A$2,""))</f>
        <v/>
      </c>
      <c r="B68" s="85" t="str">
        <f>IF(ISBLANK(Validation!$C73),"",Validation!$C73)</f>
        <v/>
      </c>
      <c r="C68" s="85" t="str">
        <f>IF($B68="","",IF(ISERROR(LARGE(C$2:C67,1)),0,LARGE(C$2:C67,1))+1)</f>
        <v/>
      </c>
    </row>
    <row r="69" spans="1:3" x14ac:dyDescent="0.2">
      <c r="A69" s="85" t="str">
        <f>IF(B69="","",IF(Validation!$A$2&lt;&gt;0,Validation!$A$2,""))</f>
        <v/>
      </c>
      <c r="B69" s="85" t="str">
        <f>IF(ISBLANK(Validation!$C74),"",Validation!$C74)</f>
        <v/>
      </c>
      <c r="C69" s="85" t="str">
        <f>IF($B69="","",IF(ISERROR(LARGE(C$2:C68,1)),0,LARGE(C$2:C68,1))+1)</f>
        <v/>
      </c>
    </row>
    <row r="70" spans="1:3" x14ac:dyDescent="0.2">
      <c r="A70" s="85" t="str">
        <f>IF(B70="","",IF(Validation!$A$2&lt;&gt;0,Validation!$A$2,""))</f>
        <v/>
      </c>
      <c r="B70" s="85" t="str">
        <f>IF(ISBLANK(Validation!$C75),"",Validation!$C75)</f>
        <v/>
      </c>
      <c r="C70" s="85" t="str">
        <f>IF($B70="","",IF(ISERROR(LARGE(C$2:C69,1)),0,LARGE(C$2:C69,1))+1)</f>
        <v/>
      </c>
    </row>
    <row r="71" spans="1:3" x14ac:dyDescent="0.2">
      <c r="A71" s="85" t="str">
        <f>IF(B71="","",IF(Validation!$A$2&lt;&gt;0,Validation!$A$2,""))</f>
        <v/>
      </c>
      <c r="B71" s="85" t="str">
        <f>IF(ISBLANK(Validation!$C76),"",Validation!$C76)</f>
        <v/>
      </c>
      <c r="C71" s="85" t="str">
        <f>IF($B71="","",IF(ISERROR(LARGE(C$2:C70,1)),0,LARGE(C$2:C70,1))+1)</f>
        <v/>
      </c>
    </row>
    <row r="72" spans="1:3" x14ac:dyDescent="0.2">
      <c r="A72" s="85" t="str">
        <f>IF(B72="","",IF(Validation!$A$2&lt;&gt;0,Validation!$A$2,""))</f>
        <v/>
      </c>
      <c r="B72" s="85" t="str">
        <f>IF(ISBLANK(Validation!$C77),"",Validation!$C77)</f>
        <v/>
      </c>
      <c r="C72" s="85" t="str">
        <f>IF($B72="","",IF(ISERROR(LARGE(C$2:C71,1)),0,LARGE(C$2:C71,1))+1)</f>
        <v/>
      </c>
    </row>
    <row r="73" spans="1:3" x14ac:dyDescent="0.2">
      <c r="A73" s="85" t="str">
        <f>IF(B73="","",IF(Validation!$A$2&lt;&gt;0,Validation!$A$2,""))</f>
        <v/>
      </c>
      <c r="B73" s="85" t="str">
        <f>IF(ISBLANK(Validation!$C78),"",Validation!$C78)</f>
        <v/>
      </c>
      <c r="C73" s="85" t="str">
        <f>IF($B73="","",IF(ISERROR(LARGE(C$2:C72,1)),0,LARGE(C$2:C72,1))+1)</f>
        <v/>
      </c>
    </row>
    <row r="74" spans="1:3" x14ac:dyDescent="0.2">
      <c r="A74" s="85" t="str">
        <f>IF(B74="","",IF(Validation!$A$2&lt;&gt;0,Validation!$A$2,""))</f>
        <v/>
      </c>
      <c r="B74" s="85" t="str">
        <f>IF(ISBLANK(Validation!$C79),"",Validation!$C79)</f>
        <v/>
      </c>
      <c r="C74" s="85" t="str">
        <f>IF($B74="","",IF(ISERROR(LARGE(C$2:C73,1)),0,LARGE(C$2:C73,1))+1)</f>
        <v/>
      </c>
    </row>
    <row r="75" spans="1:3" x14ac:dyDescent="0.2">
      <c r="A75" s="85" t="str">
        <f>IF(B75="","",IF(Validation!$A$2&lt;&gt;0,Validation!$A$2,""))</f>
        <v/>
      </c>
      <c r="B75" s="85" t="str">
        <f>IF(ISBLANK(Validation!$C80),"",Validation!$C80)</f>
        <v/>
      </c>
      <c r="C75" s="85" t="str">
        <f>IF($B75="","",IF(ISERROR(LARGE(C$2:C74,1)),0,LARGE(C$2:C74,1))+1)</f>
        <v/>
      </c>
    </row>
    <row r="76" spans="1:3" x14ac:dyDescent="0.2">
      <c r="A76" s="85" t="str">
        <f>IF(B76="","",IF(Validation!$A$2&lt;&gt;0,Validation!$A$2,""))</f>
        <v/>
      </c>
      <c r="B76" s="85" t="str">
        <f>IF(ISBLANK(Validation!$C81),"",Validation!$C81)</f>
        <v/>
      </c>
      <c r="C76" s="85" t="str">
        <f>IF($B76="","",IF(ISERROR(LARGE(C$2:C75,1)),0,LARGE(C$2:C75,1))+1)</f>
        <v/>
      </c>
    </row>
    <row r="77" spans="1:3" x14ac:dyDescent="0.2">
      <c r="A77" s="85" t="str">
        <f>IF(B77="","",IF(Validation!$A$2&lt;&gt;0,Validation!$A$2,""))</f>
        <v/>
      </c>
      <c r="B77" s="85" t="str">
        <f>IF(ISBLANK(Validation!$C82),"",Validation!$C82)</f>
        <v/>
      </c>
      <c r="C77" s="85" t="str">
        <f>IF($B77="","",IF(ISERROR(LARGE(C$2:C76,1)),0,LARGE(C$2:C76,1))+1)</f>
        <v/>
      </c>
    </row>
    <row r="78" spans="1:3" x14ac:dyDescent="0.2">
      <c r="A78" s="85" t="str">
        <f>IF(B78="","",IF(Validation!$A$2&lt;&gt;0,Validation!$A$2,""))</f>
        <v/>
      </c>
      <c r="B78" s="85" t="str">
        <f>IF(ISBLANK(Validation!$C83),"",Validation!$C83)</f>
        <v/>
      </c>
      <c r="C78" s="85" t="str">
        <f>IF($B78="","",IF(ISERROR(LARGE(C$2:C77,1)),0,LARGE(C$2:C77,1))+1)</f>
        <v/>
      </c>
    </row>
    <row r="79" spans="1:3" x14ac:dyDescent="0.2">
      <c r="A79" s="85" t="str">
        <f>IF(B79="","",IF(Validation!$A$2&lt;&gt;0,Validation!$A$2,""))</f>
        <v/>
      </c>
      <c r="B79" s="85" t="str">
        <f>IF(ISBLANK(Validation!$C84),"",Validation!$C84)</f>
        <v/>
      </c>
      <c r="C79" s="85" t="str">
        <f>IF($B79="","",IF(ISERROR(LARGE(C$2:C78,1)),0,LARGE(C$2:C78,1))+1)</f>
        <v/>
      </c>
    </row>
    <row r="80" spans="1:3" x14ac:dyDescent="0.2">
      <c r="A80" s="85" t="str">
        <f>IF(B80="","",IF(Validation!$A$2&lt;&gt;0,Validation!$A$2,""))</f>
        <v/>
      </c>
      <c r="B80" s="85" t="str">
        <f>IF(ISBLANK(Validation!$C85),"",Validation!$C85)</f>
        <v/>
      </c>
      <c r="C80" s="85" t="str">
        <f>IF($B80="","",IF(ISERROR(LARGE(C$2:C79,1)),0,LARGE(C$2:C79,1))+1)</f>
        <v/>
      </c>
    </row>
    <row r="81" spans="1:3" x14ac:dyDescent="0.2">
      <c r="A81" s="85" t="str">
        <f>IF(B81="","",IF(Validation!$A$2&lt;&gt;0,Validation!$A$2,""))</f>
        <v/>
      </c>
      <c r="B81" s="85" t="str">
        <f>IF(ISBLANK(Validation!$C86),"",Validation!$C86)</f>
        <v/>
      </c>
      <c r="C81" s="85" t="str">
        <f>IF($B81="","",IF(ISERROR(LARGE(C$2:C80,1)),0,LARGE(C$2:C80,1))+1)</f>
        <v/>
      </c>
    </row>
    <row r="82" spans="1:3" x14ac:dyDescent="0.2">
      <c r="A82" s="85" t="str">
        <f>IF(B82="","",IF(Validation!$A$2&lt;&gt;0,Validation!$A$2,""))</f>
        <v/>
      </c>
      <c r="B82" s="85" t="str">
        <f>IF(ISBLANK(Validation!$C87),"",Validation!$C87)</f>
        <v/>
      </c>
      <c r="C82" s="85" t="str">
        <f>IF($B82="","",IF(ISERROR(LARGE(C$2:C81,1)),0,LARGE(C$2:C81,1))+1)</f>
        <v/>
      </c>
    </row>
    <row r="83" spans="1:3" x14ac:dyDescent="0.2">
      <c r="A83" s="85" t="str">
        <f>IF(B83="","",IF(Validation!$A$2&lt;&gt;0,Validation!$A$2,""))</f>
        <v/>
      </c>
      <c r="B83" s="85" t="str">
        <f>IF(ISBLANK(Validation!$C88),"",Validation!$C88)</f>
        <v/>
      </c>
      <c r="C83" s="85" t="str">
        <f>IF($B83="","",IF(ISERROR(LARGE(C$2:C82,1)),0,LARGE(C$2:C82,1))+1)</f>
        <v/>
      </c>
    </row>
    <row r="84" spans="1:3" x14ac:dyDescent="0.2">
      <c r="A84" s="85" t="str">
        <f>IF(B84="","",IF(Validation!$A$2&lt;&gt;0,Validation!$A$2,""))</f>
        <v/>
      </c>
      <c r="B84" s="85" t="str">
        <f>IF(ISBLANK(Validation!$C89),"",Validation!$C89)</f>
        <v/>
      </c>
      <c r="C84" s="85" t="str">
        <f>IF($B84="","",IF(ISERROR(LARGE(C$2:C83,1)),0,LARGE(C$2:C83,1))+1)</f>
        <v/>
      </c>
    </row>
    <row r="85" spans="1:3" x14ac:dyDescent="0.2">
      <c r="A85" s="85" t="str">
        <f>IF(B85="","",IF(Validation!$A$2&lt;&gt;0,Validation!$A$2,""))</f>
        <v/>
      </c>
      <c r="B85" s="85" t="str">
        <f>IF(ISBLANK(Validation!$C90),"",Validation!$C90)</f>
        <v/>
      </c>
      <c r="C85" s="85" t="str">
        <f>IF($B85="","",IF(ISERROR(LARGE(C$2:C84,1)),0,LARGE(C$2:C84,1))+1)</f>
        <v/>
      </c>
    </row>
    <row r="86" spans="1:3" x14ac:dyDescent="0.2">
      <c r="A86" s="85" t="str">
        <f>IF(B86="","",IF(Validation!$A$2&lt;&gt;0,Validation!$A$2,""))</f>
        <v/>
      </c>
      <c r="B86" s="85" t="str">
        <f>IF(ISBLANK(Validation!$C91),"",Validation!$C91)</f>
        <v/>
      </c>
      <c r="C86" s="85" t="str">
        <f>IF($B86="","",IF(ISERROR(LARGE(C$2:C85,1)),0,LARGE(C$2:C85,1))+1)</f>
        <v/>
      </c>
    </row>
    <row r="87" spans="1:3" x14ac:dyDescent="0.2">
      <c r="A87" s="85" t="str">
        <f>IF(B87="","",IF(Validation!$A$2&lt;&gt;0,Validation!$A$2,""))</f>
        <v/>
      </c>
      <c r="B87" s="85" t="str">
        <f>IF(ISBLANK(Validation!$C92),"",Validation!$C92)</f>
        <v/>
      </c>
      <c r="C87" s="85" t="str">
        <f>IF($B87="","",IF(ISERROR(LARGE(C$2:C86,1)),0,LARGE(C$2:C86,1))+1)</f>
        <v/>
      </c>
    </row>
    <row r="88" spans="1:3" x14ac:dyDescent="0.2">
      <c r="A88" s="85" t="str">
        <f>IF(B88="","",IF(Validation!$A$2&lt;&gt;0,Validation!$A$2,""))</f>
        <v/>
      </c>
      <c r="B88" s="85" t="str">
        <f>IF(ISBLANK(Validation!$C93),"",Validation!$C93)</f>
        <v/>
      </c>
      <c r="C88" s="85" t="str">
        <f>IF($B88="","",IF(ISERROR(LARGE(C$2:C87,1)),0,LARGE(C$2:C87,1))+1)</f>
        <v/>
      </c>
    </row>
    <row r="89" spans="1:3" x14ac:dyDescent="0.2">
      <c r="A89" s="85" t="str">
        <f>IF(B89="","",IF(Validation!$A$2&lt;&gt;0,Validation!$A$2,""))</f>
        <v/>
      </c>
      <c r="B89" s="85" t="str">
        <f>IF(ISBLANK(Validation!$C94),"",Validation!$C94)</f>
        <v/>
      </c>
      <c r="C89" s="85" t="str">
        <f>IF($B89="","",IF(ISERROR(LARGE(C$2:C88,1)),0,LARGE(C$2:C88,1))+1)</f>
        <v/>
      </c>
    </row>
    <row r="90" spans="1:3" x14ac:dyDescent="0.2">
      <c r="A90" s="85" t="str">
        <f>IF(B90="","",IF(Validation!$A$2&lt;&gt;0,Validation!$A$2,""))</f>
        <v/>
      </c>
      <c r="B90" s="85" t="str">
        <f>IF(ISBLANK(Validation!$C95),"",Validation!$C95)</f>
        <v/>
      </c>
      <c r="C90" s="85" t="str">
        <f>IF($B90="","",IF(ISERROR(LARGE(C$2:C89,1)),0,LARGE(C$2:C89,1))+1)</f>
        <v/>
      </c>
    </row>
    <row r="91" spans="1:3" x14ac:dyDescent="0.2">
      <c r="A91" s="85" t="str">
        <f>IF(B91="","",IF(Validation!$A$2&lt;&gt;0,Validation!$A$2,""))</f>
        <v/>
      </c>
      <c r="B91" s="85" t="str">
        <f>IF(ISBLANK(Validation!$C96),"",Validation!$C96)</f>
        <v/>
      </c>
      <c r="C91" s="85" t="str">
        <f>IF($B91="","",IF(ISERROR(LARGE(C$2:C90,1)),0,LARGE(C$2:C90,1))+1)</f>
        <v/>
      </c>
    </row>
    <row r="92" spans="1:3" x14ac:dyDescent="0.2">
      <c r="A92" s="85" t="str">
        <f>IF(B92="","",IF(Validation!$A$2&lt;&gt;0,Validation!$A$2,""))</f>
        <v/>
      </c>
      <c r="B92" s="85" t="str">
        <f>IF(ISBLANK(Validation!$C97),"",Validation!$C97)</f>
        <v/>
      </c>
      <c r="C92" s="85" t="str">
        <f>IF($B92="","",IF(ISERROR(LARGE(C$2:C91,1)),0,LARGE(C$2:C91,1))+1)</f>
        <v/>
      </c>
    </row>
    <row r="93" spans="1:3" x14ac:dyDescent="0.2">
      <c r="A93" s="85" t="str">
        <f>IF(B93="","",IF(Validation!$A$2&lt;&gt;0,Validation!$A$2,""))</f>
        <v/>
      </c>
      <c r="B93" s="85" t="str">
        <f>IF(ISBLANK(Validation!$C98),"",Validation!$C98)</f>
        <v/>
      </c>
      <c r="C93" s="85" t="str">
        <f>IF($B93="","",IF(ISERROR(LARGE(C$2:C92,1)),0,LARGE(C$2:C92,1))+1)</f>
        <v/>
      </c>
    </row>
    <row r="94" spans="1:3" x14ac:dyDescent="0.2">
      <c r="A94" s="85" t="str">
        <f>IF(B94="","",IF(Validation!$A$2&lt;&gt;0,Validation!$A$2,""))</f>
        <v/>
      </c>
      <c r="B94" s="85" t="str">
        <f>IF(ISBLANK(Validation!$C99),"",Validation!$C99)</f>
        <v/>
      </c>
      <c r="C94" s="85" t="str">
        <f>IF($B94="","",IF(ISERROR(LARGE(C$2:C93,1)),0,LARGE(C$2:C93,1))+1)</f>
        <v/>
      </c>
    </row>
    <row r="95" spans="1:3" x14ac:dyDescent="0.2">
      <c r="A95" s="85" t="str">
        <f>IF(B95="","",IF(Validation!$A$2&lt;&gt;0,Validation!$A$2,""))</f>
        <v/>
      </c>
      <c r="B95" s="85" t="str">
        <f>IF(ISBLANK(Validation!$C100),"",Validation!$C100)</f>
        <v/>
      </c>
      <c r="C95" s="85" t="str">
        <f>IF($B95="","",IF(ISERROR(LARGE(C$2:C94,1)),0,LARGE(C$2:C94,1))+1)</f>
        <v/>
      </c>
    </row>
    <row r="96" spans="1:3" x14ac:dyDescent="0.2">
      <c r="A96" s="85" t="str">
        <f>IF(B96="","",IF(Validation!$A$2&lt;&gt;0,Validation!$A$2,""))</f>
        <v/>
      </c>
      <c r="B96" s="85" t="str">
        <f>IF(ISBLANK(Validation!$C101),"",Validation!$C101)</f>
        <v/>
      </c>
      <c r="C96" s="85" t="str">
        <f>IF($B96="","",IF(ISERROR(LARGE(C$2:C95,1)),0,LARGE(C$2:C95,1))+1)</f>
        <v/>
      </c>
    </row>
    <row r="97" spans="1:3" x14ac:dyDescent="0.2">
      <c r="A97" s="85" t="str">
        <f>IF(B97="","",IF(Validation!$A$2&lt;&gt;0,Validation!$A$2,""))</f>
        <v/>
      </c>
      <c r="B97" s="85" t="str">
        <f>IF(ISBLANK(Validation!$C102),"",Validation!$C102)</f>
        <v/>
      </c>
      <c r="C97" s="85" t="str">
        <f>IF($B97="","",IF(ISERROR(LARGE(C$2:C96,1)),0,LARGE(C$2:C96,1))+1)</f>
        <v/>
      </c>
    </row>
    <row r="98" spans="1:3" x14ac:dyDescent="0.2">
      <c r="A98" s="85" t="str">
        <f>IF(B98="","",IF(Validation!$A$2&lt;&gt;0,Validation!$A$2,""))</f>
        <v/>
      </c>
      <c r="B98" s="85" t="str">
        <f>IF(ISBLANK(Validation!$C103),"",Validation!$C103)</f>
        <v/>
      </c>
      <c r="C98" s="85" t="str">
        <f>IF($B98="","",IF(ISERROR(LARGE(C$2:C97,1)),0,LARGE(C$2:C97,1))+1)</f>
        <v/>
      </c>
    </row>
    <row r="99" spans="1:3" x14ac:dyDescent="0.2">
      <c r="A99" s="85" t="str">
        <f>IF(B99="","",IF(Validation!$A$2&lt;&gt;0,Validation!$A$2,""))</f>
        <v/>
      </c>
      <c r="B99" s="85" t="str">
        <f>IF(ISBLANK(Validation!$C104),"",Validation!$C104)</f>
        <v/>
      </c>
      <c r="C99" s="85" t="str">
        <f>IF($B99="","",IF(ISERROR(LARGE(C$2:C98,1)),0,LARGE(C$2:C98,1))+1)</f>
        <v/>
      </c>
    </row>
    <row r="100" spans="1:3" x14ac:dyDescent="0.2">
      <c r="A100" s="85" t="str">
        <f>IF(B100="","",IF(Validation!$A$2&lt;&gt;0,Validation!$A$2,""))</f>
        <v/>
      </c>
      <c r="B100" s="85" t="str">
        <f>IF(ISBLANK(Validation!$C105),"",Validation!$C105)</f>
        <v/>
      </c>
      <c r="C100" s="85" t="str">
        <f>IF($B100="","",IF(ISERROR(LARGE(C$2:C99,1)),0,LARGE(C$2:C99,1))+1)</f>
        <v/>
      </c>
    </row>
    <row r="101" spans="1:3" x14ac:dyDescent="0.2">
      <c r="A101" s="85" t="str">
        <f>IF(B101="","",IF(Validation!$A$2&lt;&gt;0,Validation!$A$2,""))</f>
        <v/>
      </c>
      <c r="B101" s="85" t="str">
        <f>IF(ISBLANK(Validation!$C106),"",Validation!$C106)</f>
        <v/>
      </c>
      <c r="C101" s="85" t="str">
        <f>IF($B101="","",IF(ISERROR(LARGE(C$2:C100,1)),0,LARGE(C$2:C100,1))+1)</f>
        <v/>
      </c>
    </row>
    <row r="102" spans="1:3" x14ac:dyDescent="0.2">
      <c r="A102" s="85" t="str">
        <f>IF(B102="","",IF(Validation!$A$2&lt;&gt;0,Validation!$A$2,""))</f>
        <v/>
      </c>
      <c r="B102" s="85" t="str">
        <f>IF(ISBLANK(Validation!$C107),"",Validation!$C107)</f>
        <v/>
      </c>
      <c r="C102" s="85" t="str">
        <f>IF($B102="","",IF(ISERROR(LARGE(C$2:C101,1)),0,LARGE(C$2:C101,1))+1)</f>
        <v/>
      </c>
    </row>
    <row r="103" spans="1:3" x14ac:dyDescent="0.2">
      <c r="A103" s="72" t="s">
        <v>51</v>
      </c>
      <c r="B103" s="73"/>
      <c r="C103" s="74"/>
    </row>
  </sheetData>
  <sheetProtection password="CC32" sheet="1" objects="1" scenarios="1"/>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252"/>
  <sheetViews>
    <sheetView workbookViewId="0">
      <selection activeCell="E5" sqref="E5"/>
    </sheetView>
  </sheetViews>
  <sheetFormatPr defaultRowHeight="12.75" x14ac:dyDescent="0.2"/>
  <cols>
    <col min="1" max="2" width="20.85546875" bestFit="1" customWidth="1"/>
    <col min="3" max="3" width="18.42578125" bestFit="1" customWidth="1"/>
    <col min="4" max="4" width="12.28515625" style="75" bestFit="1" customWidth="1"/>
    <col min="5" max="5" width="15.140625" style="75" bestFit="1" customWidth="1"/>
    <col min="6" max="6" width="10.42578125" bestFit="1" customWidth="1"/>
    <col min="7" max="7" width="35.42578125" bestFit="1" customWidth="1"/>
    <col min="8" max="8" width="47.85546875" bestFit="1" customWidth="1"/>
  </cols>
  <sheetData>
    <row r="1" spans="1:8" ht="15" x14ac:dyDescent="0.25">
      <c r="A1" s="77" t="s">
        <v>47</v>
      </c>
      <c r="B1" s="78" t="s">
        <v>48</v>
      </c>
      <c r="C1" s="78" t="s">
        <v>52</v>
      </c>
      <c r="D1" s="79" t="s">
        <v>0</v>
      </c>
      <c r="E1" s="79" t="s">
        <v>57</v>
      </c>
      <c r="F1" s="78" t="s">
        <v>56</v>
      </c>
      <c r="G1" s="78" t="s">
        <v>53</v>
      </c>
      <c r="H1" s="78" t="s">
        <v>54</v>
      </c>
    </row>
    <row r="2" spans="1:8" x14ac:dyDescent="0.2">
      <c r="A2" s="80" t="str">
        <f>IF(B2&lt;&gt;"",IF(Validation!$A$2&lt;&gt;0,Validation!$A$2,""),"")</f>
        <v/>
      </c>
      <c r="B2" s="81" t="str">
        <f>IF('Enter Exhibitors'!D6="Yes",Validation!C5,"")</f>
        <v/>
      </c>
      <c r="C2" s="80">
        <f>VLOOKUP(B2,'Import Exhibitors'!$B$2:$C$102,2,FALSE)</f>
        <v>0</v>
      </c>
      <c r="D2" s="82" t="str">
        <f>IF(ISBLANK('Enter Exhibitors'!F6),"",LEFT('Enter Exhibitors'!F6,FIND(".",'Enter Exhibitors'!F6)-1))</f>
        <v/>
      </c>
      <c r="E2" s="82" t="str">
        <f>IF(D2="","",0)</f>
        <v/>
      </c>
      <c r="F2" s="81"/>
      <c r="G2" s="83" t="str">
        <f>IF('Enter Exhibitors'!D6="Yes","Exhibit","")</f>
        <v/>
      </c>
      <c r="H2" s="81"/>
    </row>
    <row r="3" spans="1:8" x14ac:dyDescent="0.2">
      <c r="A3" s="80" t="str">
        <f>IF(B3&lt;&gt;"",IF(Validation!$A$2&lt;&gt;0,Validation!$A$2,""),"")</f>
        <v/>
      </c>
      <c r="B3" s="80" t="str">
        <f>IF(ISBLANK('Enter Orchids'!B10),"",'Enter Orchids'!B10)</f>
        <v/>
      </c>
      <c r="C3" s="80">
        <f>VLOOKUP(B3,'Import Exhibitors'!$B$2:$C$102,2,FALSE)</f>
        <v>0</v>
      </c>
      <c r="D3" s="82" t="str">
        <f>IF(ISBLANK('Enter Orchids'!F10),"",LEFT('Enter Orchids'!F10,FIND(".",'Enter Orchids'!F10)-1))</f>
        <v/>
      </c>
      <c r="E3" s="82" t="str">
        <f>IF(D3="","",LARGE(E$2:E2,1)+1)</f>
        <v/>
      </c>
      <c r="F3" s="80" t="str">
        <f>IF(ISBLANK('Enter Orchids'!E10),"",'Enter Orchids'!E10)</f>
        <v/>
      </c>
      <c r="G3" s="80" t="str">
        <f>IF(ISBLANK('Enter Orchids'!C10),"",TRIM('Enter Orchids'!C10))</f>
        <v/>
      </c>
      <c r="H3" s="80" t="str">
        <f>IF(ISBLANK('Enter Orchids'!D10),"",TRIM('Enter Orchids'!D10))</f>
        <v/>
      </c>
    </row>
    <row r="4" spans="1:8" x14ac:dyDescent="0.2">
      <c r="A4" s="80" t="str">
        <f>IF(B4&lt;&gt;"",IF(Validation!$A$2&lt;&gt;0,Validation!$A$2,""),"")</f>
        <v/>
      </c>
      <c r="B4" s="80" t="str">
        <f>IF(ISBLANK('Enter Orchids'!B11),"",'Enter Orchids'!B11)</f>
        <v/>
      </c>
      <c r="C4" s="80">
        <f>VLOOKUP(B4,'Import Exhibitors'!$B$2:$C$102,2,FALSE)</f>
        <v>0</v>
      </c>
      <c r="D4" s="82" t="str">
        <f>IF(ISBLANK('Enter Orchids'!F11),"",LEFT('Enter Orchids'!F11,FIND(".",'Enter Orchids'!F11)-1))</f>
        <v/>
      </c>
      <c r="E4" s="82" t="str">
        <f>IF(D4="","",LARGE(E$2:E3,1)+1)</f>
        <v/>
      </c>
      <c r="F4" s="80" t="str">
        <f>IF(ISBLANK('Enter Orchids'!E11),"",'Enter Orchids'!E11)</f>
        <v/>
      </c>
      <c r="G4" s="80" t="str">
        <f>IF(ISBLANK('Enter Orchids'!C11),"",TRIM('Enter Orchids'!C11))</f>
        <v/>
      </c>
      <c r="H4" s="80" t="str">
        <f>IF(ISBLANK('Enter Orchids'!D11),"",TRIM('Enter Orchids'!D11))</f>
        <v/>
      </c>
    </row>
    <row r="5" spans="1:8" x14ac:dyDescent="0.2">
      <c r="A5" s="80" t="str">
        <f>IF(B5&lt;&gt;"",IF(Validation!$A$2&lt;&gt;0,Validation!$A$2,""),"")</f>
        <v/>
      </c>
      <c r="B5" s="80" t="str">
        <f>IF(ISBLANK('Enter Orchids'!B12),"",'Enter Orchids'!B12)</f>
        <v/>
      </c>
      <c r="C5" s="80">
        <f>VLOOKUP(B5,'Import Exhibitors'!$B$2:$C$102,2,FALSE)</f>
        <v>0</v>
      </c>
      <c r="D5" s="82" t="str">
        <f>IF(ISBLANK('Enter Orchids'!F12),"",LEFT('Enter Orchids'!F12,FIND(".",'Enter Orchids'!F12)-1))</f>
        <v/>
      </c>
      <c r="E5" s="82" t="str">
        <f>IF(D5="","",LARGE(E$2:E4,1)+1)</f>
        <v/>
      </c>
      <c r="F5" s="80" t="str">
        <f>IF(ISBLANK('Enter Orchids'!E12),"",'Enter Orchids'!E12)</f>
        <v/>
      </c>
      <c r="G5" s="80" t="str">
        <f>IF(ISBLANK('Enter Orchids'!C12),"",TRIM('Enter Orchids'!C12))</f>
        <v/>
      </c>
      <c r="H5" s="80" t="str">
        <f>IF(ISBLANK('Enter Orchids'!D12),"",TRIM('Enter Orchids'!D12))</f>
        <v/>
      </c>
    </row>
    <row r="6" spans="1:8" x14ac:dyDescent="0.2">
      <c r="A6" s="80" t="str">
        <f>IF(B6&lt;&gt;"",IF(Validation!$A$2&lt;&gt;0,Validation!$A$2,""),"")</f>
        <v/>
      </c>
      <c r="B6" s="80" t="str">
        <f>IF(ISBLANK('Enter Orchids'!B13),"",'Enter Orchids'!B13)</f>
        <v/>
      </c>
      <c r="C6" s="80">
        <f>VLOOKUP(B6,'Import Exhibitors'!$B$2:$C$102,2,FALSE)</f>
        <v>0</v>
      </c>
      <c r="D6" s="82" t="str">
        <f>IF(ISBLANK('Enter Orchids'!F13),"",LEFT('Enter Orchids'!F13,FIND(".",'Enter Orchids'!F13)-1))</f>
        <v/>
      </c>
      <c r="E6" s="82" t="str">
        <f>IF(D6="","",LARGE(E$2:E5,1)+1)</f>
        <v/>
      </c>
      <c r="F6" s="80" t="str">
        <f>IF(ISBLANK('Enter Orchids'!E13),"",'Enter Orchids'!E13)</f>
        <v/>
      </c>
      <c r="G6" s="80" t="str">
        <f>IF(ISBLANK('Enter Orchids'!C13),"",TRIM('Enter Orchids'!C13))</f>
        <v/>
      </c>
      <c r="H6" s="80" t="str">
        <f>IF(ISBLANK('Enter Orchids'!D13),"",TRIM('Enter Orchids'!D13))</f>
        <v/>
      </c>
    </row>
    <row r="7" spans="1:8" x14ac:dyDescent="0.2">
      <c r="A7" s="80" t="str">
        <f>IF(B7&lt;&gt;"",IF(Validation!$A$2&lt;&gt;0,Validation!$A$2,""),"")</f>
        <v/>
      </c>
      <c r="B7" s="80" t="str">
        <f>IF(ISBLANK('Enter Orchids'!B14),"",'Enter Orchids'!B14)</f>
        <v/>
      </c>
      <c r="C7" s="80">
        <f>VLOOKUP(B7,'Import Exhibitors'!$B$2:$C$102,2,FALSE)</f>
        <v>0</v>
      </c>
      <c r="D7" s="82" t="str">
        <f>IF(ISBLANK('Enter Orchids'!F14),"",LEFT('Enter Orchids'!F14,FIND(".",'Enter Orchids'!F14)-1))</f>
        <v/>
      </c>
      <c r="E7" s="82" t="str">
        <f>IF(D7="","",LARGE(E$2:E6,1)+1)</f>
        <v/>
      </c>
      <c r="F7" s="80" t="str">
        <f>IF(ISBLANK('Enter Orchids'!E14),"",'Enter Orchids'!E14)</f>
        <v/>
      </c>
      <c r="G7" s="80" t="str">
        <f>IF(ISBLANK('Enter Orchids'!C14),"",TRIM('Enter Orchids'!C14))</f>
        <v/>
      </c>
      <c r="H7" s="80" t="str">
        <f>IF(ISBLANK('Enter Orchids'!D14),"",TRIM('Enter Orchids'!D14))</f>
        <v/>
      </c>
    </row>
    <row r="8" spans="1:8" x14ac:dyDescent="0.2">
      <c r="A8" t="str">
        <f>IF(B8&lt;&gt;"",IF(Validation!$A$2&lt;&gt;0,Validation!$A$2,""),"")</f>
        <v/>
      </c>
      <c r="B8" t="str">
        <f>IF(ISBLANK('Enter Orchids'!B15),"",'Enter Orchids'!B15)</f>
        <v/>
      </c>
      <c r="C8">
        <f>VLOOKUP(B8,'Import Exhibitors'!$B$2:$C$102,2,FALSE)</f>
        <v>0</v>
      </c>
      <c r="D8" s="75" t="str">
        <f>IF(ISBLANK('Enter Orchids'!F15),"",LEFT('Enter Orchids'!F15,FIND(".",'Enter Orchids'!F15)-1))</f>
        <v/>
      </c>
      <c r="E8" s="82" t="str">
        <f>IF(D8="","",LARGE(E$2:E7,1)+1)</f>
        <v/>
      </c>
      <c r="F8" t="str">
        <f>IF(ISBLANK('Enter Orchids'!E15),"",'Enter Orchids'!E15)</f>
        <v/>
      </c>
      <c r="G8" s="80" t="str">
        <f>IF(ISBLANK('Enter Orchids'!C15),"",TRIM('Enter Orchids'!C15))</f>
        <v/>
      </c>
      <c r="H8" s="80" t="str">
        <f>IF(ISBLANK('Enter Orchids'!D15),"",TRIM('Enter Orchids'!D15))</f>
        <v/>
      </c>
    </row>
    <row r="9" spans="1:8" x14ac:dyDescent="0.2">
      <c r="A9" t="str">
        <f>IF(B9&lt;&gt;"",IF(Validation!$A$2&lt;&gt;0,Validation!$A$2,""),"")</f>
        <v/>
      </c>
      <c r="B9" t="str">
        <f>IF(ISBLANK('Enter Orchids'!B16),"",'Enter Orchids'!B16)</f>
        <v/>
      </c>
      <c r="C9">
        <f>VLOOKUP(B9,'Import Exhibitors'!$B$2:$C$102,2,FALSE)</f>
        <v>0</v>
      </c>
      <c r="D9" s="75" t="str">
        <f>IF(ISBLANK('Enter Orchids'!F16),"",LEFT('Enter Orchids'!F16,FIND(".",'Enter Orchids'!F16)-1))</f>
        <v/>
      </c>
      <c r="E9" s="82" t="str">
        <f>IF(D9="","",LARGE(E$2:E8,1)+1)</f>
        <v/>
      </c>
      <c r="F9" t="str">
        <f>IF(ISBLANK('Enter Orchids'!E16),"",'Enter Orchids'!E16)</f>
        <v/>
      </c>
      <c r="G9" s="80" t="str">
        <f>IF(ISBLANK('Enter Orchids'!C16),"",TRIM('Enter Orchids'!C16))</f>
        <v/>
      </c>
      <c r="H9" s="80" t="str">
        <f>IF(ISBLANK('Enter Orchids'!D16),"",TRIM('Enter Orchids'!D16))</f>
        <v/>
      </c>
    </row>
    <row r="10" spans="1:8" x14ac:dyDescent="0.2">
      <c r="A10" t="str">
        <f>IF(B10&lt;&gt;"",IF(Validation!$A$2&lt;&gt;0,Validation!$A$2,""),"")</f>
        <v/>
      </c>
      <c r="B10" t="str">
        <f>IF(ISBLANK('Enter Orchids'!B17),"",'Enter Orchids'!B17)</f>
        <v/>
      </c>
      <c r="C10">
        <f>VLOOKUP(B10,'Import Exhibitors'!$B$2:$C$102,2,FALSE)</f>
        <v>0</v>
      </c>
      <c r="D10" s="75" t="str">
        <f>IF(ISBLANK('Enter Orchids'!F17),"",LEFT('Enter Orchids'!F17,FIND(".",'Enter Orchids'!F17)-1))</f>
        <v/>
      </c>
      <c r="E10" s="82" t="str">
        <f>IF(D10="","",LARGE(E$2:E9,1)+1)</f>
        <v/>
      </c>
      <c r="F10" t="str">
        <f>IF(ISBLANK('Enter Orchids'!E17),"",'Enter Orchids'!E17)</f>
        <v/>
      </c>
      <c r="G10" s="80" t="str">
        <f>IF(ISBLANK('Enter Orchids'!C17),"",TRIM('Enter Orchids'!C17))</f>
        <v/>
      </c>
      <c r="H10" s="80" t="str">
        <f>IF(ISBLANK('Enter Orchids'!D17),"",TRIM('Enter Orchids'!D17))</f>
        <v/>
      </c>
    </row>
    <row r="11" spans="1:8" x14ac:dyDescent="0.2">
      <c r="A11" t="str">
        <f>IF(B11&lt;&gt;"",IF(Validation!$A$2&lt;&gt;0,Validation!$A$2,""),"")</f>
        <v/>
      </c>
      <c r="B11" t="str">
        <f>IF(ISBLANK('Enter Orchids'!B18),"",'Enter Orchids'!B18)</f>
        <v/>
      </c>
      <c r="C11">
        <f>VLOOKUP(B11,'Import Exhibitors'!$B$2:$C$102,2,FALSE)</f>
        <v>0</v>
      </c>
      <c r="D11" s="75" t="str">
        <f>IF(ISBLANK('Enter Orchids'!F18),"",LEFT('Enter Orchids'!F18,FIND(".",'Enter Orchids'!F18)-1))</f>
        <v/>
      </c>
      <c r="E11" s="82" t="str">
        <f>IF(D11="","",LARGE(E$2:E10,1)+1)</f>
        <v/>
      </c>
      <c r="F11" t="str">
        <f>IF(ISBLANK('Enter Orchids'!E18),"",'Enter Orchids'!E18)</f>
        <v/>
      </c>
      <c r="G11" s="80" t="str">
        <f>IF(ISBLANK('Enter Orchids'!C18),"",TRIM('Enter Orchids'!C18))</f>
        <v/>
      </c>
      <c r="H11" s="80" t="str">
        <f>IF(ISBLANK('Enter Orchids'!D18),"",TRIM('Enter Orchids'!D18))</f>
        <v/>
      </c>
    </row>
    <row r="12" spans="1:8" x14ac:dyDescent="0.2">
      <c r="A12" t="str">
        <f>IF(B12&lt;&gt;"",IF(Validation!$A$2&lt;&gt;0,Validation!$A$2,""),"")</f>
        <v/>
      </c>
      <c r="B12" t="str">
        <f>IF(ISBLANK('Enter Orchids'!B19),"",'Enter Orchids'!B19)</f>
        <v/>
      </c>
      <c r="C12">
        <f>VLOOKUP(B12,'Import Exhibitors'!$B$2:$C$102,2,FALSE)</f>
        <v>0</v>
      </c>
      <c r="D12" s="75" t="str">
        <f>IF(ISBLANK('Enter Orchids'!F19),"",LEFT('Enter Orchids'!F19,FIND(".",'Enter Orchids'!F19)-1))</f>
        <v/>
      </c>
      <c r="E12" s="82" t="str">
        <f>IF(D12="","",LARGE(E$2:E11,1)+1)</f>
        <v/>
      </c>
      <c r="F12" t="str">
        <f>IF(ISBLANK('Enter Orchids'!E19),"",'Enter Orchids'!E19)</f>
        <v/>
      </c>
      <c r="G12" s="80" t="str">
        <f>IF(ISBLANK('Enter Orchids'!C19),"",TRIM('Enter Orchids'!C19))</f>
        <v/>
      </c>
      <c r="H12" s="80" t="str">
        <f>IF(ISBLANK('Enter Orchids'!D19),"",TRIM('Enter Orchids'!D19))</f>
        <v/>
      </c>
    </row>
    <row r="13" spans="1:8" x14ac:dyDescent="0.2">
      <c r="A13" t="str">
        <f>IF(B13&lt;&gt;"",IF(Validation!$A$2&lt;&gt;0,Validation!$A$2,""),"")</f>
        <v/>
      </c>
      <c r="B13" t="str">
        <f>IF(ISBLANK('Enter Orchids'!B20),"",'Enter Orchids'!B20)</f>
        <v/>
      </c>
      <c r="C13">
        <f>VLOOKUP(B13,'Import Exhibitors'!$B$2:$C$102,2,FALSE)</f>
        <v>0</v>
      </c>
      <c r="D13" s="75" t="str">
        <f>IF(ISBLANK('Enter Orchids'!F20),"",LEFT('Enter Orchids'!F20,FIND(".",'Enter Orchids'!F20)-1))</f>
        <v/>
      </c>
      <c r="E13" s="82" t="str">
        <f>IF(D13="","",LARGE(E$2:E12,1)+1)</f>
        <v/>
      </c>
      <c r="F13" t="str">
        <f>IF(ISBLANK('Enter Orchids'!E20),"",'Enter Orchids'!E20)</f>
        <v/>
      </c>
      <c r="G13" s="80" t="str">
        <f>IF(ISBLANK('Enter Orchids'!C20),"",TRIM('Enter Orchids'!C20))</f>
        <v/>
      </c>
      <c r="H13" s="80" t="str">
        <f>IF(ISBLANK('Enter Orchids'!D20),"",TRIM('Enter Orchids'!D20))</f>
        <v/>
      </c>
    </row>
    <row r="14" spans="1:8" x14ac:dyDescent="0.2">
      <c r="A14" t="str">
        <f>IF(B14&lt;&gt;"",IF(Validation!$A$2&lt;&gt;0,Validation!$A$2,""),"")</f>
        <v/>
      </c>
      <c r="B14" t="str">
        <f>IF(ISBLANK('Enter Orchids'!B21),"",'Enter Orchids'!B21)</f>
        <v/>
      </c>
      <c r="C14">
        <f>VLOOKUP(B14,'Import Exhibitors'!$B$2:$C$102,2,FALSE)</f>
        <v>0</v>
      </c>
      <c r="D14" s="75" t="str">
        <f>IF(ISBLANK('Enter Orchids'!F21),"",LEFT('Enter Orchids'!F21,FIND(".",'Enter Orchids'!F21)-1))</f>
        <v/>
      </c>
      <c r="E14" s="82" t="str">
        <f>IF(D14="","",LARGE(E$2:E13,1)+1)</f>
        <v/>
      </c>
      <c r="F14" t="str">
        <f>IF(ISBLANK('Enter Orchids'!E21),"",'Enter Orchids'!E21)</f>
        <v/>
      </c>
      <c r="G14" s="80" t="str">
        <f>IF(ISBLANK('Enter Orchids'!C21),"",TRIM('Enter Orchids'!C21))</f>
        <v/>
      </c>
      <c r="H14" s="80" t="str">
        <f>IF(ISBLANK('Enter Orchids'!D21),"",TRIM('Enter Orchids'!D21))</f>
        <v/>
      </c>
    </row>
    <row r="15" spans="1:8" x14ac:dyDescent="0.2">
      <c r="A15" t="str">
        <f>IF(B15&lt;&gt;"",IF(Validation!$A$2&lt;&gt;0,Validation!$A$2,""),"")</f>
        <v/>
      </c>
      <c r="B15" t="str">
        <f>IF(ISBLANK('Enter Orchids'!B22),"",'Enter Orchids'!B22)</f>
        <v/>
      </c>
      <c r="C15">
        <f>VLOOKUP(B15,'Import Exhibitors'!$B$2:$C$102,2,FALSE)</f>
        <v>0</v>
      </c>
      <c r="D15" s="75" t="str">
        <f>IF(ISBLANK('Enter Orchids'!F22),"",LEFT('Enter Orchids'!F22,FIND(".",'Enter Orchids'!F22)-1))</f>
        <v/>
      </c>
      <c r="E15" s="82" t="str">
        <f>IF(D15="","",LARGE(E$2:E14,1)+1)</f>
        <v/>
      </c>
      <c r="F15" t="str">
        <f>IF(ISBLANK('Enter Orchids'!E22),"",'Enter Orchids'!E22)</f>
        <v/>
      </c>
      <c r="G15" s="80" t="str">
        <f>IF(ISBLANK('Enter Orchids'!C22),"",TRIM('Enter Orchids'!C22))</f>
        <v/>
      </c>
      <c r="H15" s="80" t="str">
        <f>IF(ISBLANK('Enter Orchids'!D22),"",TRIM('Enter Orchids'!D22))</f>
        <v/>
      </c>
    </row>
    <row r="16" spans="1:8" x14ac:dyDescent="0.2">
      <c r="A16" t="str">
        <f>IF(B16&lt;&gt;"",IF(Validation!$A$2&lt;&gt;0,Validation!$A$2,""),"")</f>
        <v/>
      </c>
      <c r="B16" t="str">
        <f>IF(ISBLANK('Enter Orchids'!B23),"",'Enter Orchids'!B23)</f>
        <v/>
      </c>
      <c r="C16">
        <f>VLOOKUP(B16,'Import Exhibitors'!$B$2:$C$102,2,FALSE)</f>
        <v>0</v>
      </c>
      <c r="D16" s="75" t="str">
        <f>IF(ISBLANK('Enter Orchids'!F23),"",LEFT('Enter Orchids'!F23,FIND(".",'Enter Orchids'!F23)-1))</f>
        <v/>
      </c>
      <c r="E16" s="82" t="str">
        <f>IF(D16="","",LARGE(E$2:E15,1)+1)</f>
        <v/>
      </c>
      <c r="F16" t="str">
        <f>IF(ISBLANK('Enter Orchids'!E23),"",'Enter Orchids'!E23)</f>
        <v/>
      </c>
      <c r="G16" s="80" t="str">
        <f>IF(ISBLANK('Enter Orchids'!C23),"",TRIM('Enter Orchids'!C23))</f>
        <v/>
      </c>
      <c r="H16" s="80" t="str">
        <f>IF(ISBLANK('Enter Orchids'!D23),"",TRIM('Enter Orchids'!D23))</f>
        <v/>
      </c>
    </row>
    <row r="17" spans="1:8" x14ac:dyDescent="0.2">
      <c r="A17" t="str">
        <f>IF(B17&lt;&gt;"",IF(Validation!$A$2&lt;&gt;0,Validation!$A$2,""),"")</f>
        <v/>
      </c>
      <c r="B17" t="str">
        <f>IF(ISBLANK('Enter Orchids'!B24),"",'Enter Orchids'!B24)</f>
        <v/>
      </c>
      <c r="C17">
        <f>VLOOKUP(B17,'Import Exhibitors'!$B$2:$C$102,2,FALSE)</f>
        <v>0</v>
      </c>
      <c r="D17" s="75" t="str">
        <f>IF(ISBLANK('Enter Orchids'!F24),"",LEFT('Enter Orchids'!F24,FIND(".",'Enter Orchids'!F24)-1))</f>
        <v/>
      </c>
      <c r="E17" s="82" t="str">
        <f>IF(D17="","",LARGE(E$2:E16,1)+1)</f>
        <v/>
      </c>
      <c r="F17" t="str">
        <f>IF(ISBLANK('Enter Orchids'!E24),"",'Enter Orchids'!E24)</f>
        <v/>
      </c>
      <c r="G17" s="80" t="str">
        <f>IF(ISBLANK('Enter Orchids'!C24),"",TRIM('Enter Orchids'!C24))</f>
        <v/>
      </c>
      <c r="H17" s="80" t="str">
        <f>IF(ISBLANK('Enter Orchids'!D24),"",TRIM('Enter Orchids'!D24))</f>
        <v/>
      </c>
    </row>
    <row r="18" spans="1:8" x14ac:dyDescent="0.2">
      <c r="A18" t="str">
        <f>IF(B18&lt;&gt;"",IF(Validation!$A$2&lt;&gt;0,Validation!$A$2,""),"")</f>
        <v/>
      </c>
      <c r="B18" t="str">
        <f>IF(ISBLANK('Enter Orchids'!B25),"",'Enter Orchids'!B25)</f>
        <v/>
      </c>
      <c r="C18">
        <f>VLOOKUP(B18,'Import Exhibitors'!$B$2:$C$102,2,FALSE)</f>
        <v>0</v>
      </c>
      <c r="D18" s="75" t="str">
        <f>IF(ISBLANK('Enter Orchids'!F25),"",LEFT('Enter Orchids'!F25,FIND(".",'Enter Orchids'!F25)-1))</f>
        <v/>
      </c>
      <c r="E18" s="82" t="str">
        <f>IF(D18="","",LARGE(E$2:E17,1)+1)</f>
        <v/>
      </c>
      <c r="F18" t="str">
        <f>IF(ISBLANK('Enter Orchids'!E25),"",'Enter Orchids'!E25)</f>
        <v/>
      </c>
      <c r="G18" s="80" t="str">
        <f>IF(ISBLANK('Enter Orchids'!C25),"",TRIM('Enter Orchids'!C25))</f>
        <v/>
      </c>
      <c r="H18" s="80" t="str">
        <f>IF(ISBLANK('Enter Orchids'!D25),"",TRIM('Enter Orchids'!D25))</f>
        <v/>
      </c>
    </row>
    <row r="19" spans="1:8" x14ac:dyDescent="0.2">
      <c r="A19" t="str">
        <f>IF(B19&lt;&gt;"",IF(Validation!$A$2&lt;&gt;0,Validation!$A$2,""),"")</f>
        <v/>
      </c>
      <c r="B19" t="str">
        <f>IF(ISBLANK('Enter Orchids'!B26),"",'Enter Orchids'!B26)</f>
        <v/>
      </c>
      <c r="C19">
        <f>VLOOKUP(B19,'Import Exhibitors'!$B$2:$C$102,2,FALSE)</f>
        <v>0</v>
      </c>
      <c r="D19" s="75" t="str">
        <f>IF(ISBLANK('Enter Orchids'!F26),"",LEFT('Enter Orchids'!F26,FIND(".",'Enter Orchids'!F26)-1))</f>
        <v/>
      </c>
      <c r="E19" s="82" t="str">
        <f>IF(D19="","",LARGE(E$2:E18,1)+1)</f>
        <v/>
      </c>
      <c r="F19" t="str">
        <f>IF(ISBLANK('Enter Orchids'!E26),"",'Enter Orchids'!E26)</f>
        <v/>
      </c>
      <c r="G19" s="80" t="str">
        <f>IF(ISBLANK('Enter Orchids'!C26),"",TRIM('Enter Orchids'!C26))</f>
        <v/>
      </c>
      <c r="H19" s="80" t="str">
        <f>IF(ISBLANK('Enter Orchids'!D26),"",TRIM('Enter Orchids'!D26))</f>
        <v/>
      </c>
    </row>
    <row r="20" spans="1:8" x14ac:dyDescent="0.2">
      <c r="A20" t="str">
        <f>IF(B20&lt;&gt;"",IF(Validation!$A$2&lt;&gt;0,Validation!$A$2,""),"")</f>
        <v/>
      </c>
      <c r="B20" t="str">
        <f>IF(ISBLANK('Enter Orchids'!B27),"",'Enter Orchids'!B27)</f>
        <v/>
      </c>
      <c r="C20">
        <f>VLOOKUP(B20,'Import Exhibitors'!$B$2:$C$102,2,FALSE)</f>
        <v>0</v>
      </c>
      <c r="D20" s="75" t="str">
        <f>IF(ISBLANK('Enter Orchids'!F27),"",LEFT('Enter Orchids'!F27,FIND(".",'Enter Orchids'!F27)-1))</f>
        <v/>
      </c>
      <c r="E20" s="82" t="str">
        <f>IF(D20="","",LARGE(E$2:E19,1)+1)</f>
        <v/>
      </c>
      <c r="F20" t="str">
        <f>IF(ISBLANK('Enter Orchids'!E27),"",'Enter Orchids'!E27)</f>
        <v/>
      </c>
      <c r="G20" s="80" t="str">
        <f>IF(ISBLANK('Enter Orchids'!C27),"",TRIM('Enter Orchids'!C27))</f>
        <v/>
      </c>
      <c r="H20" s="80" t="str">
        <f>IF(ISBLANK('Enter Orchids'!D27),"",TRIM('Enter Orchids'!D27))</f>
        <v/>
      </c>
    </row>
    <row r="21" spans="1:8" x14ac:dyDescent="0.2">
      <c r="A21" t="str">
        <f>IF(B21&lt;&gt;"",IF(Validation!$A$2&lt;&gt;0,Validation!$A$2,""),"")</f>
        <v/>
      </c>
      <c r="B21" t="str">
        <f>IF(ISBLANK('Enter Orchids'!B28),"",'Enter Orchids'!B28)</f>
        <v/>
      </c>
      <c r="C21">
        <f>VLOOKUP(B21,'Import Exhibitors'!$B$2:$C$102,2,FALSE)</f>
        <v>0</v>
      </c>
      <c r="D21" s="75" t="str">
        <f>IF(ISBLANK('Enter Orchids'!F28),"",LEFT('Enter Orchids'!F28,FIND(".",'Enter Orchids'!F28)-1))</f>
        <v/>
      </c>
      <c r="E21" s="82" t="str">
        <f>IF(D21="","",LARGE(E$2:E20,1)+1)</f>
        <v/>
      </c>
      <c r="F21" t="str">
        <f>IF(ISBLANK('Enter Orchids'!E28),"",'Enter Orchids'!E28)</f>
        <v/>
      </c>
      <c r="G21" s="80" t="str">
        <f>IF(ISBLANK('Enter Orchids'!C28),"",TRIM('Enter Orchids'!C28))</f>
        <v/>
      </c>
      <c r="H21" s="80" t="str">
        <f>IF(ISBLANK('Enter Orchids'!D28),"",TRIM('Enter Orchids'!D28))</f>
        <v/>
      </c>
    </row>
    <row r="22" spans="1:8" x14ac:dyDescent="0.2">
      <c r="A22" t="str">
        <f>IF(B22&lt;&gt;"",IF(Validation!$A$2&lt;&gt;0,Validation!$A$2,""),"")</f>
        <v/>
      </c>
      <c r="B22" t="str">
        <f>IF(ISBLANK('Enter Orchids'!B29),"",'Enter Orchids'!B29)</f>
        <v/>
      </c>
      <c r="C22">
        <f>VLOOKUP(B22,'Import Exhibitors'!$B$2:$C$102,2,FALSE)</f>
        <v>0</v>
      </c>
      <c r="D22" s="75" t="str">
        <f>IF(ISBLANK('Enter Orchids'!F29),"",LEFT('Enter Orchids'!F29,FIND(".",'Enter Orchids'!F29)-1))</f>
        <v/>
      </c>
      <c r="E22" s="82" t="str">
        <f>IF(D22="","",LARGE(E$2:E21,1)+1)</f>
        <v/>
      </c>
      <c r="F22" t="str">
        <f>IF(ISBLANK('Enter Orchids'!E29),"",'Enter Orchids'!E29)</f>
        <v/>
      </c>
      <c r="G22" s="80" t="str">
        <f>IF(ISBLANK('Enter Orchids'!C29),"",TRIM('Enter Orchids'!C29))</f>
        <v/>
      </c>
      <c r="H22" s="80" t="str">
        <f>IF(ISBLANK('Enter Orchids'!D29),"",TRIM('Enter Orchids'!D29))</f>
        <v/>
      </c>
    </row>
    <row r="23" spans="1:8" x14ac:dyDescent="0.2">
      <c r="A23" t="str">
        <f>IF(B23&lt;&gt;"",IF(Validation!$A$2&lt;&gt;0,Validation!$A$2,""),"")</f>
        <v/>
      </c>
      <c r="B23" t="str">
        <f>IF(ISBLANK('Enter Orchids'!B30),"",'Enter Orchids'!B30)</f>
        <v/>
      </c>
      <c r="C23">
        <f>VLOOKUP(B23,'Import Exhibitors'!$B$2:$C$102,2,FALSE)</f>
        <v>0</v>
      </c>
      <c r="D23" s="75" t="str">
        <f>IF(ISBLANK('Enter Orchids'!F30),"",LEFT('Enter Orchids'!F30,FIND(".",'Enter Orchids'!F30)-1))</f>
        <v/>
      </c>
      <c r="E23" s="82" t="str">
        <f>IF(D23="","",LARGE(E$2:E22,1)+1)</f>
        <v/>
      </c>
      <c r="F23" t="str">
        <f>IF(ISBLANK('Enter Orchids'!E30),"",'Enter Orchids'!E30)</f>
        <v/>
      </c>
      <c r="G23" s="80" t="str">
        <f>IF(ISBLANK('Enter Orchids'!C30),"",TRIM('Enter Orchids'!C30))</f>
        <v/>
      </c>
      <c r="H23" s="80" t="str">
        <f>IF(ISBLANK('Enter Orchids'!D30),"",TRIM('Enter Orchids'!D30))</f>
        <v/>
      </c>
    </row>
    <row r="24" spans="1:8" x14ac:dyDescent="0.2">
      <c r="A24" t="str">
        <f>IF(B24&lt;&gt;"",IF(Validation!$A$2&lt;&gt;0,Validation!$A$2,""),"")</f>
        <v/>
      </c>
      <c r="B24" t="str">
        <f>IF(ISBLANK('Enter Orchids'!B31),"",'Enter Orchids'!B31)</f>
        <v/>
      </c>
      <c r="C24">
        <f>VLOOKUP(B24,'Import Exhibitors'!$B$2:$C$102,2,FALSE)</f>
        <v>0</v>
      </c>
      <c r="D24" s="75" t="str">
        <f>IF(ISBLANK('Enter Orchids'!F31),"",LEFT('Enter Orchids'!F31,FIND(".",'Enter Orchids'!F31)-1))</f>
        <v/>
      </c>
      <c r="E24" s="82" t="str">
        <f>IF(D24="","",LARGE(E$2:E23,1)+1)</f>
        <v/>
      </c>
      <c r="F24" t="str">
        <f>IF(ISBLANK('Enter Orchids'!E31),"",'Enter Orchids'!E31)</f>
        <v/>
      </c>
      <c r="G24" s="80" t="str">
        <f>IF(ISBLANK('Enter Orchids'!C31),"",TRIM('Enter Orchids'!C31))</f>
        <v/>
      </c>
      <c r="H24" s="80" t="str">
        <f>IF(ISBLANK('Enter Orchids'!D31),"",TRIM('Enter Orchids'!D31))</f>
        <v/>
      </c>
    </row>
    <row r="25" spans="1:8" x14ac:dyDescent="0.2">
      <c r="A25" t="str">
        <f>IF(B25&lt;&gt;"",IF(Validation!$A$2&lt;&gt;0,Validation!$A$2,""),"")</f>
        <v/>
      </c>
      <c r="B25" t="str">
        <f>IF(ISBLANK('Enter Orchids'!B32),"",'Enter Orchids'!B32)</f>
        <v/>
      </c>
      <c r="C25">
        <f>VLOOKUP(B25,'Import Exhibitors'!$B$2:$C$102,2,FALSE)</f>
        <v>0</v>
      </c>
      <c r="D25" s="75" t="str">
        <f>IF(ISBLANK('Enter Orchids'!F32),"",LEFT('Enter Orchids'!F32,FIND(".",'Enter Orchids'!F32)-1))</f>
        <v/>
      </c>
      <c r="E25" s="82" t="str">
        <f>IF(D25="","",LARGE(E$2:E24,1)+1)</f>
        <v/>
      </c>
      <c r="F25" t="str">
        <f>IF(ISBLANK('Enter Orchids'!E32),"",'Enter Orchids'!E32)</f>
        <v/>
      </c>
      <c r="G25" s="80" t="str">
        <f>IF(ISBLANK('Enter Orchids'!C32),"",TRIM('Enter Orchids'!C32))</f>
        <v/>
      </c>
      <c r="H25" s="80" t="str">
        <f>IF(ISBLANK('Enter Orchids'!D32),"",TRIM('Enter Orchids'!D32))</f>
        <v/>
      </c>
    </row>
    <row r="26" spans="1:8" x14ac:dyDescent="0.2">
      <c r="A26" t="str">
        <f>IF(B26&lt;&gt;"",IF(Validation!$A$2&lt;&gt;0,Validation!$A$2,""),"")</f>
        <v/>
      </c>
      <c r="B26" t="str">
        <f>IF(ISBLANK('Enter Orchids'!B33),"",'Enter Orchids'!B33)</f>
        <v/>
      </c>
      <c r="C26">
        <f>VLOOKUP(B26,'Import Exhibitors'!$B$2:$C$102,2,FALSE)</f>
        <v>0</v>
      </c>
      <c r="D26" s="75" t="str">
        <f>IF(ISBLANK('Enter Orchids'!F33),"",LEFT('Enter Orchids'!F33,FIND(".",'Enter Orchids'!F33)-1))</f>
        <v/>
      </c>
      <c r="E26" s="82" t="str">
        <f>IF(D26="","",LARGE(E$2:E25,1)+1)</f>
        <v/>
      </c>
      <c r="F26" t="str">
        <f>IF(ISBLANK('Enter Orchids'!E33),"",'Enter Orchids'!E33)</f>
        <v/>
      </c>
      <c r="G26" s="80" t="str">
        <f>IF(ISBLANK('Enter Orchids'!C33),"",TRIM('Enter Orchids'!C33))</f>
        <v/>
      </c>
      <c r="H26" s="80" t="str">
        <f>IF(ISBLANK('Enter Orchids'!D33),"",TRIM('Enter Orchids'!D33))</f>
        <v/>
      </c>
    </row>
    <row r="27" spans="1:8" x14ac:dyDescent="0.2">
      <c r="A27" t="str">
        <f>IF(B27&lt;&gt;"",IF(Validation!$A$2&lt;&gt;0,Validation!$A$2,""),"")</f>
        <v/>
      </c>
      <c r="B27" t="str">
        <f>IF(ISBLANK('Enter Orchids'!B34),"",'Enter Orchids'!B34)</f>
        <v/>
      </c>
      <c r="C27">
        <f>VLOOKUP(B27,'Import Exhibitors'!$B$2:$C$102,2,FALSE)</f>
        <v>0</v>
      </c>
      <c r="D27" s="75" t="str">
        <f>IF(ISBLANK('Enter Orchids'!F34),"",LEFT('Enter Orchids'!F34,FIND(".",'Enter Orchids'!F34)-1))</f>
        <v/>
      </c>
      <c r="E27" s="82" t="str">
        <f>IF(D27="","",LARGE(E$2:E26,1)+1)</f>
        <v/>
      </c>
      <c r="F27" t="str">
        <f>IF(ISBLANK('Enter Orchids'!E34),"",'Enter Orchids'!E34)</f>
        <v/>
      </c>
      <c r="G27" s="80" t="str">
        <f>IF(ISBLANK('Enter Orchids'!C34),"",TRIM('Enter Orchids'!C34))</f>
        <v/>
      </c>
      <c r="H27" s="80" t="str">
        <f>IF(ISBLANK('Enter Orchids'!D34),"",TRIM('Enter Orchids'!D34))</f>
        <v/>
      </c>
    </row>
    <row r="28" spans="1:8" x14ac:dyDescent="0.2">
      <c r="A28" t="str">
        <f>IF(B28&lt;&gt;"",IF(Validation!$A$2&lt;&gt;0,Validation!$A$2,""),"")</f>
        <v/>
      </c>
      <c r="B28" t="str">
        <f>IF(ISBLANK('Enter Orchids'!B35),"",'Enter Orchids'!B35)</f>
        <v/>
      </c>
      <c r="C28">
        <f>VLOOKUP(B28,'Import Exhibitors'!$B$2:$C$102,2,FALSE)</f>
        <v>0</v>
      </c>
      <c r="D28" s="75" t="str">
        <f>IF(ISBLANK('Enter Orchids'!F35),"",LEFT('Enter Orchids'!F35,FIND(".",'Enter Orchids'!F35)-1))</f>
        <v/>
      </c>
      <c r="E28" s="82" t="str">
        <f>IF(D28="","",LARGE(E$2:E27,1)+1)</f>
        <v/>
      </c>
      <c r="F28" t="str">
        <f>IF(ISBLANK('Enter Orchids'!E35),"",'Enter Orchids'!E35)</f>
        <v/>
      </c>
      <c r="G28" s="80" t="str">
        <f>IF(ISBLANK('Enter Orchids'!C35),"",TRIM('Enter Orchids'!C35))</f>
        <v/>
      </c>
      <c r="H28" s="80" t="str">
        <f>IF(ISBLANK('Enter Orchids'!D35),"",TRIM('Enter Orchids'!D35))</f>
        <v/>
      </c>
    </row>
    <row r="29" spans="1:8" x14ac:dyDescent="0.2">
      <c r="A29" t="str">
        <f>IF(B29&lt;&gt;"",IF(Validation!$A$2&lt;&gt;0,Validation!$A$2,""),"")</f>
        <v/>
      </c>
      <c r="B29" t="str">
        <f>IF(ISBLANK('Enter Orchids'!B36),"",'Enter Orchids'!B36)</f>
        <v/>
      </c>
      <c r="C29">
        <f>VLOOKUP(B29,'Import Exhibitors'!$B$2:$C$102,2,FALSE)</f>
        <v>0</v>
      </c>
      <c r="D29" s="75" t="str">
        <f>IF(ISBLANK('Enter Orchids'!F36),"",LEFT('Enter Orchids'!F36,FIND(".",'Enter Orchids'!F36)-1))</f>
        <v/>
      </c>
      <c r="E29" s="82" t="str">
        <f>IF(D29="","",LARGE(E$2:E28,1)+1)</f>
        <v/>
      </c>
      <c r="F29" t="str">
        <f>IF(ISBLANK('Enter Orchids'!E36),"",'Enter Orchids'!E36)</f>
        <v/>
      </c>
      <c r="G29" s="80" t="str">
        <f>IF(ISBLANK('Enter Orchids'!C36),"",TRIM('Enter Orchids'!C36))</f>
        <v/>
      </c>
      <c r="H29" s="80" t="str">
        <f>IF(ISBLANK('Enter Orchids'!D36),"",TRIM('Enter Orchids'!D36))</f>
        <v/>
      </c>
    </row>
    <row r="30" spans="1:8" x14ac:dyDescent="0.2">
      <c r="A30" t="str">
        <f>IF(B30&lt;&gt;"",IF(Validation!$A$2&lt;&gt;0,Validation!$A$2,""),"")</f>
        <v/>
      </c>
      <c r="B30" t="str">
        <f>IF(ISBLANK('Enter Orchids'!B37),"",'Enter Orchids'!B37)</f>
        <v/>
      </c>
      <c r="C30">
        <f>VLOOKUP(B30,'Import Exhibitors'!$B$2:$C$102,2,FALSE)</f>
        <v>0</v>
      </c>
      <c r="D30" s="75" t="str">
        <f>IF(ISBLANK('Enter Orchids'!F37),"",LEFT('Enter Orchids'!F37,FIND(".",'Enter Orchids'!F37)-1))</f>
        <v/>
      </c>
      <c r="E30" s="82" t="str">
        <f>IF(D30="","",LARGE(E$2:E29,1)+1)</f>
        <v/>
      </c>
      <c r="F30" t="str">
        <f>IF(ISBLANK('Enter Orchids'!E37),"",'Enter Orchids'!E37)</f>
        <v/>
      </c>
      <c r="G30" s="80" t="str">
        <f>IF(ISBLANK('Enter Orchids'!C37),"",TRIM('Enter Orchids'!C37))</f>
        <v/>
      </c>
      <c r="H30" s="80" t="str">
        <f>IF(ISBLANK('Enter Orchids'!D37),"",TRIM('Enter Orchids'!D37))</f>
        <v/>
      </c>
    </row>
    <row r="31" spans="1:8" x14ac:dyDescent="0.2">
      <c r="A31" t="str">
        <f>IF(B31&lt;&gt;"",IF(Validation!$A$2&lt;&gt;0,Validation!$A$2,""),"")</f>
        <v/>
      </c>
      <c r="B31" t="str">
        <f>IF(ISBLANK('Enter Orchids'!B38),"",'Enter Orchids'!B38)</f>
        <v/>
      </c>
      <c r="C31">
        <f>VLOOKUP(B31,'Import Exhibitors'!$B$2:$C$102,2,FALSE)</f>
        <v>0</v>
      </c>
      <c r="D31" s="75" t="str">
        <f>IF(ISBLANK('Enter Orchids'!F38),"",LEFT('Enter Orchids'!F38,FIND(".",'Enter Orchids'!F38)-1))</f>
        <v/>
      </c>
      <c r="E31" s="82" t="str">
        <f>IF(D31="","",LARGE(E$2:E30,1)+1)</f>
        <v/>
      </c>
      <c r="F31" t="str">
        <f>IF(ISBLANK('Enter Orchids'!E38),"",'Enter Orchids'!E38)</f>
        <v/>
      </c>
      <c r="G31" s="80" t="str">
        <f>IF(ISBLANK('Enter Orchids'!C38),"",TRIM('Enter Orchids'!C38))</f>
        <v/>
      </c>
      <c r="H31" s="80" t="str">
        <f>IF(ISBLANK('Enter Orchids'!D38),"",TRIM('Enter Orchids'!D38))</f>
        <v/>
      </c>
    </row>
    <row r="32" spans="1:8" x14ac:dyDescent="0.2">
      <c r="A32" t="str">
        <f>IF(B32&lt;&gt;"",IF(Validation!$A$2&lt;&gt;0,Validation!$A$2,""),"")</f>
        <v/>
      </c>
      <c r="B32" t="str">
        <f>IF(ISBLANK('Enter Orchids'!B39),"",'Enter Orchids'!B39)</f>
        <v/>
      </c>
      <c r="C32">
        <f>VLOOKUP(B32,'Import Exhibitors'!$B$2:$C$102,2,FALSE)</f>
        <v>0</v>
      </c>
      <c r="D32" s="75" t="str">
        <f>IF(ISBLANK('Enter Orchids'!F39),"",LEFT('Enter Orchids'!F39,FIND(".",'Enter Orchids'!F39)-1))</f>
        <v/>
      </c>
      <c r="E32" s="82" t="str">
        <f>IF(D32="","",LARGE(E$2:E31,1)+1)</f>
        <v/>
      </c>
      <c r="F32" t="str">
        <f>IF(ISBLANK('Enter Orchids'!E39),"",'Enter Orchids'!E39)</f>
        <v/>
      </c>
      <c r="G32" s="80" t="str">
        <f>IF(ISBLANK('Enter Orchids'!C39),"",TRIM('Enter Orchids'!C39))</f>
        <v/>
      </c>
      <c r="H32" s="80" t="str">
        <f>IF(ISBLANK('Enter Orchids'!D39),"",TRIM('Enter Orchids'!D39))</f>
        <v/>
      </c>
    </row>
    <row r="33" spans="1:8" x14ac:dyDescent="0.2">
      <c r="A33" t="str">
        <f>IF(B33&lt;&gt;"",IF(Validation!$A$2&lt;&gt;0,Validation!$A$2,""),"")</f>
        <v/>
      </c>
      <c r="B33" t="str">
        <f>IF(ISBLANK('Enter Orchids'!B40),"",'Enter Orchids'!B40)</f>
        <v/>
      </c>
      <c r="C33">
        <f>VLOOKUP(B33,'Import Exhibitors'!$B$2:$C$102,2,FALSE)</f>
        <v>0</v>
      </c>
      <c r="D33" s="75" t="str">
        <f>IF(ISBLANK('Enter Orchids'!F40),"",LEFT('Enter Orchids'!F40,FIND(".",'Enter Orchids'!F40)-1))</f>
        <v/>
      </c>
      <c r="E33" s="82" t="str">
        <f>IF(D33="","",LARGE(E$2:E32,1)+1)</f>
        <v/>
      </c>
      <c r="F33" t="str">
        <f>IF(ISBLANK('Enter Orchids'!E40),"",'Enter Orchids'!E40)</f>
        <v/>
      </c>
      <c r="G33" s="80" t="str">
        <f>IF(ISBLANK('Enter Orchids'!C40),"",TRIM('Enter Orchids'!C40))</f>
        <v/>
      </c>
      <c r="H33" s="80" t="str">
        <f>IF(ISBLANK('Enter Orchids'!D40),"",TRIM('Enter Orchids'!D40))</f>
        <v/>
      </c>
    </row>
    <row r="34" spans="1:8" x14ac:dyDescent="0.2">
      <c r="A34" t="str">
        <f>IF(B34&lt;&gt;"",IF(Validation!$A$2&lt;&gt;0,Validation!$A$2,""),"")</f>
        <v/>
      </c>
      <c r="B34" t="str">
        <f>IF(ISBLANK('Enter Orchids'!B41),"",'Enter Orchids'!B41)</f>
        <v/>
      </c>
      <c r="C34">
        <f>VLOOKUP(B34,'Import Exhibitors'!$B$2:$C$102,2,FALSE)</f>
        <v>0</v>
      </c>
      <c r="D34" s="75" t="str">
        <f>IF(ISBLANK('Enter Orchids'!F41),"",LEFT('Enter Orchids'!F41,FIND(".",'Enter Orchids'!F41)-1))</f>
        <v/>
      </c>
      <c r="E34" s="82" t="str">
        <f>IF(D34="","",LARGE(E$2:E33,1)+1)</f>
        <v/>
      </c>
      <c r="F34" t="str">
        <f>IF(ISBLANK('Enter Orchids'!E41),"",'Enter Orchids'!E41)</f>
        <v/>
      </c>
      <c r="G34" s="80" t="str">
        <f>IF(ISBLANK('Enter Orchids'!C41),"",TRIM('Enter Orchids'!C41))</f>
        <v/>
      </c>
      <c r="H34" s="80" t="str">
        <f>IF(ISBLANK('Enter Orchids'!D41),"",TRIM('Enter Orchids'!D41))</f>
        <v/>
      </c>
    </row>
    <row r="35" spans="1:8" x14ac:dyDescent="0.2">
      <c r="A35" t="str">
        <f>IF(B35&lt;&gt;"",IF(Validation!$A$2&lt;&gt;0,Validation!$A$2,""),"")</f>
        <v/>
      </c>
      <c r="B35" t="str">
        <f>IF(ISBLANK('Enter Orchids'!B42),"",'Enter Orchids'!B42)</f>
        <v/>
      </c>
      <c r="C35">
        <f>VLOOKUP(B35,'Import Exhibitors'!$B$2:$C$102,2,FALSE)</f>
        <v>0</v>
      </c>
      <c r="D35" s="75" t="str">
        <f>IF(ISBLANK('Enter Orchids'!F42),"",LEFT('Enter Orchids'!F42,FIND(".",'Enter Orchids'!F42)-1))</f>
        <v/>
      </c>
      <c r="E35" s="82" t="str">
        <f>IF(D35="","",LARGE(E$2:E34,1)+1)</f>
        <v/>
      </c>
      <c r="F35" t="str">
        <f>IF(ISBLANK('Enter Orchids'!E42),"",'Enter Orchids'!E42)</f>
        <v/>
      </c>
      <c r="G35" s="80" t="str">
        <f>IF(ISBLANK('Enter Orchids'!C42),"",TRIM('Enter Orchids'!C42))</f>
        <v/>
      </c>
      <c r="H35" s="80" t="str">
        <f>IF(ISBLANK('Enter Orchids'!D42),"",TRIM('Enter Orchids'!D42))</f>
        <v/>
      </c>
    </row>
    <row r="36" spans="1:8" x14ac:dyDescent="0.2">
      <c r="A36" t="str">
        <f>IF(B36&lt;&gt;"",IF(Validation!$A$2&lt;&gt;0,Validation!$A$2,""),"")</f>
        <v/>
      </c>
      <c r="B36" t="str">
        <f>IF(ISBLANK('Enter Orchids'!B43),"",'Enter Orchids'!B43)</f>
        <v/>
      </c>
      <c r="C36">
        <f>VLOOKUP(B36,'Import Exhibitors'!$B$2:$C$102,2,FALSE)</f>
        <v>0</v>
      </c>
      <c r="D36" s="75" t="str">
        <f>IF(ISBLANK('Enter Orchids'!F43),"",LEFT('Enter Orchids'!F43,FIND(".",'Enter Orchids'!F43)-1))</f>
        <v/>
      </c>
      <c r="E36" s="82" t="str">
        <f>IF(D36="","",LARGE(E$2:E35,1)+1)</f>
        <v/>
      </c>
      <c r="F36" t="str">
        <f>IF(ISBLANK('Enter Orchids'!E43),"",'Enter Orchids'!E43)</f>
        <v/>
      </c>
      <c r="G36" s="80" t="str">
        <f>IF(ISBLANK('Enter Orchids'!C43),"",TRIM('Enter Orchids'!C43))</f>
        <v/>
      </c>
      <c r="H36" s="80" t="str">
        <f>IF(ISBLANK('Enter Orchids'!D43),"",TRIM('Enter Orchids'!D43))</f>
        <v/>
      </c>
    </row>
    <row r="37" spans="1:8" x14ac:dyDescent="0.2">
      <c r="A37" t="str">
        <f>IF(B37&lt;&gt;"",IF(Validation!$A$2&lt;&gt;0,Validation!$A$2,""),"")</f>
        <v/>
      </c>
      <c r="B37" t="str">
        <f>IF(ISBLANK('Enter Orchids'!B44),"",'Enter Orchids'!B44)</f>
        <v/>
      </c>
      <c r="C37">
        <f>VLOOKUP(B37,'Import Exhibitors'!$B$2:$C$102,2,FALSE)</f>
        <v>0</v>
      </c>
      <c r="D37" s="75" t="str">
        <f>IF(ISBLANK('Enter Orchids'!F44),"",LEFT('Enter Orchids'!F44,FIND(".",'Enter Orchids'!F44)-1))</f>
        <v/>
      </c>
      <c r="E37" s="82" t="str">
        <f>IF(D37="","",LARGE(E$2:E36,1)+1)</f>
        <v/>
      </c>
      <c r="F37" t="str">
        <f>IF(ISBLANK('Enter Orchids'!E44),"",'Enter Orchids'!E44)</f>
        <v/>
      </c>
      <c r="G37" s="80" t="str">
        <f>IF(ISBLANK('Enter Orchids'!C44),"",TRIM('Enter Orchids'!C44))</f>
        <v/>
      </c>
      <c r="H37" s="80" t="str">
        <f>IF(ISBLANK('Enter Orchids'!D44),"",TRIM('Enter Orchids'!D44))</f>
        <v/>
      </c>
    </row>
    <row r="38" spans="1:8" x14ac:dyDescent="0.2">
      <c r="A38" t="str">
        <f>IF(B38&lt;&gt;"",IF(Validation!$A$2&lt;&gt;0,Validation!$A$2,""),"")</f>
        <v/>
      </c>
      <c r="B38" t="str">
        <f>IF(ISBLANK('Enter Orchids'!B45),"",'Enter Orchids'!B45)</f>
        <v/>
      </c>
      <c r="C38">
        <f>VLOOKUP(B38,'Import Exhibitors'!$B$2:$C$102,2,FALSE)</f>
        <v>0</v>
      </c>
      <c r="D38" s="75" t="str">
        <f>IF(ISBLANK('Enter Orchids'!F45),"",LEFT('Enter Orchids'!F45,FIND(".",'Enter Orchids'!F45)-1))</f>
        <v/>
      </c>
      <c r="E38" s="82" t="str">
        <f>IF(D38="","",LARGE(E$2:E37,1)+1)</f>
        <v/>
      </c>
      <c r="F38" t="str">
        <f>IF(ISBLANK('Enter Orchids'!E45),"",'Enter Orchids'!E45)</f>
        <v/>
      </c>
      <c r="G38" s="80" t="str">
        <f>IF(ISBLANK('Enter Orchids'!C45),"",TRIM('Enter Orchids'!C45))</f>
        <v/>
      </c>
      <c r="H38" s="80" t="str">
        <f>IF(ISBLANK('Enter Orchids'!D45),"",TRIM('Enter Orchids'!D45))</f>
        <v/>
      </c>
    </row>
    <row r="39" spans="1:8" x14ac:dyDescent="0.2">
      <c r="A39" t="str">
        <f>IF(B39&lt;&gt;"",IF(Validation!$A$2&lt;&gt;0,Validation!$A$2,""),"")</f>
        <v/>
      </c>
      <c r="B39" t="str">
        <f>IF(ISBLANK('Enter Orchids'!B46),"",'Enter Orchids'!B46)</f>
        <v/>
      </c>
      <c r="C39">
        <f>VLOOKUP(B39,'Import Exhibitors'!$B$2:$C$102,2,FALSE)</f>
        <v>0</v>
      </c>
      <c r="D39" s="75" t="str">
        <f>IF(ISBLANK('Enter Orchids'!F46),"",LEFT('Enter Orchids'!F46,FIND(".",'Enter Orchids'!F46)-1))</f>
        <v/>
      </c>
      <c r="E39" s="82" t="str">
        <f>IF(D39="","",LARGE(E$2:E38,1)+1)</f>
        <v/>
      </c>
      <c r="F39" t="str">
        <f>IF(ISBLANK('Enter Orchids'!E46),"",'Enter Orchids'!E46)</f>
        <v/>
      </c>
      <c r="G39" s="80" t="str">
        <f>IF(ISBLANK('Enter Orchids'!C46),"",TRIM('Enter Orchids'!C46))</f>
        <v/>
      </c>
      <c r="H39" s="80" t="str">
        <f>IF(ISBLANK('Enter Orchids'!D46),"",TRIM('Enter Orchids'!D46))</f>
        <v/>
      </c>
    </row>
    <row r="40" spans="1:8" x14ac:dyDescent="0.2">
      <c r="A40" t="str">
        <f>IF(B40&lt;&gt;"",IF(Validation!$A$2&lt;&gt;0,Validation!$A$2,""),"")</f>
        <v/>
      </c>
      <c r="B40" t="str">
        <f>IF(ISBLANK('Enter Orchids'!B47),"",'Enter Orchids'!B47)</f>
        <v/>
      </c>
      <c r="C40">
        <f>VLOOKUP(B40,'Import Exhibitors'!$B$2:$C$102,2,FALSE)</f>
        <v>0</v>
      </c>
      <c r="D40" s="75" t="str">
        <f>IF(ISBLANK('Enter Orchids'!F47),"",LEFT('Enter Orchids'!F47,FIND(".",'Enter Orchids'!F47)-1))</f>
        <v/>
      </c>
      <c r="E40" s="82" t="str">
        <f>IF(D40="","",LARGE(E$2:E39,1)+1)</f>
        <v/>
      </c>
      <c r="F40" t="str">
        <f>IF(ISBLANK('Enter Orchids'!E47),"",'Enter Orchids'!E47)</f>
        <v/>
      </c>
      <c r="G40" s="80" t="str">
        <f>IF(ISBLANK('Enter Orchids'!C47),"",TRIM('Enter Orchids'!C47))</f>
        <v/>
      </c>
      <c r="H40" s="80" t="str">
        <f>IF(ISBLANK('Enter Orchids'!D47),"",TRIM('Enter Orchids'!D47))</f>
        <v/>
      </c>
    </row>
    <row r="41" spans="1:8" x14ac:dyDescent="0.2">
      <c r="A41" t="str">
        <f>IF(B41&lt;&gt;"",IF(Validation!$A$2&lt;&gt;0,Validation!$A$2,""),"")</f>
        <v/>
      </c>
      <c r="B41" t="str">
        <f>IF(ISBLANK('Enter Orchids'!B48),"",'Enter Orchids'!B48)</f>
        <v/>
      </c>
      <c r="C41">
        <f>VLOOKUP(B41,'Import Exhibitors'!$B$2:$C$102,2,FALSE)</f>
        <v>0</v>
      </c>
      <c r="D41" s="75" t="str">
        <f>IF(ISBLANK('Enter Orchids'!F48),"",LEFT('Enter Orchids'!F48,FIND(".",'Enter Orchids'!F48)-1))</f>
        <v/>
      </c>
      <c r="E41" s="82" t="str">
        <f>IF(D41="","",LARGE(E$2:E40,1)+1)</f>
        <v/>
      </c>
      <c r="F41" t="str">
        <f>IF(ISBLANK('Enter Orchids'!E48),"",'Enter Orchids'!E48)</f>
        <v/>
      </c>
      <c r="G41" s="80" t="str">
        <f>IF(ISBLANK('Enter Orchids'!C48),"",TRIM('Enter Orchids'!C48))</f>
        <v/>
      </c>
      <c r="H41" s="80" t="str">
        <f>IF(ISBLANK('Enter Orchids'!D48),"",TRIM('Enter Orchids'!D48))</f>
        <v/>
      </c>
    </row>
    <row r="42" spans="1:8" x14ac:dyDescent="0.2">
      <c r="A42" t="str">
        <f>IF(B42&lt;&gt;"",IF(Validation!$A$2&lt;&gt;0,Validation!$A$2,""),"")</f>
        <v/>
      </c>
      <c r="B42" t="str">
        <f>IF(ISBLANK('Enter Orchids'!B49),"",'Enter Orchids'!B49)</f>
        <v/>
      </c>
      <c r="C42">
        <f>VLOOKUP(B42,'Import Exhibitors'!$B$2:$C$102,2,FALSE)</f>
        <v>0</v>
      </c>
      <c r="D42" s="75" t="str">
        <f>IF(ISBLANK('Enter Orchids'!F49),"",LEFT('Enter Orchids'!F49,FIND(".",'Enter Orchids'!F49)-1))</f>
        <v/>
      </c>
      <c r="E42" s="82" t="str">
        <f>IF(D42="","",LARGE(E$2:E41,1)+1)</f>
        <v/>
      </c>
      <c r="F42" t="str">
        <f>IF(ISBLANK('Enter Orchids'!E49),"",'Enter Orchids'!E49)</f>
        <v/>
      </c>
      <c r="G42" s="80" t="str">
        <f>IF(ISBLANK('Enter Orchids'!C49),"",TRIM('Enter Orchids'!C49))</f>
        <v/>
      </c>
      <c r="H42" s="80" t="str">
        <f>IF(ISBLANK('Enter Orchids'!D49),"",TRIM('Enter Orchids'!D49))</f>
        <v/>
      </c>
    </row>
    <row r="43" spans="1:8" x14ac:dyDescent="0.2">
      <c r="A43" t="str">
        <f>IF(B43&lt;&gt;"",IF(Validation!$A$2&lt;&gt;0,Validation!$A$2,""),"")</f>
        <v/>
      </c>
      <c r="B43" t="str">
        <f>IF(ISBLANK('Enter Orchids'!B50),"",'Enter Orchids'!B50)</f>
        <v/>
      </c>
      <c r="C43">
        <f>VLOOKUP(B43,'Import Exhibitors'!$B$2:$C$102,2,FALSE)</f>
        <v>0</v>
      </c>
      <c r="D43" s="75" t="str">
        <f>IF(ISBLANK('Enter Orchids'!F50),"",LEFT('Enter Orchids'!F50,FIND(".",'Enter Orchids'!F50)-1))</f>
        <v/>
      </c>
      <c r="E43" s="82" t="str">
        <f>IF(D43="","",LARGE(E$2:E42,1)+1)</f>
        <v/>
      </c>
      <c r="F43" t="str">
        <f>IF(ISBLANK('Enter Orchids'!E50),"",'Enter Orchids'!E50)</f>
        <v/>
      </c>
      <c r="G43" s="80" t="str">
        <f>IF(ISBLANK('Enter Orchids'!C50),"",TRIM('Enter Orchids'!C50))</f>
        <v/>
      </c>
      <c r="H43" s="80" t="str">
        <f>IF(ISBLANK('Enter Orchids'!D50),"",TRIM('Enter Orchids'!D50))</f>
        <v/>
      </c>
    </row>
    <row r="44" spans="1:8" x14ac:dyDescent="0.2">
      <c r="A44" t="str">
        <f>IF(B44&lt;&gt;"",IF(Validation!$A$2&lt;&gt;0,Validation!$A$2,""),"")</f>
        <v/>
      </c>
      <c r="B44" t="str">
        <f>IF(ISBLANK('Enter Orchids'!B51),"",'Enter Orchids'!B51)</f>
        <v/>
      </c>
      <c r="C44">
        <f>VLOOKUP(B44,'Import Exhibitors'!$B$2:$C$102,2,FALSE)</f>
        <v>0</v>
      </c>
      <c r="D44" s="75" t="str">
        <f>IF(ISBLANK('Enter Orchids'!F51),"",LEFT('Enter Orchids'!F51,FIND(".",'Enter Orchids'!F51)-1))</f>
        <v/>
      </c>
      <c r="E44" s="82" t="str">
        <f>IF(D44="","",LARGE(E$2:E43,1)+1)</f>
        <v/>
      </c>
      <c r="F44" t="str">
        <f>IF(ISBLANK('Enter Orchids'!E51),"",'Enter Orchids'!E51)</f>
        <v/>
      </c>
      <c r="G44" s="80" t="str">
        <f>IF(ISBLANK('Enter Orchids'!C51),"",TRIM('Enter Orchids'!C51))</f>
        <v/>
      </c>
      <c r="H44" s="80" t="str">
        <f>IF(ISBLANK('Enter Orchids'!D51),"",TRIM('Enter Orchids'!D51))</f>
        <v/>
      </c>
    </row>
    <row r="45" spans="1:8" x14ac:dyDescent="0.2">
      <c r="A45" t="str">
        <f>IF(B45&lt;&gt;"",IF(Validation!$A$2&lt;&gt;0,Validation!$A$2,""),"")</f>
        <v/>
      </c>
      <c r="B45" t="str">
        <f>IF(ISBLANK('Enter Orchids'!B52),"",'Enter Orchids'!B52)</f>
        <v/>
      </c>
      <c r="C45">
        <f>VLOOKUP(B45,'Import Exhibitors'!$B$2:$C$102,2,FALSE)</f>
        <v>0</v>
      </c>
      <c r="D45" s="75" t="str">
        <f>IF(ISBLANK('Enter Orchids'!F52),"",LEFT('Enter Orchids'!F52,FIND(".",'Enter Orchids'!F52)-1))</f>
        <v/>
      </c>
      <c r="E45" s="82" t="str">
        <f>IF(D45="","",LARGE(E$2:E44,1)+1)</f>
        <v/>
      </c>
      <c r="F45" t="str">
        <f>IF(ISBLANK('Enter Orchids'!E52),"",'Enter Orchids'!E52)</f>
        <v/>
      </c>
      <c r="G45" s="80" t="str">
        <f>IF(ISBLANK('Enter Orchids'!C52),"",TRIM('Enter Orchids'!C52))</f>
        <v/>
      </c>
      <c r="H45" s="80" t="str">
        <f>IF(ISBLANK('Enter Orchids'!D52),"",TRIM('Enter Orchids'!D52))</f>
        <v/>
      </c>
    </row>
    <row r="46" spans="1:8" x14ac:dyDescent="0.2">
      <c r="A46" t="str">
        <f>IF(B46&lt;&gt;"",IF(Validation!$A$2&lt;&gt;0,Validation!$A$2,""),"")</f>
        <v/>
      </c>
      <c r="B46" t="str">
        <f>IF(ISBLANK('Enter Orchids'!B53),"",'Enter Orchids'!B53)</f>
        <v/>
      </c>
      <c r="C46">
        <f>VLOOKUP(B46,'Import Exhibitors'!$B$2:$C$102,2,FALSE)</f>
        <v>0</v>
      </c>
      <c r="D46" s="75" t="str">
        <f>IF(ISBLANK('Enter Orchids'!F53),"",LEFT('Enter Orchids'!F53,FIND(".",'Enter Orchids'!F53)-1))</f>
        <v/>
      </c>
      <c r="E46" s="82" t="str">
        <f>IF(D46="","",LARGE(E$2:E45,1)+1)</f>
        <v/>
      </c>
      <c r="F46" t="str">
        <f>IF(ISBLANK('Enter Orchids'!E53),"",'Enter Orchids'!E53)</f>
        <v/>
      </c>
      <c r="G46" s="80" t="str">
        <f>IF(ISBLANK('Enter Orchids'!C53),"",TRIM('Enter Orchids'!C53))</f>
        <v/>
      </c>
      <c r="H46" s="80" t="str">
        <f>IF(ISBLANK('Enter Orchids'!D53),"",TRIM('Enter Orchids'!D53))</f>
        <v/>
      </c>
    </row>
    <row r="47" spans="1:8" x14ac:dyDescent="0.2">
      <c r="A47" t="str">
        <f>IF(B47&lt;&gt;"",IF(Validation!$A$2&lt;&gt;0,Validation!$A$2,""),"")</f>
        <v/>
      </c>
      <c r="B47" t="str">
        <f>IF(ISBLANK('Enter Orchids'!B54),"",'Enter Orchids'!B54)</f>
        <v/>
      </c>
      <c r="C47">
        <f>VLOOKUP(B47,'Import Exhibitors'!$B$2:$C$102,2,FALSE)</f>
        <v>0</v>
      </c>
      <c r="D47" s="75" t="str">
        <f>IF(ISBLANK('Enter Orchids'!F54),"",LEFT('Enter Orchids'!F54,FIND(".",'Enter Orchids'!F54)-1))</f>
        <v/>
      </c>
      <c r="E47" s="82" t="str">
        <f>IF(D47="","",LARGE(E$2:E46,1)+1)</f>
        <v/>
      </c>
      <c r="F47" t="str">
        <f>IF(ISBLANK('Enter Orchids'!E54),"",'Enter Orchids'!E54)</f>
        <v/>
      </c>
      <c r="G47" s="80" t="str">
        <f>IF(ISBLANK('Enter Orchids'!C54),"",TRIM('Enter Orchids'!C54))</f>
        <v/>
      </c>
      <c r="H47" s="80" t="str">
        <f>IF(ISBLANK('Enter Orchids'!D54),"",TRIM('Enter Orchids'!D54))</f>
        <v/>
      </c>
    </row>
    <row r="48" spans="1:8" x14ac:dyDescent="0.2">
      <c r="A48" t="str">
        <f>IF(B48&lt;&gt;"",IF(Validation!$A$2&lt;&gt;0,Validation!$A$2,""),"")</f>
        <v/>
      </c>
      <c r="B48" t="str">
        <f>IF(ISBLANK('Enter Orchids'!B55),"",'Enter Orchids'!B55)</f>
        <v/>
      </c>
      <c r="C48">
        <f>VLOOKUP(B48,'Import Exhibitors'!$B$2:$C$102,2,FALSE)</f>
        <v>0</v>
      </c>
      <c r="D48" s="75" t="str">
        <f>IF(ISBLANK('Enter Orchids'!F55),"",LEFT('Enter Orchids'!F55,FIND(".",'Enter Orchids'!F55)-1))</f>
        <v/>
      </c>
      <c r="E48" s="82" t="str">
        <f>IF(D48="","",LARGE(E$2:E47,1)+1)</f>
        <v/>
      </c>
      <c r="F48" t="str">
        <f>IF(ISBLANK('Enter Orchids'!E55),"",'Enter Orchids'!E55)</f>
        <v/>
      </c>
      <c r="G48" s="80" t="str">
        <f>IF(ISBLANK('Enter Orchids'!C55),"",TRIM('Enter Orchids'!C55))</f>
        <v/>
      </c>
      <c r="H48" s="80" t="str">
        <f>IF(ISBLANK('Enter Orchids'!D55),"",TRIM('Enter Orchids'!D55))</f>
        <v/>
      </c>
    </row>
    <row r="49" spans="1:8" x14ac:dyDescent="0.2">
      <c r="A49" t="str">
        <f>IF(B49&lt;&gt;"",IF(Validation!$A$2&lt;&gt;0,Validation!$A$2,""),"")</f>
        <v/>
      </c>
      <c r="B49" t="str">
        <f>IF(ISBLANK('Enter Orchids'!B56),"",'Enter Orchids'!B56)</f>
        <v/>
      </c>
      <c r="C49">
        <f>VLOOKUP(B49,'Import Exhibitors'!$B$2:$C$102,2,FALSE)</f>
        <v>0</v>
      </c>
      <c r="D49" s="75" t="str">
        <f>IF(ISBLANK('Enter Orchids'!F56),"",LEFT('Enter Orchids'!F56,FIND(".",'Enter Orchids'!F56)-1))</f>
        <v/>
      </c>
      <c r="E49" s="82" t="str">
        <f>IF(D49="","",LARGE(E$2:E48,1)+1)</f>
        <v/>
      </c>
      <c r="F49" t="str">
        <f>IF(ISBLANK('Enter Orchids'!E56),"",'Enter Orchids'!E56)</f>
        <v/>
      </c>
      <c r="G49" s="80" t="str">
        <f>IF(ISBLANK('Enter Orchids'!C56),"",TRIM('Enter Orchids'!C56))</f>
        <v/>
      </c>
      <c r="H49" s="80" t="str">
        <f>IF(ISBLANK('Enter Orchids'!D56),"",TRIM('Enter Orchids'!D56))</f>
        <v/>
      </c>
    </row>
    <row r="50" spans="1:8" x14ac:dyDescent="0.2">
      <c r="A50" t="str">
        <f>IF(B50&lt;&gt;"",IF(Validation!$A$2&lt;&gt;0,Validation!$A$2,""),"")</f>
        <v/>
      </c>
      <c r="B50" t="str">
        <f>IF(ISBLANK('Enter Orchids'!B57),"",'Enter Orchids'!B57)</f>
        <v/>
      </c>
      <c r="C50">
        <f>VLOOKUP(B50,'Import Exhibitors'!$B$2:$C$102,2,FALSE)</f>
        <v>0</v>
      </c>
      <c r="D50" s="75" t="str">
        <f>IF(ISBLANK('Enter Orchids'!F57),"",LEFT('Enter Orchids'!F57,FIND(".",'Enter Orchids'!F57)-1))</f>
        <v/>
      </c>
      <c r="E50" s="82" t="str">
        <f>IF(D50="","",LARGE(E$2:E49,1)+1)</f>
        <v/>
      </c>
      <c r="F50" t="str">
        <f>IF(ISBLANK('Enter Orchids'!E57),"",'Enter Orchids'!E57)</f>
        <v/>
      </c>
      <c r="G50" s="80" t="str">
        <f>IF(ISBLANK('Enter Orchids'!C57),"",TRIM('Enter Orchids'!C57))</f>
        <v/>
      </c>
      <c r="H50" s="80" t="str">
        <f>IF(ISBLANK('Enter Orchids'!D57),"",TRIM('Enter Orchids'!D57))</f>
        <v/>
      </c>
    </row>
    <row r="51" spans="1:8" x14ac:dyDescent="0.2">
      <c r="A51" t="str">
        <f>IF(B51&lt;&gt;"",IF(Validation!$A$2&lt;&gt;0,Validation!$A$2,""),"")</f>
        <v/>
      </c>
      <c r="B51" t="str">
        <f>IF(ISBLANK('Enter Orchids'!B58),"",'Enter Orchids'!B58)</f>
        <v/>
      </c>
      <c r="C51">
        <f>VLOOKUP(B51,'Import Exhibitors'!$B$2:$C$102,2,FALSE)</f>
        <v>0</v>
      </c>
      <c r="D51" s="75" t="str">
        <f>IF(ISBLANK('Enter Orchids'!F58),"",LEFT('Enter Orchids'!F58,FIND(".",'Enter Orchids'!F58)-1))</f>
        <v/>
      </c>
      <c r="E51" s="82" t="str">
        <f>IF(D51="","",LARGE(E$2:E50,1)+1)</f>
        <v/>
      </c>
      <c r="F51" t="str">
        <f>IF(ISBLANK('Enter Orchids'!E58),"",'Enter Orchids'!E58)</f>
        <v/>
      </c>
      <c r="G51" s="80" t="str">
        <f>IF(ISBLANK('Enter Orchids'!C58),"",TRIM('Enter Orchids'!C58))</f>
        <v/>
      </c>
      <c r="H51" s="80" t="str">
        <f>IF(ISBLANK('Enter Orchids'!D58),"",TRIM('Enter Orchids'!D58))</f>
        <v/>
      </c>
    </row>
    <row r="52" spans="1:8" x14ac:dyDescent="0.2">
      <c r="A52" t="str">
        <f>IF(B52&lt;&gt;"",IF(Validation!$A$2&lt;&gt;0,Validation!$A$2,""),"")</f>
        <v/>
      </c>
      <c r="B52" t="str">
        <f>IF(ISBLANK('Enter Orchids'!B59),"",'Enter Orchids'!B59)</f>
        <v/>
      </c>
      <c r="C52">
        <f>VLOOKUP(B52,'Import Exhibitors'!$B$2:$C$102,2,FALSE)</f>
        <v>0</v>
      </c>
      <c r="D52" s="75" t="str">
        <f>IF(ISBLANK('Enter Orchids'!F59),"",LEFT('Enter Orchids'!F59,FIND(".",'Enter Orchids'!F59)-1))</f>
        <v/>
      </c>
      <c r="E52" s="82" t="str">
        <f>IF(D52="","",LARGE(E$2:E51,1)+1)</f>
        <v/>
      </c>
      <c r="F52" t="str">
        <f>IF(ISBLANK('Enter Orchids'!E59),"",'Enter Orchids'!E59)</f>
        <v/>
      </c>
      <c r="G52" s="80" t="str">
        <f>IF(ISBLANK('Enter Orchids'!C59),"",TRIM('Enter Orchids'!C59))</f>
        <v/>
      </c>
      <c r="H52" s="80" t="str">
        <f>IF(ISBLANK('Enter Orchids'!D59),"",TRIM('Enter Orchids'!D59))</f>
        <v/>
      </c>
    </row>
    <row r="53" spans="1:8" x14ac:dyDescent="0.2">
      <c r="A53" t="str">
        <f>IF(B53&lt;&gt;"",IF(Validation!$A$2&lt;&gt;0,Validation!$A$2,""),"")</f>
        <v/>
      </c>
      <c r="B53" t="str">
        <f>IF(ISBLANK('Enter Orchids'!B60),"",'Enter Orchids'!B60)</f>
        <v/>
      </c>
      <c r="C53">
        <f>VLOOKUP(B53,'Import Exhibitors'!$B$2:$C$102,2,FALSE)</f>
        <v>0</v>
      </c>
      <c r="D53" s="75" t="str">
        <f>IF(ISBLANK('Enter Orchids'!F60),"",LEFT('Enter Orchids'!F60,FIND(".",'Enter Orchids'!F60)-1))</f>
        <v/>
      </c>
      <c r="E53" s="82" t="str">
        <f>IF(D53="","",LARGE(E$2:E52,1)+1)</f>
        <v/>
      </c>
      <c r="F53" t="str">
        <f>IF(ISBLANK('Enter Orchids'!E60),"",'Enter Orchids'!E60)</f>
        <v/>
      </c>
      <c r="G53" s="80" t="str">
        <f>IF(ISBLANK('Enter Orchids'!C60),"",TRIM('Enter Orchids'!C60))</f>
        <v/>
      </c>
      <c r="H53" s="80" t="str">
        <f>IF(ISBLANK('Enter Orchids'!D60),"",TRIM('Enter Orchids'!D60))</f>
        <v/>
      </c>
    </row>
    <row r="54" spans="1:8" x14ac:dyDescent="0.2">
      <c r="A54" t="str">
        <f>IF(B54&lt;&gt;"",IF(Validation!$A$2&lt;&gt;0,Validation!$A$2,""),"")</f>
        <v/>
      </c>
      <c r="B54" t="str">
        <f>IF(ISBLANK('Enter Orchids'!B61),"",'Enter Orchids'!B61)</f>
        <v/>
      </c>
      <c r="C54">
        <f>VLOOKUP(B54,'Import Exhibitors'!$B$2:$C$102,2,FALSE)</f>
        <v>0</v>
      </c>
      <c r="D54" s="75" t="str">
        <f>IF(ISBLANK('Enter Orchids'!F61),"",LEFT('Enter Orchids'!F61,FIND(".",'Enter Orchids'!F61)-1))</f>
        <v/>
      </c>
      <c r="E54" s="82" t="str">
        <f>IF(D54="","",LARGE(E$2:E53,1)+1)</f>
        <v/>
      </c>
      <c r="F54" t="str">
        <f>IF(ISBLANK('Enter Orchids'!E61),"",'Enter Orchids'!E61)</f>
        <v/>
      </c>
      <c r="G54" s="80" t="str">
        <f>IF(ISBLANK('Enter Orchids'!C61),"",TRIM('Enter Orchids'!C61))</f>
        <v/>
      </c>
      <c r="H54" s="80" t="str">
        <f>IF(ISBLANK('Enter Orchids'!D61),"",TRIM('Enter Orchids'!D61))</f>
        <v/>
      </c>
    </row>
    <row r="55" spans="1:8" x14ac:dyDescent="0.2">
      <c r="A55" t="str">
        <f>IF(B55&lt;&gt;"",IF(Validation!$A$2&lt;&gt;0,Validation!$A$2,""),"")</f>
        <v/>
      </c>
      <c r="B55" t="str">
        <f>IF(ISBLANK('Enter Orchids'!B62),"",'Enter Orchids'!B62)</f>
        <v/>
      </c>
      <c r="C55">
        <f>VLOOKUP(B55,'Import Exhibitors'!$B$2:$C$102,2,FALSE)</f>
        <v>0</v>
      </c>
      <c r="D55" s="75" t="str">
        <f>IF(ISBLANK('Enter Orchids'!F62),"",LEFT('Enter Orchids'!F62,FIND(".",'Enter Orchids'!F62)-1))</f>
        <v/>
      </c>
      <c r="E55" s="82" t="str">
        <f>IF(D55="","",LARGE(E$2:E54,1)+1)</f>
        <v/>
      </c>
      <c r="F55" t="str">
        <f>IF(ISBLANK('Enter Orchids'!E62),"",'Enter Orchids'!E62)</f>
        <v/>
      </c>
      <c r="G55" s="80" t="str">
        <f>IF(ISBLANK('Enter Orchids'!C62),"",TRIM('Enter Orchids'!C62))</f>
        <v/>
      </c>
      <c r="H55" s="80" t="str">
        <f>IF(ISBLANK('Enter Orchids'!D62),"",TRIM('Enter Orchids'!D62))</f>
        <v/>
      </c>
    </row>
    <row r="56" spans="1:8" x14ac:dyDescent="0.2">
      <c r="A56" t="str">
        <f>IF(B56&lt;&gt;"",IF(Validation!$A$2&lt;&gt;0,Validation!$A$2,""),"")</f>
        <v/>
      </c>
      <c r="B56" t="str">
        <f>IF(ISBLANK('Enter Orchids'!B63),"",'Enter Orchids'!B63)</f>
        <v/>
      </c>
      <c r="C56">
        <f>VLOOKUP(B56,'Import Exhibitors'!$B$2:$C$102,2,FALSE)</f>
        <v>0</v>
      </c>
      <c r="D56" s="75" t="str">
        <f>IF(ISBLANK('Enter Orchids'!F63),"",LEFT('Enter Orchids'!F63,FIND(".",'Enter Orchids'!F63)-1))</f>
        <v/>
      </c>
      <c r="E56" s="82" t="str">
        <f>IF(D56="","",LARGE(E$2:E55,1)+1)</f>
        <v/>
      </c>
      <c r="F56" t="str">
        <f>IF(ISBLANK('Enter Orchids'!E63),"",'Enter Orchids'!E63)</f>
        <v/>
      </c>
      <c r="G56" s="80" t="str">
        <f>IF(ISBLANK('Enter Orchids'!C63),"",TRIM('Enter Orchids'!C63))</f>
        <v/>
      </c>
      <c r="H56" s="80" t="str">
        <f>IF(ISBLANK('Enter Orchids'!D63),"",TRIM('Enter Orchids'!D63))</f>
        <v/>
      </c>
    </row>
    <row r="57" spans="1:8" x14ac:dyDescent="0.2">
      <c r="A57" t="str">
        <f>IF(B57&lt;&gt;"",IF(Validation!$A$2&lt;&gt;0,Validation!$A$2,""),"")</f>
        <v/>
      </c>
      <c r="B57" t="str">
        <f>IF(ISBLANK('Enter Orchids'!B64),"",'Enter Orchids'!B64)</f>
        <v/>
      </c>
      <c r="C57">
        <f>VLOOKUP(B57,'Import Exhibitors'!$B$2:$C$102,2,FALSE)</f>
        <v>0</v>
      </c>
      <c r="D57" s="75" t="str">
        <f>IF(ISBLANK('Enter Orchids'!F64),"",LEFT('Enter Orchids'!F64,FIND(".",'Enter Orchids'!F64)-1))</f>
        <v/>
      </c>
      <c r="E57" s="82" t="str">
        <f>IF(D57="","",LARGE(E$2:E56,1)+1)</f>
        <v/>
      </c>
      <c r="F57" t="str">
        <f>IF(ISBLANK('Enter Orchids'!E64),"",'Enter Orchids'!E64)</f>
        <v/>
      </c>
      <c r="G57" s="80" t="str">
        <f>IF(ISBLANK('Enter Orchids'!C64),"",TRIM('Enter Orchids'!C64))</f>
        <v/>
      </c>
      <c r="H57" s="80" t="str">
        <f>IF(ISBLANK('Enter Orchids'!D64),"",TRIM('Enter Orchids'!D64))</f>
        <v/>
      </c>
    </row>
    <row r="58" spans="1:8" x14ac:dyDescent="0.2">
      <c r="A58" t="str">
        <f>IF(B58&lt;&gt;"",IF(Validation!$A$2&lt;&gt;0,Validation!$A$2,""),"")</f>
        <v/>
      </c>
      <c r="B58" t="str">
        <f>IF(ISBLANK('Enter Orchids'!B65),"",'Enter Orchids'!B65)</f>
        <v/>
      </c>
      <c r="C58">
        <f>VLOOKUP(B58,'Import Exhibitors'!$B$2:$C$102,2,FALSE)</f>
        <v>0</v>
      </c>
      <c r="D58" s="75" t="str">
        <f>IF(ISBLANK('Enter Orchids'!F65),"",LEFT('Enter Orchids'!F65,FIND(".",'Enter Orchids'!F65)-1))</f>
        <v/>
      </c>
      <c r="E58" s="82" t="str">
        <f>IF(D58="","",LARGE(E$2:E57,1)+1)</f>
        <v/>
      </c>
      <c r="F58" t="str">
        <f>IF(ISBLANK('Enter Orchids'!E65),"",'Enter Orchids'!E65)</f>
        <v/>
      </c>
      <c r="G58" s="80" t="str">
        <f>IF(ISBLANK('Enter Orchids'!C65),"",TRIM('Enter Orchids'!C65))</f>
        <v/>
      </c>
      <c r="H58" s="80" t="str">
        <f>IF(ISBLANK('Enter Orchids'!D65),"",TRIM('Enter Orchids'!D65))</f>
        <v/>
      </c>
    </row>
    <row r="59" spans="1:8" x14ac:dyDescent="0.2">
      <c r="A59" t="str">
        <f>IF(B59&lt;&gt;"",IF(Validation!$A$2&lt;&gt;0,Validation!$A$2,""),"")</f>
        <v/>
      </c>
      <c r="B59" t="str">
        <f>IF(ISBLANK('Enter Orchids'!B66),"",'Enter Orchids'!B66)</f>
        <v/>
      </c>
      <c r="C59">
        <f>VLOOKUP(B59,'Import Exhibitors'!$B$2:$C$102,2,FALSE)</f>
        <v>0</v>
      </c>
      <c r="D59" s="75" t="str">
        <f>IF(ISBLANK('Enter Orchids'!F66),"",LEFT('Enter Orchids'!F66,FIND(".",'Enter Orchids'!F66)-1))</f>
        <v/>
      </c>
      <c r="E59" s="82" t="str">
        <f>IF(D59="","",LARGE(E$2:E58,1)+1)</f>
        <v/>
      </c>
      <c r="F59" t="str">
        <f>IF(ISBLANK('Enter Orchids'!E66),"",'Enter Orchids'!E66)</f>
        <v/>
      </c>
      <c r="G59" s="80" t="str">
        <f>IF(ISBLANK('Enter Orchids'!C66),"",TRIM('Enter Orchids'!C66))</f>
        <v/>
      </c>
      <c r="H59" s="80" t="str">
        <f>IF(ISBLANK('Enter Orchids'!D66),"",TRIM('Enter Orchids'!D66))</f>
        <v/>
      </c>
    </row>
    <row r="60" spans="1:8" x14ac:dyDescent="0.2">
      <c r="A60" t="str">
        <f>IF(B60&lt;&gt;"",IF(Validation!$A$2&lt;&gt;0,Validation!$A$2,""),"")</f>
        <v/>
      </c>
      <c r="B60" t="str">
        <f>IF(ISBLANK('Enter Orchids'!B67),"",'Enter Orchids'!B67)</f>
        <v/>
      </c>
      <c r="C60">
        <f>VLOOKUP(B60,'Import Exhibitors'!$B$2:$C$102,2,FALSE)</f>
        <v>0</v>
      </c>
      <c r="D60" s="75" t="str">
        <f>IF(ISBLANK('Enter Orchids'!F67),"",LEFT('Enter Orchids'!F67,FIND(".",'Enter Orchids'!F67)-1))</f>
        <v/>
      </c>
      <c r="E60" s="82" t="str">
        <f>IF(D60="","",LARGE(E$2:E59,1)+1)</f>
        <v/>
      </c>
      <c r="F60" t="str">
        <f>IF(ISBLANK('Enter Orchids'!E67),"",'Enter Orchids'!E67)</f>
        <v/>
      </c>
      <c r="G60" s="80" t="str">
        <f>IF(ISBLANK('Enter Orchids'!C67),"",TRIM('Enter Orchids'!C67))</f>
        <v/>
      </c>
      <c r="H60" s="80" t="str">
        <f>IF(ISBLANK('Enter Orchids'!D67),"",TRIM('Enter Orchids'!D67))</f>
        <v/>
      </c>
    </row>
    <row r="61" spans="1:8" x14ac:dyDescent="0.2">
      <c r="A61" t="str">
        <f>IF(B61&lt;&gt;"",IF(Validation!$A$2&lt;&gt;0,Validation!$A$2,""),"")</f>
        <v/>
      </c>
      <c r="B61" t="str">
        <f>IF(ISBLANK('Enter Orchids'!B68),"",'Enter Orchids'!B68)</f>
        <v/>
      </c>
      <c r="C61">
        <f>VLOOKUP(B61,'Import Exhibitors'!$B$2:$C$102,2,FALSE)</f>
        <v>0</v>
      </c>
      <c r="D61" s="75" t="str">
        <f>IF(ISBLANK('Enter Orchids'!F68),"",LEFT('Enter Orchids'!F68,FIND(".",'Enter Orchids'!F68)-1))</f>
        <v/>
      </c>
      <c r="E61" s="82" t="str">
        <f>IF(D61="","",LARGE(E$2:E60,1)+1)</f>
        <v/>
      </c>
      <c r="F61" t="str">
        <f>IF(ISBLANK('Enter Orchids'!E68),"",'Enter Orchids'!E68)</f>
        <v/>
      </c>
      <c r="G61" s="80" t="str">
        <f>IF(ISBLANK('Enter Orchids'!C68),"",TRIM('Enter Orchids'!C68))</f>
        <v/>
      </c>
      <c r="H61" s="80" t="str">
        <f>IF(ISBLANK('Enter Orchids'!D68),"",TRIM('Enter Orchids'!D68))</f>
        <v/>
      </c>
    </row>
    <row r="62" spans="1:8" x14ac:dyDescent="0.2">
      <c r="A62" t="str">
        <f>IF(B62&lt;&gt;"",IF(Validation!$A$2&lt;&gt;0,Validation!$A$2,""),"")</f>
        <v/>
      </c>
      <c r="B62" t="str">
        <f>IF(ISBLANK('Enter Orchids'!B69),"",'Enter Orchids'!B69)</f>
        <v/>
      </c>
      <c r="C62">
        <f>VLOOKUP(B62,'Import Exhibitors'!$B$2:$C$102,2,FALSE)</f>
        <v>0</v>
      </c>
      <c r="D62" s="75" t="str">
        <f>IF(ISBLANK('Enter Orchids'!F69),"",LEFT('Enter Orchids'!F69,FIND(".",'Enter Orchids'!F69)-1))</f>
        <v/>
      </c>
      <c r="E62" s="82" t="str">
        <f>IF(D62="","",LARGE(E$2:E61,1)+1)</f>
        <v/>
      </c>
      <c r="F62" t="str">
        <f>IF(ISBLANK('Enter Orchids'!E69),"",'Enter Orchids'!E69)</f>
        <v/>
      </c>
      <c r="G62" s="80" t="str">
        <f>IF(ISBLANK('Enter Orchids'!C69),"",TRIM('Enter Orchids'!C69))</f>
        <v/>
      </c>
      <c r="H62" s="80" t="str">
        <f>IF(ISBLANK('Enter Orchids'!D69),"",TRIM('Enter Orchids'!D69))</f>
        <v/>
      </c>
    </row>
    <row r="63" spans="1:8" x14ac:dyDescent="0.2">
      <c r="A63" t="str">
        <f>IF(B63&lt;&gt;"",IF(Validation!$A$2&lt;&gt;0,Validation!$A$2,""),"")</f>
        <v/>
      </c>
      <c r="B63" t="str">
        <f>IF(ISBLANK('Enter Orchids'!B70),"",'Enter Orchids'!B70)</f>
        <v/>
      </c>
      <c r="C63">
        <f>VLOOKUP(B63,'Import Exhibitors'!$B$2:$C$102,2,FALSE)</f>
        <v>0</v>
      </c>
      <c r="D63" s="75" t="str">
        <f>IF(ISBLANK('Enter Orchids'!F70),"",LEFT('Enter Orchids'!F70,FIND(".",'Enter Orchids'!F70)-1))</f>
        <v/>
      </c>
      <c r="E63" s="82" t="str">
        <f>IF(D63="","",LARGE(E$2:E62,1)+1)</f>
        <v/>
      </c>
      <c r="F63" t="str">
        <f>IF(ISBLANK('Enter Orchids'!E70),"",'Enter Orchids'!E70)</f>
        <v/>
      </c>
      <c r="G63" s="80" t="str">
        <f>IF(ISBLANK('Enter Orchids'!C70),"",TRIM('Enter Orchids'!C70))</f>
        <v/>
      </c>
      <c r="H63" s="80" t="str">
        <f>IF(ISBLANK('Enter Orchids'!D70),"",TRIM('Enter Orchids'!D70))</f>
        <v/>
      </c>
    </row>
    <row r="64" spans="1:8" x14ac:dyDescent="0.2">
      <c r="A64" t="str">
        <f>IF(B64&lt;&gt;"",IF(Validation!$A$2&lt;&gt;0,Validation!$A$2,""),"")</f>
        <v/>
      </c>
      <c r="B64" t="str">
        <f>IF(ISBLANK('Enter Orchids'!B71),"",'Enter Orchids'!B71)</f>
        <v/>
      </c>
      <c r="C64">
        <f>VLOOKUP(B64,'Import Exhibitors'!$B$2:$C$102,2,FALSE)</f>
        <v>0</v>
      </c>
      <c r="D64" s="75" t="str">
        <f>IF(ISBLANK('Enter Orchids'!F71),"",LEFT('Enter Orchids'!F71,FIND(".",'Enter Orchids'!F71)-1))</f>
        <v/>
      </c>
      <c r="E64" s="82" t="str">
        <f>IF(D64="","",LARGE(E$2:E63,1)+1)</f>
        <v/>
      </c>
      <c r="F64" t="str">
        <f>IF(ISBLANK('Enter Orchids'!E71),"",'Enter Orchids'!E71)</f>
        <v/>
      </c>
      <c r="G64" s="80" t="str">
        <f>IF(ISBLANK('Enter Orchids'!C71),"",TRIM('Enter Orchids'!C71))</f>
        <v/>
      </c>
      <c r="H64" s="80" t="str">
        <f>IF(ISBLANK('Enter Orchids'!D71),"",TRIM('Enter Orchids'!D71))</f>
        <v/>
      </c>
    </row>
    <row r="65" spans="1:8" x14ac:dyDescent="0.2">
      <c r="A65" t="str">
        <f>IF(B65&lt;&gt;"",IF(Validation!$A$2&lt;&gt;0,Validation!$A$2,""),"")</f>
        <v/>
      </c>
      <c r="B65" t="str">
        <f>IF(ISBLANK('Enter Orchids'!B72),"",'Enter Orchids'!B72)</f>
        <v/>
      </c>
      <c r="C65">
        <f>VLOOKUP(B65,'Import Exhibitors'!$B$2:$C$102,2,FALSE)</f>
        <v>0</v>
      </c>
      <c r="D65" s="75" t="str">
        <f>IF(ISBLANK('Enter Orchids'!F72),"",LEFT('Enter Orchids'!F72,FIND(".",'Enter Orchids'!F72)-1))</f>
        <v/>
      </c>
      <c r="E65" s="82" t="str">
        <f>IF(D65="","",LARGE(E$2:E64,1)+1)</f>
        <v/>
      </c>
      <c r="F65" t="str">
        <f>IF(ISBLANK('Enter Orchids'!E72),"",'Enter Orchids'!E72)</f>
        <v/>
      </c>
      <c r="G65" s="80" t="str">
        <f>IF(ISBLANK('Enter Orchids'!C72),"",TRIM('Enter Orchids'!C72))</f>
        <v/>
      </c>
      <c r="H65" s="80" t="str">
        <f>IF(ISBLANK('Enter Orchids'!D72),"",TRIM('Enter Orchids'!D72))</f>
        <v/>
      </c>
    </row>
    <row r="66" spans="1:8" x14ac:dyDescent="0.2">
      <c r="A66" t="str">
        <f>IF(B66&lt;&gt;"",IF(Validation!$A$2&lt;&gt;0,Validation!$A$2,""),"")</f>
        <v/>
      </c>
      <c r="B66" t="str">
        <f>IF(ISBLANK('Enter Orchids'!B73),"",'Enter Orchids'!B73)</f>
        <v/>
      </c>
      <c r="C66">
        <f>VLOOKUP(B66,'Import Exhibitors'!$B$2:$C$102,2,FALSE)</f>
        <v>0</v>
      </c>
      <c r="D66" s="75" t="str">
        <f>IF(ISBLANK('Enter Orchids'!F73),"",LEFT('Enter Orchids'!F73,FIND(".",'Enter Orchids'!F73)-1))</f>
        <v/>
      </c>
      <c r="E66" s="82" t="str">
        <f>IF(D66="","",LARGE(E$2:E65,1)+1)</f>
        <v/>
      </c>
      <c r="F66" t="str">
        <f>IF(ISBLANK('Enter Orchids'!E73),"",'Enter Orchids'!E73)</f>
        <v/>
      </c>
      <c r="G66" s="80" t="str">
        <f>IF(ISBLANK('Enter Orchids'!C73),"",TRIM('Enter Orchids'!C73))</f>
        <v/>
      </c>
      <c r="H66" s="80" t="str">
        <f>IF(ISBLANK('Enter Orchids'!D73),"",TRIM('Enter Orchids'!D73))</f>
        <v/>
      </c>
    </row>
    <row r="67" spans="1:8" x14ac:dyDescent="0.2">
      <c r="A67" t="str">
        <f>IF(B67&lt;&gt;"",IF(Validation!$A$2&lt;&gt;0,Validation!$A$2,""),"")</f>
        <v/>
      </c>
      <c r="B67" t="str">
        <f>IF(ISBLANK('Enter Orchids'!B74),"",'Enter Orchids'!B74)</f>
        <v/>
      </c>
      <c r="C67">
        <f>VLOOKUP(B67,'Import Exhibitors'!$B$2:$C$102,2,FALSE)</f>
        <v>0</v>
      </c>
      <c r="D67" s="75" t="str">
        <f>IF(ISBLANK('Enter Orchids'!F74),"",LEFT('Enter Orchids'!F74,FIND(".",'Enter Orchids'!F74)-1))</f>
        <v/>
      </c>
      <c r="E67" s="82" t="str">
        <f>IF(D67="","",LARGE(E$2:E66,1)+1)</f>
        <v/>
      </c>
      <c r="F67" t="str">
        <f>IF(ISBLANK('Enter Orchids'!E74),"",'Enter Orchids'!E74)</f>
        <v/>
      </c>
      <c r="G67" s="80" t="str">
        <f>IF(ISBLANK('Enter Orchids'!C74),"",TRIM('Enter Orchids'!C74))</f>
        <v/>
      </c>
      <c r="H67" s="80" t="str">
        <f>IF(ISBLANK('Enter Orchids'!D74),"",TRIM('Enter Orchids'!D74))</f>
        <v/>
      </c>
    </row>
    <row r="68" spans="1:8" x14ac:dyDescent="0.2">
      <c r="A68" t="str">
        <f>IF(B68&lt;&gt;"",IF(Validation!$A$2&lt;&gt;0,Validation!$A$2,""),"")</f>
        <v/>
      </c>
      <c r="B68" t="str">
        <f>IF(ISBLANK('Enter Orchids'!B75),"",'Enter Orchids'!B75)</f>
        <v/>
      </c>
      <c r="C68">
        <f>VLOOKUP(B68,'Import Exhibitors'!$B$2:$C$102,2,FALSE)</f>
        <v>0</v>
      </c>
      <c r="D68" s="75" t="str">
        <f>IF(ISBLANK('Enter Orchids'!F75),"",LEFT('Enter Orchids'!F75,FIND(".",'Enter Orchids'!F75)-1))</f>
        <v/>
      </c>
      <c r="E68" s="82" t="str">
        <f>IF(D68="","",LARGE(E$2:E67,1)+1)</f>
        <v/>
      </c>
      <c r="F68" t="str">
        <f>IF(ISBLANK('Enter Orchids'!E75),"",'Enter Orchids'!E75)</f>
        <v/>
      </c>
      <c r="G68" s="80" t="str">
        <f>IF(ISBLANK('Enter Orchids'!C75),"",TRIM('Enter Orchids'!C75))</f>
        <v/>
      </c>
      <c r="H68" s="80" t="str">
        <f>IF(ISBLANK('Enter Orchids'!D75),"",TRIM('Enter Orchids'!D75))</f>
        <v/>
      </c>
    </row>
    <row r="69" spans="1:8" x14ac:dyDescent="0.2">
      <c r="A69" t="str">
        <f>IF(B69&lt;&gt;"",IF(Validation!$A$2&lt;&gt;0,Validation!$A$2,""),"")</f>
        <v/>
      </c>
      <c r="B69" t="str">
        <f>IF(ISBLANK('Enter Orchids'!B76),"",'Enter Orchids'!B76)</f>
        <v/>
      </c>
      <c r="C69">
        <f>VLOOKUP(B69,'Import Exhibitors'!$B$2:$C$102,2,FALSE)</f>
        <v>0</v>
      </c>
      <c r="D69" s="75" t="str">
        <f>IF(ISBLANK('Enter Orchids'!F76),"",LEFT('Enter Orchids'!F76,FIND(".",'Enter Orchids'!F76)-1))</f>
        <v/>
      </c>
      <c r="E69" s="82" t="str">
        <f>IF(D69="","",LARGE(E$2:E68,1)+1)</f>
        <v/>
      </c>
      <c r="F69" t="str">
        <f>IF(ISBLANK('Enter Orchids'!E76),"",'Enter Orchids'!E76)</f>
        <v/>
      </c>
      <c r="G69" s="80" t="str">
        <f>IF(ISBLANK('Enter Orchids'!C76),"",TRIM('Enter Orchids'!C76))</f>
        <v/>
      </c>
      <c r="H69" s="80" t="str">
        <f>IF(ISBLANK('Enter Orchids'!D76),"",TRIM('Enter Orchids'!D76))</f>
        <v/>
      </c>
    </row>
    <row r="70" spans="1:8" x14ac:dyDescent="0.2">
      <c r="A70" t="str">
        <f>IF(B70&lt;&gt;"",IF(Validation!$A$2&lt;&gt;0,Validation!$A$2,""),"")</f>
        <v/>
      </c>
      <c r="B70" t="str">
        <f>IF(ISBLANK('Enter Orchids'!B77),"",'Enter Orchids'!B77)</f>
        <v/>
      </c>
      <c r="C70">
        <f>VLOOKUP(B70,'Import Exhibitors'!$B$2:$C$102,2,FALSE)</f>
        <v>0</v>
      </c>
      <c r="D70" s="75" t="str">
        <f>IF(ISBLANK('Enter Orchids'!F77),"",LEFT('Enter Orchids'!F77,FIND(".",'Enter Orchids'!F77)-1))</f>
        <v/>
      </c>
      <c r="E70" s="82" t="str">
        <f>IF(D70="","",LARGE(E$2:E69,1)+1)</f>
        <v/>
      </c>
      <c r="F70" t="str">
        <f>IF(ISBLANK('Enter Orchids'!E77),"",'Enter Orchids'!E77)</f>
        <v/>
      </c>
      <c r="G70" s="80" t="str">
        <f>IF(ISBLANK('Enter Orchids'!C77),"",TRIM('Enter Orchids'!C77))</f>
        <v/>
      </c>
      <c r="H70" s="80" t="str">
        <f>IF(ISBLANK('Enter Orchids'!D77),"",TRIM('Enter Orchids'!D77))</f>
        <v/>
      </c>
    </row>
    <row r="71" spans="1:8" x14ac:dyDescent="0.2">
      <c r="A71" t="str">
        <f>IF(B71&lt;&gt;"",IF(Validation!$A$2&lt;&gt;0,Validation!$A$2,""),"")</f>
        <v/>
      </c>
      <c r="B71" t="str">
        <f>IF(ISBLANK('Enter Orchids'!B78),"",'Enter Orchids'!B78)</f>
        <v/>
      </c>
      <c r="C71">
        <f>VLOOKUP(B71,'Import Exhibitors'!$B$2:$C$102,2,FALSE)</f>
        <v>0</v>
      </c>
      <c r="D71" s="75" t="str">
        <f>IF(ISBLANK('Enter Orchids'!F78),"",LEFT('Enter Orchids'!F78,FIND(".",'Enter Orchids'!F78)-1))</f>
        <v/>
      </c>
      <c r="E71" s="82" t="str">
        <f>IF(D71="","",LARGE(E$2:E70,1)+1)</f>
        <v/>
      </c>
      <c r="F71" t="str">
        <f>IF(ISBLANK('Enter Orchids'!E78),"",'Enter Orchids'!E78)</f>
        <v/>
      </c>
      <c r="G71" s="80" t="str">
        <f>IF(ISBLANK('Enter Orchids'!C78),"",TRIM('Enter Orchids'!C78))</f>
        <v/>
      </c>
      <c r="H71" s="80" t="str">
        <f>IF(ISBLANK('Enter Orchids'!D78),"",TRIM('Enter Orchids'!D78))</f>
        <v/>
      </c>
    </row>
    <row r="72" spans="1:8" x14ac:dyDescent="0.2">
      <c r="A72" t="str">
        <f>IF(B72&lt;&gt;"",IF(Validation!$A$2&lt;&gt;0,Validation!$A$2,""),"")</f>
        <v/>
      </c>
      <c r="B72" t="str">
        <f>IF(ISBLANK('Enter Orchids'!B79),"",'Enter Orchids'!B79)</f>
        <v/>
      </c>
      <c r="C72">
        <f>VLOOKUP(B72,'Import Exhibitors'!$B$2:$C$102,2,FALSE)</f>
        <v>0</v>
      </c>
      <c r="D72" s="75" t="str">
        <f>IF(ISBLANK('Enter Orchids'!F79),"",LEFT('Enter Orchids'!F79,FIND(".",'Enter Orchids'!F79)-1))</f>
        <v/>
      </c>
      <c r="E72" s="82" t="str">
        <f>IF(D72="","",LARGE(E$2:E71,1)+1)</f>
        <v/>
      </c>
      <c r="F72" t="str">
        <f>IF(ISBLANK('Enter Orchids'!E79),"",'Enter Orchids'!E79)</f>
        <v/>
      </c>
      <c r="G72" s="80" t="str">
        <f>IF(ISBLANK('Enter Orchids'!C79),"",TRIM('Enter Orchids'!C79))</f>
        <v/>
      </c>
      <c r="H72" s="80" t="str">
        <f>IF(ISBLANK('Enter Orchids'!D79),"",TRIM('Enter Orchids'!D79))</f>
        <v/>
      </c>
    </row>
    <row r="73" spans="1:8" x14ac:dyDescent="0.2">
      <c r="A73" t="str">
        <f>IF(B73&lt;&gt;"",IF(Validation!$A$2&lt;&gt;0,Validation!$A$2,""),"")</f>
        <v/>
      </c>
      <c r="B73" t="str">
        <f>IF(ISBLANK('Enter Orchids'!B80),"",'Enter Orchids'!B80)</f>
        <v/>
      </c>
      <c r="C73">
        <f>VLOOKUP(B73,'Import Exhibitors'!$B$2:$C$102,2,FALSE)</f>
        <v>0</v>
      </c>
      <c r="D73" s="75" t="str">
        <f>IF(ISBLANK('Enter Orchids'!F80),"",LEFT('Enter Orchids'!F80,FIND(".",'Enter Orchids'!F80)-1))</f>
        <v/>
      </c>
      <c r="E73" s="82" t="str">
        <f>IF(D73="","",LARGE(E$2:E72,1)+1)</f>
        <v/>
      </c>
      <c r="F73" t="str">
        <f>IF(ISBLANK('Enter Orchids'!E80),"",'Enter Orchids'!E80)</f>
        <v/>
      </c>
      <c r="G73" s="80" t="str">
        <f>IF(ISBLANK('Enter Orchids'!C80),"",TRIM('Enter Orchids'!C80))</f>
        <v/>
      </c>
      <c r="H73" s="80" t="str">
        <f>IF(ISBLANK('Enter Orchids'!D80),"",TRIM('Enter Orchids'!D80))</f>
        <v/>
      </c>
    </row>
    <row r="74" spans="1:8" x14ac:dyDescent="0.2">
      <c r="A74" t="str">
        <f>IF(B74&lt;&gt;"",IF(Validation!$A$2&lt;&gt;0,Validation!$A$2,""),"")</f>
        <v/>
      </c>
      <c r="B74" t="str">
        <f>IF(ISBLANK('Enter Orchids'!B81),"",'Enter Orchids'!B81)</f>
        <v/>
      </c>
      <c r="C74">
        <f>VLOOKUP(B74,'Import Exhibitors'!$B$2:$C$102,2,FALSE)</f>
        <v>0</v>
      </c>
      <c r="D74" s="75" t="str">
        <f>IF(ISBLANK('Enter Orchids'!F81),"",LEFT('Enter Orchids'!F81,FIND(".",'Enter Orchids'!F81)-1))</f>
        <v/>
      </c>
      <c r="E74" s="82" t="str">
        <f>IF(D74="","",LARGE(E$2:E73,1)+1)</f>
        <v/>
      </c>
      <c r="F74" t="str">
        <f>IF(ISBLANK('Enter Orchids'!E81),"",'Enter Orchids'!E81)</f>
        <v/>
      </c>
      <c r="G74" s="80" t="str">
        <f>IF(ISBLANK('Enter Orchids'!C81),"",TRIM('Enter Orchids'!C81))</f>
        <v/>
      </c>
      <c r="H74" s="80" t="str">
        <f>IF(ISBLANK('Enter Orchids'!D81),"",TRIM('Enter Orchids'!D81))</f>
        <v/>
      </c>
    </row>
    <row r="75" spans="1:8" x14ac:dyDescent="0.2">
      <c r="A75" t="str">
        <f>IF(B75&lt;&gt;"",IF(Validation!$A$2&lt;&gt;0,Validation!$A$2,""),"")</f>
        <v/>
      </c>
      <c r="B75" t="str">
        <f>IF(ISBLANK('Enter Orchids'!B82),"",'Enter Orchids'!B82)</f>
        <v/>
      </c>
      <c r="C75">
        <f>VLOOKUP(B75,'Import Exhibitors'!$B$2:$C$102,2,FALSE)</f>
        <v>0</v>
      </c>
      <c r="D75" s="75" t="str">
        <f>IF(ISBLANK('Enter Orchids'!F82),"",LEFT('Enter Orchids'!F82,FIND(".",'Enter Orchids'!F82)-1))</f>
        <v/>
      </c>
      <c r="E75" s="82" t="str">
        <f>IF(D75="","",LARGE(E$2:E74,1)+1)</f>
        <v/>
      </c>
      <c r="F75" t="str">
        <f>IF(ISBLANK('Enter Orchids'!E82),"",'Enter Orchids'!E82)</f>
        <v/>
      </c>
      <c r="G75" s="80" t="str">
        <f>IF(ISBLANK('Enter Orchids'!C82),"",TRIM('Enter Orchids'!C82))</f>
        <v/>
      </c>
      <c r="H75" s="80" t="str">
        <f>IF(ISBLANK('Enter Orchids'!D82),"",TRIM('Enter Orchids'!D82))</f>
        <v/>
      </c>
    </row>
    <row r="76" spans="1:8" x14ac:dyDescent="0.2">
      <c r="A76" t="str">
        <f>IF(B76&lt;&gt;"",IF(Validation!$A$2&lt;&gt;0,Validation!$A$2,""),"")</f>
        <v/>
      </c>
      <c r="B76" t="str">
        <f>IF(ISBLANK('Enter Orchids'!B83),"",'Enter Orchids'!B83)</f>
        <v/>
      </c>
      <c r="C76">
        <f>VLOOKUP(B76,'Import Exhibitors'!$B$2:$C$102,2,FALSE)</f>
        <v>0</v>
      </c>
      <c r="D76" s="75" t="str">
        <f>IF(ISBLANK('Enter Orchids'!F83),"",LEFT('Enter Orchids'!F83,FIND(".",'Enter Orchids'!F83)-1))</f>
        <v/>
      </c>
      <c r="E76" s="82" t="str">
        <f>IF(D76="","",LARGE(E$2:E75,1)+1)</f>
        <v/>
      </c>
      <c r="F76" t="str">
        <f>IF(ISBLANK('Enter Orchids'!E83),"",'Enter Orchids'!E83)</f>
        <v/>
      </c>
      <c r="G76" s="80" t="str">
        <f>IF(ISBLANK('Enter Orchids'!C83),"",TRIM('Enter Orchids'!C83))</f>
        <v/>
      </c>
      <c r="H76" s="80" t="str">
        <f>IF(ISBLANK('Enter Orchids'!D83),"",TRIM('Enter Orchids'!D83))</f>
        <v/>
      </c>
    </row>
    <row r="77" spans="1:8" x14ac:dyDescent="0.2">
      <c r="A77" t="str">
        <f>IF(B77&lt;&gt;"",IF(Validation!$A$2&lt;&gt;0,Validation!$A$2,""),"")</f>
        <v/>
      </c>
      <c r="B77" t="str">
        <f>IF(ISBLANK('Enter Orchids'!B84),"",'Enter Orchids'!B84)</f>
        <v/>
      </c>
      <c r="C77">
        <f>VLOOKUP(B77,'Import Exhibitors'!$B$2:$C$102,2,FALSE)</f>
        <v>0</v>
      </c>
      <c r="D77" s="75" t="str">
        <f>IF(ISBLANK('Enter Orchids'!F84),"",LEFT('Enter Orchids'!F84,FIND(".",'Enter Orchids'!F84)-1))</f>
        <v/>
      </c>
      <c r="E77" s="82" t="str">
        <f>IF(D77="","",LARGE(E$2:E76,1)+1)</f>
        <v/>
      </c>
      <c r="F77" t="str">
        <f>IF(ISBLANK('Enter Orchids'!E84),"",'Enter Orchids'!E84)</f>
        <v/>
      </c>
      <c r="G77" s="80" t="str">
        <f>IF(ISBLANK('Enter Orchids'!C84),"",TRIM('Enter Orchids'!C84))</f>
        <v/>
      </c>
      <c r="H77" s="80" t="str">
        <f>IF(ISBLANK('Enter Orchids'!D84),"",TRIM('Enter Orchids'!D84))</f>
        <v/>
      </c>
    </row>
    <row r="78" spans="1:8" x14ac:dyDescent="0.2">
      <c r="A78" t="str">
        <f>IF(B78&lt;&gt;"",IF(Validation!$A$2&lt;&gt;0,Validation!$A$2,""),"")</f>
        <v/>
      </c>
      <c r="B78" t="str">
        <f>IF(ISBLANK('Enter Orchids'!B85),"",'Enter Orchids'!B85)</f>
        <v/>
      </c>
      <c r="C78">
        <f>VLOOKUP(B78,'Import Exhibitors'!$B$2:$C$102,2,FALSE)</f>
        <v>0</v>
      </c>
      <c r="D78" s="75" t="str">
        <f>IF(ISBLANK('Enter Orchids'!F85),"",LEFT('Enter Orchids'!F85,FIND(".",'Enter Orchids'!F85)-1))</f>
        <v/>
      </c>
      <c r="E78" s="82" t="str">
        <f>IF(D78="","",LARGE(E$2:E77,1)+1)</f>
        <v/>
      </c>
      <c r="F78" t="str">
        <f>IF(ISBLANK('Enter Orchids'!E85),"",'Enter Orchids'!E85)</f>
        <v/>
      </c>
      <c r="G78" s="80" t="str">
        <f>IF(ISBLANK('Enter Orchids'!C85),"",TRIM('Enter Orchids'!C85))</f>
        <v/>
      </c>
      <c r="H78" s="80" t="str">
        <f>IF(ISBLANK('Enter Orchids'!D85),"",TRIM('Enter Orchids'!D85))</f>
        <v/>
      </c>
    </row>
    <row r="79" spans="1:8" x14ac:dyDescent="0.2">
      <c r="A79" t="str">
        <f>IF(B79&lt;&gt;"",IF(Validation!$A$2&lt;&gt;0,Validation!$A$2,""),"")</f>
        <v/>
      </c>
      <c r="B79" t="str">
        <f>IF(ISBLANK('Enter Orchids'!B86),"",'Enter Orchids'!B86)</f>
        <v/>
      </c>
      <c r="C79">
        <f>VLOOKUP(B79,'Import Exhibitors'!$B$2:$C$102,2,FALSE)</f>
        <v>0</v>
      </c>
      <c r="D79" s="75" t="str">
        <f>IF(ISBLANK('Enter Orchids'!F86),"",LEFT('Enter Orchids'!F86,FIND(".",'Enter Orchids'!F86)-1))</f>
        <v/>
      </c>
      <c r="E79" s="82" t="str">
        <f>IF(D79="","",LARGE(E$2:E78,1)+1)</f>
        <v/>
      </c>
      <c r="F79" t="str">
        <f>IF(ISBLANK('Enter Orchids'!E86),"",'Enter Orchids'!E86)</f>
        <v/>
      </c>
      <c r="G79" s="80" t="str">
        <f>IF(ISBLANK('Enter Orchids'!C86),"",TRIM('Enter Orchids'!C86))</f>
        <v/>
      </c>
      <c r="H79" s="80" t="str">
        <f>IF(ISBLANK('Enter Orchids'!D86),"",TRIM('Enter Orchids'!D86))</f>
        <v/>
      </c>
    </row>
    <row r="80" spans="1:8" x14ac:dyDescent="0.2">
      <c r="A80" t="str">
        <f>IF(B80&lt;&gt;"",IF(Validation!$A$2&lt;&gt;0,Validation!$A$2,""),"")</f>
        <v/>
      </c>
      <c r="B80" t="str">
        <f>IF(ISBLANK('Enter Orchids'!B87),"",'Enter Orchids'!B87)</f>
        <v/>
      </c>
      <c r="C80">
        <f>VLOOKUP(B80,'Import Exhibitors'!$B$2:$C$102,2,FALSE)</f>
        <v>0</v>
      </c>
      <c r="D80" s="75" t="str">
        <f>IF(ISBLANK('Enter Orchids'!F87),"",LEFT('Enter Orchids'!F87,FIND(".",'Enter Orchids'!F87)-1))</f>
        <v/>
      </c>
      <c r="E80" s="82" t="str">
        <f>IF(D80="","",LARGE(E$2:E79,1)+1)</f>
        <v/>
      </c>
      <c r="F80" t="str">
        <f>IF(ISBLANK('Enter Orchids'!E87),"",'Enter Orchids'!E87)</f>
        <v/>
      </c>
      <c r="G80" s="80" t="str">
        <f>IF(ISBLANK('Enter Orchids'!C87),"",TRIM('Enter Orchids'!C87))</f>
        <v/>
      </c>
      <c r="H80" s="80" t="str">
        <f>IF(ISBLANK('Enter Orchids'!D87),"",TRIM('Enter Orchids'!D87))</f>
        <v/>
      </c>
    </row>
    <row r="81" spans="1:8" x14ac:dyDescent="0.2">
      <c r="A81" t="str">
        <f>IF(B81&lt;&gt;"",IF(Validation!$A$2&lt;&gt;0,Validation!$A$2,""),"")</f>
        <v/>
      </c>
      <c r="B81" t="str">
        <f>IF(ISBLANK('Enter Orchids'!B88),"",'Enter Orchids'!B88)</f>
        <v/>
      </c>
      <c r="C81">
        <f>VLOOKUP(B81,'Import Exhibitors'!$B$2:$C$102,2,FALSE)</f>
        <v>0</v>
      </c>
      <c r="D81" s="75" t="str">
        <f>IF(ISBLANK('Enter Orchids'!F88),"",LEFT('Enter Orchids'!F88,FIND(".",'Enter Orchids'!F88)-1))</f>
        <v/>
      </c>
      <c r="E81" s="82" t="str">
        <f>IF(D81="","",LARGE(E$2:E80,1)+1)</f>
        <v/>
      </c>
      <c r="F81" t="str">
        <f>IF(ISBLANK('Enter Orchids'!E88),"",'Enter Orchids'!E88)</f>
        <v/>
      </c>
      <c r="G81" s="80" t="str">
        <f>IF(ISBLANK('Enter Orchids'!C88),"",TRIM('Enter Orchids'!C88))</f>
        <v/>
      </c>
      <c r="H81" s="80" t="str">
        <f>IF(ISBLANK('Enter Orchids'!D88),"",TRIM('Enter Orchids'!D88))</f>
        <v/>
      </c>
    </row>
    <row r="82" spans="1:8" x14ac:dyDescent="0.2">
      <c r="A82" t="str">
        <f>IF(B82&lt;&gt;"",IF(Validation!$A$2&lt;&gt;0,Validation!$A$2,""),"")</f>
        <v/>
      </c>
      <c r="B82" t="str">
        <f>IF(ISBLANK('Enter Orchids'!B89),"",'Enter Orchids'!B89)</f>
        <v/>
      </c>
      <c r="C82">
        <f>VLOOKUP(B82,'Import Exhibitors'!$B$2:$C$102,2,FALSE)</f>
        <v>0</v>
      </c>
      <c r="D82" s="75" t="str">
        <f>IF(ISBLANK('Enter Orchids'!F89),"",LEFT('Enter Orchids'!F89,FIND(".",'Enter Orchids'!F89)-1))</f>
        <v/>
      </c>
      <c r="E82" s="82" t="str">
        <f>IF(D82="","",LARGE(E$2:E81,1)+1)</f>
        <v/>
      </c>
      <c r="F82" t="str">
        <f>IF(ISBLANK('Enter Orchids'!E89),"",'Enter Orchids'!E89)</f>
        <v/>
      </c>
      <c r="G82" s="80" t="str">
        <f>IF(ISBLANK('Enter Orchids'!C89),"",TRIM('Enter Orchids'!C89))</f>
        <v/>
      </c>
      <c r="H82" s="80" t="str">
        <f>IF(ISBLANK('Enter Orchids'!D89),"",TRIM('Enter Orchids'!D89))</f>
        <v/>
      </c>
    </row>
    <row r="83" spans="1:8" x14ac:dyDescent="0.2">
      <c r="A83" t="str">
        <f>IF(B83&lt;&gt;"",IF(Validation!$A$2&lt;&gt;0,Validation!$A$2,""),"")</f>
        <v/>
      </c>
      <c r="B83" t="str">
        <f>IF(ISBLANK('Enter Orchids'!B90),"",'Enter Orchids'!B90)</f>
        <v/>
      </c>
      <c r="C83">
        <f>VLOOKUP(B83,'Import Exhibitors'!$B$2:$C$102,2,FALSE)</f>
        <v>0</v>
      </c>
      <c r="D83" s="75" t="str">
        <f>IF(ISBLANK('Enter Orchids'!F90),"",LEFT('Enter Orchids'!F90,FIND(".",'Enter Orchids'!F90)-1))</f>
        <v/>
      </c>
      <c r="E83" s="82" t="str">
        <f>IF(D83="","",LARGE(E$2:E82,1)+1)</f>
        <v/>
      </c>
      <c r="F83" t="str">
        <f>IF(ISBLANK('Enter Orchids'!E90),"",'Enter Orchids'!E90)</f>
        <v/>
      </c>
      <c r="G83" s="80" t="str">
        <f>IF(ISBLANK('Enter Orchids'!C90),"",TRIM('Enter Orchids'!C90))</f>
        <v/>
      </c>
      <c r="H83" s="80" t="str">
        <f>IF(ISBLANK('Enter Orchids'!D90),"",TRIM('Enter Orchids'!D90))</f>
        <v/>
      </c>
    </row>
    <row r="84" spans="1:8" x14ac:dyDescent="0.2">
      <c r="A84" t="str">
        <f>IF(B84&lt;&gt;"",IF(Validation!$A$2&lt;&gt;0,Validation!$A$2,""),"")</f>
        <v/>
      </c>
      <c r="B84" t="str">
        <f>IF(ISBLANK('Enter Orchids'!B91),"",'Enter Orchids'!B91)</f>
        <v/>
      </c>
      <c r="C84">
        <f>VLOOKUP(B84,'Import Exhibitors'!$B$2:$C$102,2,FALSE)</f>
        <v>0</v>
      </c>
      <c r="D84" s="75" t="str">
        <f>IF(ISBLANK('Enter Orchids'!F91),"",LEFT('Enter Orchids'!F91,FIND(".",'Enter Orchids'!F91)-1))</f>
        <v/>
      </c>
      <c r="E84" s="82" t="str">
        <f>IF(D84="","",LARGE(E$2:E83,1)+1)</f>
        <v/>
      </c>
      <c r="F84" t="str">
        <f>IF(ISBLANK('Enter Orchids'!E91),"",'Enter Orchids'!E91)</f>
        <v/>
      </c>
      <c r="G84" s="80" t="str">
        <f>IF(ISBLANK('Enter Orchids'!C91),"",TRIM('Enter Orchids'!C91))</f>
        <v/>
      </c>
      <c r="H84" s="80" t="str">
        <f>IF(ISBLANK('Enter Orchids'!D91),"",TRIM('Enter Orchids'!D91))</f>
        <v/>
      </c>
    </row>
    <row r="85" spans="1:8" x14ac:dyDescent="0.2">
      <c r="A85" t="str">
        <f>IF(B85&lt;&gt;"",IF(Validation!$A$2&lt;&gt;0,Validation!$A$2,""),"")</f>
        <v/>
      </c>
      <c r="B85" t="str">
        <f>IF(ISBLANK('Enter Orchids'!B92),"",'Enter Orchids'!B92)</f>
        <v/>
      </c>
      <c r="C85">
        <f>VLOOKUP(B85,'Import Exhibitors'!$B$2:$C$102,2,FALSE)</f>
        <v>0</v>
      </c>
      <c r="D85" s="75" t="str">
        <f>IF(ISBLANK('Enter Orchids'!F92),"",LEFT('Enter Orchids'!F92,FIND(".",'Enter Orchids'!F92)-1))</f>
        <v/>
      </c>
      <c r="E85" s="82" t="str">
        <f>IF(D85="","",LARGE(E$2:E84,1)+1)</f>
        <v/>
      </c>
      <c r="F85" t="str">
        <f>IF(ISBLANK('Enter Orchids'!E92),"",'Enter Orchids'!E92)</f>
        <v/>
      </c>
      <c r="G85" s="80" t="str">
        <f>IF(ISBLANK('Enter Orchids'!C92),"",TRIM('Enter Orchids'!C92))</f>
        <v/>
      </c>
      <c r="H85" s="80" t="str">
        <f>IF(ISBLANK('Enter Orchids'!D92),"",TRIM('Enter Orchids'!D92))</f>
        <v/>
      </c>
    </row>
    <row r="86" spans="1:8" x14ac:dyDescent="0.2">
      <c r="A86" t="str">
        <f>IF(B86&lt;&gt;"",IF(Validation!$A$2&lt;&gt;0,Validation!$A$2,""),"")</f>
        <v/>
      </c>
      <c r="B86" t="str">
        <f>IF(ISBLANK('Enter Orchids'!B93),"",'Enter Orchids'!B93)</f>
        <v/>
      </c>
      <c r="C86">
        <f>VLOOKUP(B86,'Import Exhibitors'!$B$2:$C$102,2,FALSE)</f>
        <v>0</v>
      </c>
      <c r="D86" s="75" t="str">
        <f>IF(ISBLANK('Enter Orchids'!F93),"",LEFT('Enter Orchids'!F93,FIND(".",'Enter Orchids'!F93)-1))</f>
        <v/>
      </c>
      <c r="E86" s="82" t="str">
        <f>IF(D86="","",LARGE(E$2:E85,1)+1)</f>
        <v/>
      </c>
      <c r="F86" t="str">
        <f>IF(ISBLANK('Enter Orchids'!E93),"",'Enter Orchids'!E93)</f>
        <v/>
      </c>
      <c r="G86" s="80" t="str">
        <f>IF(ISBLANK('Enter Orchids'!C93),"",TRIM('Enter Orchids'!C93))</f>
        <v/>
      </c>
      <c r="H86" s="80" t="str">
        <f>IF(ISBLANK('Enter Orchids'!D93),"",TRIM('Enter Orchids'!D93))</f>
        <v/>
      </c>
    </row>
    <row r="87" spans="1:8" x14ac:dyDescent="0.2">
      <c r="A87" t="str">
        <f>IF(B87&lt;&gt;"",IF(Validation!$A$2&lt;&gt;0,Validation!$A$2,""),"")</f>
        <v/>
      </c>
      <c r="B87" t="str">
        <f>IF(ISBLANK('Enter Orchids'!B94),"",'Enter Orchids'!B94)</f>
        <v/>
      </c>
      <c r="C87">
        <f>VLOOKUP(B87,'Import Exhibitors'!$B$2:$C$102,2,FALSE)</f>
        <v>0</v>
      </c>
      <c r="D87" s="75" t="str">
        <f>IF(ISBLANK('Enter Orchids'!F94),"",LEFT('Enter Orchids'!F94,FIND(".",'Enter Orchids'!F94)-1))</f>
        <v/>
      </c>
      <c r="E87" s="82" t="str">
        <f>IF(D87="","",LARGE(E$2:E86,1)+1)</f>
        <v/>
      </c>
      <c r="F87" t="str">
        <f>IF(ISBLANK('Enter Orchids'!E94),"",'Enter Orchids'!E94)</f>
        <v/>
      </c>
      <c r="G87" s="80" t="str">
        <f>IF(ISBLANK('Enter Orchids'!C94),"",TRIM('Enter Orchids'!C94))</f>
        <v/>
      </c>
      <c r="H87" s="80" t="str">
        <f>IF(ISBLANK('Enter Orchids'!D94),"",TRIM('Enter Orchids'!D94))</f>
        <v/>
      </c>
    </row>
    <row r="88" spans="1:8" x14ac:dyDescent="0.2">
      <c r="A88" t="str">
        <f>IF(B88&lt;&gt;"",IF(Validation!$A$2&lt;&gt;0,Validation!$A$2,""),"")</f>
        <v/>
      </c>
      <c r="B88" t="str">
        <f>IF(ISBLANK('Enter Orchids'!B95),"",'Enter Orchids'!B95)</f>
        <v/>
      </c>
      <c r="C88">
        <f>VLOOKUP(B88,'Import Exhibitors'!$B$2:$C$102,2,FALSE)</f>
        <v>0</v>
      </c>
      <c r="D88" s="75" t="str">
        <f>IF(ISBLANK('Enter Orchids'!F95),"",LEFT('Enter Orchids'!F95,FIND(".",'Enter Orchids'!F95)-1))</f>
        <v/>
      </c>
      <c r="E88" s="82" t="str">
        <f>IF(D88="","",LARGE(E$2:E87,1)+1)</f>
        <v/>
      </c>
      <c r="F88" t="str">
        <f>IF(ISBLANK('Enter Orchids'!E95),"",'Enter Orchids'!E95)</f>
        <v/>
      </c>
      <c r="G88" s="80" t="str">
        <f>IF(ISBLANK('Enter Orchids'!C95),"",TRIM('Enter Orchids'!C95))</f>
        <v/>
      </c>
      <c r="H88" s="80" t="str">
        <f>IF(ISBLANK('Enter Orchids'!D95),"",TRIM('Enter Orchids'!D95))</f>
        <v/>
      </c>
    </row>
    <row r="89" spans="1:8" x14ac:dyDescent="0.2">
      <c r="A89" t="str">
        <f>IF(B89&lt;&gt;"",IF(Validation!$A$2&lt;&gt;0,Validation!$A$2,""),"")</f>
        <v/>
      </c>
      <c r="B89" t="str">
        <f>IF(ISBLANK('Enter Orchids'!B96),"",'Enter Orchids'!B96)</f>
        <v/>
      </c>
      <c r="C89">
        <f>VLOOKUP(B89,'Import Exhibitors'!$B$2:$C$102,2,FALSE)</f>
        <v>0</v>
      </c>
      <c r="D89" s="75" t="str">
        <f>IF(ISBLANK('Enter Orchids'!F96),"",LEFT('Enter Orchids'!F96,FIND(".",'Enter Orchids'!F96)-1))</f>
        <v/>
      </c>
      <c r="E89" s="82" t="str">
        <f>IF(D89="","",LARGE(E$2:E88,1)+1)</f>
        <v/>
      </c>
      <c r="F89" t="str">
        <f>IF(ISBLANK('Enter Orchids'!E96),"",'Enter Orchids'!E96)</f>
        <v/>
      </c>
      <c r="G89" s="80" t="str">
        <f>IF(ISBLANK('Enter Orchids'!C96),"",TRIM('Enter Orchids'!C96))</f>
        <v/>
      </c>
      <c r="H89" s="80" t="str">
        <f>IF(ISBLANK('Enter Orchids'!D96),"",TRIM('Enter Orchids'!D96))</f>
        <v/>
      </c>
    </row>
    <row r="90" spans="1:8" x14ac:dyDescent="0.2">
      <c r="A90" t="str">
        <f>IF(B90&lt;&gt;"",IF(Validation!$A$2&lt;&gt;0,Validation!$A$2,""),"")</f>
        <v/>
      </c>
      <c r="B90" t="str">
        <f>IF(ISBLANK('Enter Orchids'!B97),"",'Enter Orchids'!B97)</f>
        <v/>
      </c>
      <c r="C90">
        <f>VLOOKUP(B90,'Import Exhibitors'!$B$2:$C$102,2,FALSE)</f>
        <v>0</v>
      </c>
      <c r="D90" s="75" t="str">
        <f>IF(ISBLANK('Enter Orchids'!F97),"",LEFT('Enter Orchids'!F97,FIND(".",'Enter Orchids'!F97)-1))</f>
        <v/>
      </c>
      <c r="E90" s="82" t="str">
        <f>IF(D90="","",LARGE(E$2:E89,1)+1)</f>
        <v/>
      </c>
      <c r="F90" t="str">
        <f>IF(ISBLANK('Enter Orchids'!E97),"",'Enter Orchids'!E97)</f>
        <v/>
      </c>
      <c r="G90" s="80" t="str">
        <f>IF(ISBLANK('Enter Orchids'!C97),"",TRIM('Enter Orchids'!C97))</f>
        <v/>
      </c>
      <c r="H90" s="80" t="str">
        <f>IF(ISBLANK('Enter Orchids'!D97),"",TRIM('Enter Orchids'!D97))</f>
        <v/>
      </c>
    </row>
    <row r="91" spans="1:8" x14ac:dyDescent="0.2">
      <c r="A91" t="str">
        <f>IF(B91&lt;&gt;"",IF(Validation!$A$2&lt;&gt;0,Validation!$A$2,""),"")</f>
        <v/>
      </c>
      <c r="B91" t="str">
        <f>IF(ISBLANK('Enter Orchids'!B98),"",'Enter Orchids'!B98)</f>
        <v/>
      </c>
      <c r="C91">
        <f>VLOOKUP(B91,'Import Exhibitors'!$B$2:$C$102,2,FALSE)</f>
        <v>0</v>
      </c>
      <c r="D91" s="75" t="str">
        <f>IF(ISBLANK('Enter Orchids'!F98),"",LEFT('Enter Orchids'!F98,FIND(".",'Enter Orchids'!F98)-1))</f>
        <v/>
      </c>
      <c r="E91" s="82" t="str">
        <f>IF(D91="","",LARGE(E$2:E90,1)+1)</f>
        <v/>
      </c>
      <c r="F91" t="str">
        <f>IF(ISBLANK('Enter Orchids'!E98),"",'Enter Orchids'!E98)</f>
        <v/>
      </c>
      <c r="G91" s="80" t="str">
        <f>IF(ISBLANK('Enter Orchids'!C98),"",TRIM('Enter Orchids'!C98))</f>
        <v/>
      </c>
      <c r="H91" s="80" t="str">
        <f>IF(ISBLANK('Enter Orchids'!D98),"",TRIM('Enter Orchids'!D98))</f>
        <v/>
      </c>
    </row>
    <row r="92" spans="1:8" x14ac:dyDescent="0.2">
      <c r="A92" t="str">
        <f>IF(B92&lt;&gt;"",IF(Validation!$A$2&lt;&gt;0,Validation!$A$2,""),"")</f>
        <v/>
      </c>
      <c r="B92" t="str">
        <f>IF(ISBLANK('Enter Orchids'!B99),"",'Enter Orchids'!B99)</f>
        <v/>
      </c>
      <c r="C92">
        <f>VLOOKUP(B92,'Import Exhibitors'!$B$2:$C$102,2,FALSE)</f>
        <v>0</v>
      </c>
      <c r="D92" s="75" t="str">
        <f>IF(ISBLANK('Enter Orchids'!F99),"",LEFT('Enter Orchids'!F99,FIND(".",'Enter Orchids'!F99)-1))</f>
        <v/>
      </c>
      <c r="E92" s="82" t="str">
        <f>IF(D92="","",LARGE(E$2:E91,1)+1)</f>
        <v/>
      </c>
      <c r="F92" t="str">
        <f>IF(ISBLANK('Enter Orchids'!E99),"",'Enter Orchids'!E99)</f>
        <v/>
      </c>
      <c r="G92" s="80" t="str">
        <f>IF(ISBLANK('Enter Orchids'!C99),"",TRIM('Enter Orchids'!C99))</f>
        <v/>
      </c>
      <c r="H92" s="80" t="str">
        <f>IF(ISBLANK('Enter Orchids'!D99),"",TRIM('Enter Orchids'!D99))</f>
        <v/>
      </c>
    </row>
    <row r="93" spans="1:8" x14ac:dyDescent="0.2">
      <c r="A93" t="str">
        <f>IF(B93&lt;&gt;"",IF(Validation!$A$2&lt;&gt;0,Validation!$A$2,""),"")</f>
        <v/>
      </c>
      <c r="B93" t="str">
        <f>IF(ISBLANK('Enter Orchids'!B100),"",'Enter Orchids'!B100)</f>
        <v/>
      </c>
      <c r="C93">
        <f>VLOOKUP(B93,'Import Exhibitors'!$B$2:$C$102,2,FALSE)</f>
        <v>0</v>
      </c>
      <c r="D93" s="75" t="str">
        <f>IF(ISBLANK('Enter Orchids'!F100),"",LEFT('Enter Orchids'!F100,FIND(".",'Enter Orchids'!F100)-1))</f>
        <v/>
      </c>
      <c r="E93" s="82" t="str">
        <f>IF(D93="","",LARGE(E$2:E92,1)+1)</f>
        <v/>
      </c>
      <c r="F93" t="str">
        <f>IF(ISBLANK('Enter Orchids'!E100),"",'Enter Orchids'!E100)</f>
        <v/>
      </c>
      <c r="G93" s="80" t="str">
        <f>IF(ISBLANK('Enter Orchids'!C100),"",TRIM('Enter Orchids'!C100))</f>
        <v/>
      </c>
      <c r="H93" s="80" t="str">
        <f>IF(ISBLANK('Enter Orchids'!D100),"",TRIM('Enter Orchids'!D100))</f>
        <v/>
      </c>
    </row>
    <row r="94" spans="1:8" x14ac:dyDescent="0.2">
      <c r="A94" t="str">
        <f>IF(B94&lt;&gt;"",IF(Validation!$A$2&lt;&gt;0,Validation!$A$2,""),"")</f>
        <v/>
      </c>
      <c r="B94" t="str">
        <f>IF(ISBLANK('Enter Orchids'!B101),"",'Enter Orchids'!B101)</f>
        <v/>
      </c>
      <c r="C94">
        <f>VLOOKUP(B94,'Import Exhibitors'!$B$2:$C$102,2,FALSE)</f>
        <v>0</v>
      </c>
      <c r="D94" s="75" t="str">
        <f>IF(ISBLANK('Enter Orchids'!F101),"",LEFT('Enter Orchids'!F101,FIND(".",'Enter Orchids'!F101)-1))</f>
        <v/>
      </c>
      <c r="E94" s="82" t="str">
        <f>IF(D94="","",LARGE(E$2:E93,1)+1)</f>
        <v/>
      </c>
      <c r="F94" t="str">
        <f>IF(ISBLANK('Enter Orchids'!E101),"",'Enter Orchids'!E101)</f>
        <v/>
      </c>
      <c r="G94" s="80" t="str">
        <f>IF(ISBLANK('Enter Orchids'!C101),"",TRIM('Enter Orchids'!C101))</f>
        <v/>
      </c>
      <c r="H94" s="80" t="str">
        <f>IF(ISBLANK('Enter Orchids'!D101),"",TRIM('Enter Orchids'!D101))</f>
        <v/>
      </c>
    </row>
    <row r="95" spans="1:8" x14ac:dyDescent="0.2">
      <c r="A95" t="str">
        <f>IF(B95&lt;&gt;"",IF(Validation!$A$2&lt;&gt;0,Validation!$A$2,""),"")</f>
        <v/>
      </c>
      <c r="B95" t="str">
        <f>IF(ISBLANK('Enter Orchids'!B102),"",'Enter Orchids'!B102)</f>
        <v/>
      </c>
      <c r="C95">
        <f>VLOOKUP(B95,'Import Exhibitors'!$B$2:$C$102,2,FALSE)</f>
        <v>0</v>
      </c>
      <c r="D95" s="75" t="str">
        <f>IF(ISBLANK('Enter Orchids'!F102),"",LEFT('Enter Orchids'!F102,FIND(".",'Enter Orchids'!F102)-1))</f>
        <v/>
      </c>
      <c r="E95" s="82" t="str">
        <f>IF(D95="","",LARGE(E$2:E94,1)+1)</f>
        <v/>
      </c>
      <c r="F95" t="str">
        <f>IF(ISBLANK('Enter Orchids'!E102),"",'Enter Orchids'!E102)</f>
        <v/>
      </c>
      <c r="G95" s="80" t="str">
        <f>IF(ISBLANK('Enter Orchids'!C102),"",TRIM('Enter Orchids'!C102))</f>
        <v/>
      </c>
      <c r="H95" s="80" t="str">
        <f>IF(ISBLANK('Enter Orchids'!D102),"",TRIM('Enter Orchids'!D102))</f>
        <v/>
      </c>
    </row>
    <row r="96" spans="1:8" x14ac:dyDescent="0.2">
      <c r="A96" t="str">
        <f>IF(B96&lt;&gt;"",IF(Validation!$A$2&lt;&gt;0,Validation!$A$2,""),"")</f>
        <v/>
      </c>
      <c r="B96" t="str">
        <f>IF(ISBLANK('Enter Orchids'!B103),"",'Enter Orchids'!B103)</f>
        <v/>
      </c>
      <c r="C96">
        <f>VLOOKUP(B96,'Import Exhibitors'!$B$2:$C$102,2,FALSE)</f>
        <v>0</v>
      </c>
      <c r="D96" s="75" t="str">
        <f>IF(ISBLANK('Enter Orchids'!F103),"",LEFT('Enter Orchids'!F103,FIND(".",'Enter Orchids'!F103)-1))</f>
        <v/>
      </c>
      <c r="E96" s="82" t="str">
        <f>IF(D96="","",LARGE(E$2:E95,1)+1)</f>
        <v/>
      </c>
      <c r="F96" t="str">
        <f>IF(ISBLANK('Enter Orchids'!E103),"",'Enter Orchids'!E103)</f>
        <v/>
      </c>
      <c r="G96" s="80" t="str">
        <f>IF(ISBLANK('Enter Orchids'!C103),"",TRIM('Enter Orchids'!C103))</f>
        <v/>
      </c>
      <c r="H96" s="80" t="str">
        <f>IF(ISBLANK('Enter Orchids'!D103),"",TRIM('Enter Orchids'!D103))</f>
        <v/>
      </c>
    </row>
    <row r="97" spans="1:8" x14ac:dyDescent="0.2">
      <c r="A97" t="str">
        <f>IF(B97&lt;&gt;"",IF(Validation!$A$2&lt;&gt;0,Validation!$A$2,""),"")</f>
        <v/>
      </c>
      <c r="B97" t="str">
        <f>IF(ISBLANK('Enter Orchids'!B104),"",'Enter Orchids'!B104)</f>
        <v/>
      </c>
      <c r="C97">
        <f>VLOOKUP(B97,'Import Exhibitors'!$B$2:$C$102,2,FALSE)</f>
        <v>0</v>
      </c>
      <c r="D97" s="75" t="str">
        <f>IF(ISBLANK('Enter Orchids'!F104),"",LEFT('Enter Orchids'!F104,FIND(".",'Enter Orchids'!F104)-1))</f>
        <v/>
      </c>
      <c r="E97" s="82" t="str">
        <f>IF(D97="","",LARGE(E$2:E96,1)+1)</f>
        <v/>
      </c>
      <c r="F97" t="str">
        <f>IF(ISBLANK('Enter Orchids'!E104),"",'Enter Orchids'!E104)</f>
        <v/>
      </c>
      <c r="G97" s="80" t="str">
        <f>IF(ISBLANK('Enter Orchids'!C104),"",TRIM('Enter Orchids'!C104))</f>
        <v/>
      </c>
      <c r="H97" s="80" t="str">
        <f>IF(ISBLANK('Enter Orchids'!D104),"",TRIM('Enter Orchids'!D104))</f>
        <v/>
      </c>
    </row>
    <row r="98" spans="1:8" x14ac:dyDescent="0.2">
      <c r="A98" t="str">
        <f>IF(B98&lt;&gt;"",IF(Validation!$A$2&lt;&gt;0,Validation!$A$2,""),"")</f>
        <v/>
      </c>
      <c r="B98" t="str">
        <f>IF(ISBLANK('Enter Orchids'!B105),"",'Enter Orchids'!B105)</f>
        <v/>
      </c>
      <c r="C98">
        <f>VLOOKUP(B98,'Import Exhibitors'!$B$2:$C$102,2,FALSE)</f>
        <v>0</v>
      </c>
      <c r="D98" s="75" t="str">
        <f>IF(ISBLANK('Enter Orchids'!F105),"",LEFT('Enter Orchids'!F105,FIND(".",'Enter Orchids'!F105)-1))</f>
        <v/>
      </c>
      <c r="E98" s="82" t="str">
        <f>IF(D98="","",LARGE(E$2:E97,1)+1)</f>
        <v/>
      </c>
      <c r="F98" t="str">
        <f>IF(ISBLANK('Enter Orchids'!E105),"",'Enter Orchids'!E105)</f>
        <v/>
      </c>
      <c r="G98" s="80" t="str">
        <f>IF(ISBLANK('Enter Orchids'!C105),"",TRIM('Enter Orchids'!C105))</f>
        <v/>
      </c>
      <c r="H98" s="80" t="str">
        <f>IF(ISBLANK('Enter Orchids'!D105),"",TRIM('Enter Orchids'!D105))</f>
        <v/>
      </c>
    </row>
    <row r="99" spans="1:8" x14ac:dyDescent="0.2">
      <c r="A99" t="str">
        <f>IF(B99&lt;&gt;"",IF(Validation!$A$2&lt;&gt;0,Validation!$A$2,""),"")</f>
        <v/>
      </c>
      <c r="B99" t="str">
        <f>IF(ISBLANK('Enter Orchids'!B106),"",'Enter Orchids'!B106)</f>
        <v/>
      </c>
      <c r="C99">
        <f>VLOOKUP(B99,'Import Exhibitors'!$B$2:$C$102,2,FALSE)</f>
        <v>0</v>
      </c>
      <c r="D99" s="75" t="str">
        <f>IF(ISBLANK('Enter Orchids'!F106),"",LEFT('Enter Orchids'!F106,FIND(".",'Enter Orchids'!F106)-1))</f>
        <v/>
      </c>
      <c r="E99" s="82" t="str">
        <f>IF(D99="","",LARGE(E$2:E98,1)+1)</f>
        <v/>
      </c>
      <c r="F99" t="str">
        <f>IF(ISBLANK('Enter Orchids'!E106),"",'Enter Orchids'!E106)</f>
        <v/>
      </c>
      <c r="G99" s="80" t="str">
        <f>IF(ISBLANK('Enter Orchids'!C106),"",TRIM('Enter Orchids'!C106))</f>
        <v/>
      </c>
      <c r="H99" s="80" t="str">
        <f>IF(ISBLANK('Enter Orchids'!D106),"",TRIM('Enter Orchids'!D106))</f>
        <v/>
      </c>
    </row>
    <row r="100" spans="1:8" x14ac:dyDescent="0.2">
      <c r="A100" t="str">
        <f>IF(B100&lt;&gt;"",IF(Validation!$A$2&lt;&gt;0,Validation!$A$2,""),"")</f>
        <v/>
      </c>
      <c r="B100" t="str">
        <f>IF(ISBLANK('Enter Orchids'!B107),"",'Enter Orchids'!B107)</f>
        <v/>
      </c>
      <c r="C100">
        <f>VLOOKUP(B100,'Import Exhibitors'!$B$2:$C$102,2,FALSE)</f>
        <v>0</v>
      </c>
      <c r="D100" s="75" t="str">
        <f>IF(ISBLANK('Enter Orchids'!F107),"",LEFT('Enter Orchids'!F107,FIND(".",'Enter Orchids'!F107)-1))</f>
        <v/>
      </c>
      <c r="E100" s="82" t="str">
        <f>IF(D100="","",LARGE(E$2:E99,1)+1)</f>
        <v/>
      </c>
      <c r="F100" t="str">
        <f>IF(ISBLANK('Enter Orchids'!E107),"",'Enter Orchids'!E107)</f>
        <v/>
      </c>
      <c r="G100" s="80" t="str">
        <f>IF(ISBLANK('Enter Orchids'!C107),"",TRIM('Enter Orchids'!C107))</f>
        <v/>
      </c>
      <c r="H100" s="80" t="str">
        <f>IF(ISBLANK('Enter Orchids'!D107),"",TRIM('Enter Orchids'!D107))</f>
        <v/>
      </c>
    </row>
    <row r="101" spans="1:8" x14ac:dyDescent="0.2">
      <c r="A101" t="str">
        <f>IF(B101&lt;&gt;"",IF(Validation!$A$2&lt;&gt;0,Validation!$A$2,""),"")</f>
        <v/>
      </c>
      <c r="B101" t="str">
        <f>IF(ISBLANK('Enter Orchids'!B108),"",'Enter Orchids'!B108)</f>
        <v/>
      </c>
      <c r="C101">
        <f>VLOOKUP(B101,'Import Exhibitors'!$B$2:$C$102,2,FALSE)</f>
        <v>0</v>
      </c>
      <c r="D101" s="75" t="str">
        <f>IF(ISBLANK('Enter Orchids'!F108),"",LEFT('Enter Orchids'!F108,FIND(".",'Enter Orchids'!F108)-1))</f>
        <v/>
      </c>
      <c r="E101" s="82" t="str">
        <f>IF(D101="","",LARGE(E$2:E100,1)+1)</f>
        <v/>
      </c>
      <c r="F101" t="str">
        <f>IF(ISBLANK('Enter Orchids'!E108),"",'Enter Orchids'!E108)</f>
        <v/>
      </c>
      <c r="G101" s="80" t="str">
        <f>IF(ISBLANK('Enter Orchids'!C108),"",TRIM('Enter Orchids'!C108))</f>
        <v/>
      </c>
      <c r="H101" s="80" t="str">
        <f>IF(ISBLANK('Enter Orchids'!D108),"",TRIM('Enter Orchids'!D108))</f>
        <v/>
      </c>
    </row>
    <row r="102" spans="1:8" x14ac:dyDescent="0.2">
      <c r="A102" t="str">
        <f>IF(B102&lt;&gt;"",IF(Validation!$A$2&lt;&gt;0,Validation!$A$2,""),"")</f>
        <v/>
      </c>
      <c r="B102" t="str">
        <f>IF(ISBLANK('Enter Orchids'!B109),"",'Enter Orchids'!B109)</f>
        <v/>
      </c>
      <c r="C102">
        <f>VLOOKUP(B102,'Import Exhibitors'!$B$2:$C$102,2,FALSE)</f>
        <v>0</v>
      </c>
      <c r="D102" s="75" t="str">
        <f>IF(ISBLANK('Enter Orchids'!F109),"",LEFT('Enter Orchids'!F109,FIND(".",'Enter Orchids'!F109)-1))</f>
        <v/>
      </c>
      <c r="E102" s="82" t="str">
        <f>IF(D102="","",LARGE(E$2:E101,1)+1)</f>
        <v/>
      </c>
      <c r="F102" t="str">
        <f>IF(ISBLANK('Enter Orchids'!E109),"",'Enter Orchids'!E109)</f>
        <v/>
      </c>
      <c r="G102" s="80" t="str">
        <f>IF(ISBLANK('Enter Orchids'!C109),"",TRIM('Enter Orchids'!C109))</f>
        <v/>
      </c>
      <c r="H102" s="80" t="str">
        <f>IF(ISBLANK('Enter Orchids'!D109),"",TRIM('Enter Orchids'!D109))</f>
        <v/>
      </c>
    </row>
    <row r="103" spans="1:8" x14ac:dyDescent="0.2">
      <c r="A103" t="str">
        <f>IF(B103&lt;&gt;"",IF(Validation!$A$2&lt;&gt;0,Validation!$A$2,""),"")</f>
        <v/>
      </c>
      <c r="B103" t="str">
        <f>IF(ISBLANK('Enter Orchids'!B110),"",'Enter Orchids'!B110)</f>
        <v/>
      </c>
      <c r="C103">
        <f>VLOOKUP(B103,'Import Exhibitors'!$B$2:$C$102,2,FALSE)</f>
        <v>0</v>
      </c>
      <c r="D103" s="75" t="str">
        <f>IF(ISBLANK('Enter Orchids'!F110),"",LEFT('Enter Orchids'!F110,FIND(".",'Enter Orchids'!F110)-1))</f>
        <v/>
      </c>
      <c r="E103" s="82" t="str">
        <f>IF(D103="","",LARGE(E$2:E102,1)+1)</f>
        <v/>
      </c>
      <c r="F103" t="str">
        <f>IF(ISBLANK('Enter Orchids'!E110),"",'Enter Orchids'!E110)</f>
        <v/>
      </c>
      <c r="G103" s="80" t="str">
        <f>IF(ISBLANK('Enter Orchids'!C110),"",TRIM('Enter Orchids'!C110))</f>
        <v/>
      </c>
      <c r="H103" s="80" t="str">
        <f>IF(ISBLANK('Enter Orchids'!D110),"",TRIM('Enter Orchids'!D110))</f>
        <v/>
      </c>
    </row>
    <row r="104" spans="1:8" x14ac:dyDescent="0.2">
      <c r="A104" t="str">
        <f>IF(B104&lt;&gt;"",IF(Validation!$A$2&lt;&gt;0,Validation!$A$2,""),"")</f>
        <v/>
      </c>
      <c r="B104" t="str">
        <f>IF(ISBLANK('Enter Orchids'!B111),"",'Enter Orchids'!B111)</f>
        <v/>
      </c>
      <c r="C104">
        <f>VLOOKUP(B104,'Import Exhibitors'!$B$2:$C$102,2,FALSE)</f>
        <v>0</v>
      </c>
      <c r="D104" s="75" t="str">
        <f>IF(ISBLANK('Enter Orchids'!F111),"",LEFT('Enter Orchids'!F111,FIND(".",'Enter Orchids'!F111)-1))</f>
        <v/>
      </c>
      <c r="E104" s="82" t="str">
        <f>IF(D104="","",LARGE(E$2:E103,1)+1)</f>
        <v/>
      </c>
      <c r="F104" t="str">
        <f>IF(ISBLANK('Enter Orchids'!E111),"",'Enter Orchids'!E111)</f>
        <v/>
      </c>
      <c r="G104" s="80" t="str">
        <f>IF(ISBLANK('Enter Orchids'!C111),"",TRIM('Enter Orchids'!C111))</f>
        <v/>
      </c>
      <c r="H104" s="80" t="str">
        <f>IF(ISBLANK('Enter Orchids'!D111),"",TRIM('Enter Orchids'!D111))</f>
        <v/>
      </c>
    </row>
    <row r="105" spans="1:8" x14ac:dyDescent="0.2">
      <c r="A105" t="str">
        <f>IF(B105&lt;&gt;"",IF(Validation!$A$2&lt;&gt;0,Validation!$A$2,""),"")</f>
        <v/>
      </c>
      <c r="B105" t="str">
        <f>IF(ISBLANK('Enter Orchids'!B112),"",'Enter Orchids'!B112)</f>
        <v/>
      </c>
      <c r="C105">
        <f>VLOOKUP(B105,'Import Exhibitors'!$B$2:$C$102,2,FALSE)</f>
        <v>0</v>
      </c>
      <c r="D105" s="75" t="str">
        <f>IF(ISBLANK('Enter Orchids'!F112),"",LEFT('Enter Orchids'!F112,FIND(".",'Enter Orchids'!F112)-1))</f>
        <v/>
      </c>
      <c r="E105" s="82" t="str">
        <f>IF(D105="","",LARGE(E$2:E104,1)+1)</f>
        <v/>
      </c>
      <c r="F105" t="str">
        <f>IF(ISBLANK('Enter Orchids'!E112),"",'Enter Orchids'!E112)</f>
        <v/>
      </c>
      <c r="G105" s="80" t="str">
        <f>IF(ISBLANK('Enter Orchids'!C112),"",TRIM('Enter Orchids'!C112))</f>
        <v/>
      </c>
      <c r="H105" s="80" t="str">
        <f>IF(ISBLANK('Enter Orchids'!D112),"",TRIM('Enter Orchids'!D112))</f>
        <v/>
      </c>
    </row>
    <row r="106" spans="1:8" x14ac:dyDescent="0.2">
      <c r="A106" t="str">
        <f>IF(B106&lt;&gt;"",IF(Validation!$A$2&lt;&gt;0,Validation!$A$2,""),"")</f>
        <v/>
      </c>
      <c r="B106" t="str">
        <f>IF(ISBLANK('Enter Orchids'!B113),"",'Enter Orchids'!B113)</f>
        <v/>
      </c>
      <c r="C106">
        <f>VLOOKUP(B106,'Import Exhibitors'!$B$2:$C$102,2,FALSE)</f>
        <v>0</v>
      </c>
      <c r="D106" s="75" t="str">
        <f>IF(ISBLANK('Enter Orchids'!F113),"",LEFT('Enter Orchids'!F113,FIND(".",'Enter Orchids'!F113)-1))</f>
        <v/>
      </c>
      <c r="E106" s="82" t="str">
        <f>IF(D106="","",LARGE(E$2:E105,1)+1)</f>
        <v/>
      </c>
      <c r="F106" t="str">
        <f>IF(ISBLANK('Enter Orchids'!E113),"",'Enter Orchids'!E113)</f>
        <v/>
      </c>
      <c r="G106" s="80" t="str">
        <f>IF(ISBLANK('Enter Orchids'!C113),"",TRIM('Enter Orchids'!C113))</f>
        <v/>
      </c>
      <c r="H106" s="80" t="str">
        <f>IF(ISBLANK('Enter Orchids'!D113),"",TRIM('Enter Orchids'!D113))</f>
        <v/>
      </c>
    </row>
    <row r="107" spans="1:8" x14ac:dyDescent="0.2">
      <c r="A107" t="str">
        <f>IF(B107&lt;&gt;"",IF(Validation!$A$2&lt;&gt;0,Validation!$A$2,""),"")</f>
        <v/>
      </c>
      <c r="B107" t="str">
        <f>IF(ISBLANK('Enter Orchids'!B114),"",'Enter Orchids'!B114)</f>
        <v/>
      </c>
      <c r="C107">
        <f>VLOOKUP(B107,'Import Exhibitors'!$B$2:$C$102,2,FALSE)</f>
        <v>0</v>
      </c>
      <c r="D107" s="75" t="str">
        <f>IF(ISBLANK('Enter Orchids'!F114),"",LEFT('Enter Orchids'!F114,FIND(".",'Enter Orchids'!F114)-1))</f>
        <v/>
      </c>
      <c r="E107" s="82" t="str">
        <f>IF(D107="","",LARGE(E$2:E106,1)+1)</f>
        <v/>
      </c>
      <c r="F107" t="str">
        <f>IF(ISBLANK('Enter Orchids'!E114),"",'Enter Orchids'!E114)</f>
        <v/>
      </c>
      <c r="G107" s="80" t="str">
        <f>IF(ISBLANK('Enter Orchids'!C114),"",TRIM('Enter Orchids'!C114))</f>
        <v/>
      </c>
      <c r="H107" s="80" t="str">
        <f>IF(ISBLANK('Enter Orchids'!D114),"",TRIM('Enter Orchids'!D114))</f>
        <v/>
      </c>
    </row>
    <row r="108" spans="1:8" x14ac:dyDescent="0.2">
      <c r="A108" t="str">
        <f>IF(B108&lt;&gt;"",IF(Validation!$A$2&lt;&gt;0,Validation!$A$2,""),"")</f>
        <v/>
      </c>
      <c r="B108" t="str">
        <f>IF(ISBLANK('Enter Orchids'!B115),"",'Enter Orchids'!B115)</f>
        <v/>
      </c>
      <c r="C108">
        <f>VLOOKUP(B108,'Import Exhibitors'!$B$2:$C$102,2,FALSE)</f>
        <v>0</v>
      </c>
      <c r="D108" s="75" t="str">
        <f>IF(ISBLANK('Enter Orchids'!F115),"",LEFT('Enter Orchids'!F115,FIND(".",'Enter Orchids'!F115)-1))</f>
        <v/>
      </c>
      <c r="E108" s="82" t="str">
        <f>IF(D108="","",LARGE(E$2:E107,1)+1)</f>
        <v/>
      </c>
      <c r="F108" t="str">
        <f>IF(ISBLANK('Enter Orchids'!E115),"",'Enter Orchids'!E115)</f>
        <v/>
      </c>
      <c r="G108" s="80" t="str">
        <f>IF(ISBLANK('Enter Orchids'!C115),"",TRIM('Enter Orchids'!C115))</f>
        <v/>
      </c>
      <c r="H108" s="80" t="str">
        <f>IF(ISBLANK('Enter Orchids'!D115),"",TRIM('Enter Orchids'!D115))</f>
        <v/>
      </c>
    </row>
    <row r="109" spans="1:8" x14ac:dyDescent="0.2">
      <c r="A109" t="str">
        <f>IF(B109&lt;&gt;"",IF(Validation!$A$2&lt;&gt;0,Validation!$A$2,""),"")</f>
        <v/>
      </c>
      <c r="B109" t="str">
        <f>IF(ISBLANK('Enter Orchids'!B116),"",'Enter Orchids'!B116)</f>
        <v/>
      </c>
      <c r="C109">
        <f>VLOOKUP(B109,'Import Exhibitors'!$B$2:$C$102,2,FALSE)</f>
        <v>0</v>
      </c>
      <c r="D109" s="75" t="str">
        <f>IF(ISBLANK('Enter Orchids'!F116),"",LEFT('Enter Orchids'!F116,FIND(".",'Enter Orchids'!F116)-1))</f>
        <v/>
      </c>
      <c r="E109" s="82" t="str">
        <f>IF(D109="","",LARGE(E$2:E108,1)+1)</f>
        <v/>
      </c>
      <c r="F109" t="str">
        <f>IF(ISBLANK('Enter Orchids'!E116),"",'Enter Orchids'!E116)</f>
        <v/>
      </c>
      <c r="G109" s="80" t="str">
        <f>IF(ISBLANK('Enter Orchids'!C116),"",TRIM('Enter Orchids'!C116))</f>
        <v/>
      </c>
      <c r="H109" s="80" t="str">
        <f>IF(ISBLANK('Enter Orchids'!D116),"",TRIM('Enter Orchids'!D116))</f>
        <v/>
      </c>
    </row>
    <row r="110" spans="1:8" x14ac:dyDescent="0.2">
      <c r="A110" t="str">
        <f>IF(B110&lt;&gt;"",IF(Validation!$A$2&lt;&gt;0,Validation!$A$2,""),"")</f>
        <v/>
      </c>
      <c r="B110" t="str">
        <f>IF(ISBLANK('Enter Orchids'!B117),"",'Enter Orchids'!B117)</f>
        <v/>
      </c>
      <c r="C110">
        <f>VLOOKUP(B110,'Import Exhibitors'!$B$2:$C$102,2,FALSE)</f>
        <v>0</v>
      </c>
      <c r="D110" s="75" t="str">
        <f>IF(ISBLANK('Enter Orchids'!F117),"",LEFT('Enter Orchids'!F117,FIND(".",'Enter Orchids'!F117)-1))</f>
        <v/>
      </c>
      <c r="E110" s="82" t="str">
        <f>IF(D110="","",LARGE(E$2:E109,1)+1)</f>
        <v/>
      </c>
      <c r="F110" t="str">
        <f>IF(ISBLANK('Enter Orchids'!E117),"",'Enter Orchids'!E117)</f>
        <v/>
      </c>
      <c r="G110" s="80" t="str">
        <f>IF(ISBLANK('Enter Orchids'!C117),"",TRIM('Enter Orchids'!C117))</f>
        <v/>
      </c>
      <c r="H110" s="80" t="str">
        <f>IF(ISBLANK('Enter Orchids'!D117),"",TRIM('Enter Orchids'!D117))</f>
        <v/>
      </c>
    </row>
    <row r="111" spans="1:8" x14ac:dyDescent="0.2">
      <c r="A111" t="str">
        <f>IF(B111&lt;&gt;"",IF(Validation!$A$2&lt;&gt;0,Validation!$A$2,""),"")</f>
        <v/>
      </c>
      <c r="B111" t="str">
        <f>IF(ISBLANK('Enter Orchids'!B118),"",'Enter Orchids'!B118)</f>
        <v/>
      </c>
      <c r="C111">
        <f>VLOOKUP(B111,'Import Exhibitors'!$B$2:$C$102,2,FALSE)</f>
        <v>0</v>
      </c>
      <c r="D111" s="75" t="str">
        <f>IF(ISBLANK('Enter Orchids'!F118),"",LEFT('Enter Orchids'!F118,FIND(".",'Enter Orchids'!F118)-1))</f>
        <v/>
      </c>
      <c r="E111" s="82" t="str">
        <f>IF(D111="","",LARGE(E$2:E110,1)+1)</f>
        <v/>
      </c>
      <c r="F111" t="str">
        <f>IF(ISBLANK('Enter Orchids'!E118),"",'Enter Orchids'!E118)</f>
        <v/>
      </c>
      <c r="G111" s="80" t="str">
        <f>IF(ISBLANK('Enter Orchids'!C118),"",TRIM('Enter Orchids'!C118))</f>
        <v/>
      </c>
      <c r="H111" s="80" t="str">
        <f>IF(ISBLANK('Enter Orchids'!D118),"",TRIM('Enter Orchids'!D118))</f>
        <v/>
      </c>
    </row>
    <row r="112" spans="1:8" x14ac:dyDescent="0.2">
      <c r="A112" t="str">
        <f>IF(B112&lt;&gt;"",IF(Validation!$A$2&lt;&gt;0,Validation!$A$2,""),"")</f>
        <v/>
      </c>
      <c r="B112" t="str">
        <f>IF(ISBLANK('Enter Orchids'!B119),"",'Enter Orchids'!B119)</f>
        <v/>
      </c>
      <c r="C112">
        <f>VLOOKUP(B112,'Import Exhibitors'!$B$2:$C$102,2,FALSE)</f>
        <v>0</v>
      </c>
      <c r="D112" s="75" t="str">
        <f>IF(ISBLANK('Enter Orchids'!F119),"",LEFT('Enter Orchids'!F119,FIND(".",'Enter Orchids'!F119)-1))</f>
        <v/>
      </c>
      <c r="E112" s="82" t="str">
        <f>IF(D112="","",LARGE(E$2:E111,1)+1)</f>
        <v/>
      </c>
      <c r="F112" t="str">
        <f>IF(ISBLANK('Enter Orchids'!E119),"",'Enter Orchids'!E119)</f>
        <v/>
      </c>
      <c r="G112" s="80" t="str">
        <f>IF(ISBLANK('Enter Orchids'!C119),"",TRIM('Enter Orchids'!C119))</f>
        <v/>
      </c>
      <c r="H112" s="80" t="str">
        <f>IF(ISBLANK('Enter Orchids'!D119),"",TRIM('Enter Orchids'!D119))</f>
        <v/>
      </c>
    </row>
    <row r="113" spans="1:8" x14ac:dyDescent="0.2">
      <c r="A113" t="str">
        <f>IF(B113&lt;&gt;"",IF(Validation!$A$2&lt;&gt;0,Validation!$A$2,""),"")</f>
        <v/>
      </c>
      <c r="B113" t="str">
        <f>IF(ISBLANK('Enter Orchids'!B120),"",'Enter Orchids'!B120)</f>
        <v/>
      </c>
      <c r="C113">
        <f>VLOOKUP(B113,'Import Exhibitors'!$B$2:$C$102,2,FALSE)</f>
        <v>0</v>
      </c>
      <c r="D113" s="75" t="str">
        <f>IF(ISBLANK('Enter Orchids'!F120),"",LEFT('Enter Orchids'!F120,FIND(".",'Enter Orchids'!F120)-1))</f>
        <v/>
      </c>
      <c r="E113" s="82" t="str">
        <f>IF(D113="","",LARGE(E$2:E112,1)+1)</f>
        <v/>
      </c>
      <c r="F113" t="str">
        <f>IF(ISBLANK('Enter Orchids'!E120),"",'Enter Orchids'!E120)</f>
        <v/>
      </c>
      <c r="G113" s="80" t="str">
        <f>IF(ISBLANK('Enter Orchids'!C120),"",TRIM('Enter Orchids'!C120))</f>
        <v/>
      </c>
      <c r="H113" s="80" t="str">
        <f>IF(ISBLANK('Enter Orchids'!D120),"",TRIM('Enter Orchids'!D120))</f>
        <v/>
      </c>
    </row>
    <row r="114" spans="1:8" x14ac:dyDescent="0.2">
      <c r="A114" t="str">
        <f>IF(B114&lt;&gt;"",IF(Validation!$A$2&lt;&gt;0,Validation!$A$2,""),"")</f>
        <v/>
      </c>
      <c r="B114" t="str">
        <f>IF(ISBLANK('Enter Orchids'!B121),"",'Enter Orchids'!B121)</f>
        <v/>
      </c>
      <c r="C114">
        <f>VLOOKUP(B114,'Import Exhibitors'!$B$2:$C$102,2,FALSE)</f>
        <v>0</v>
      </c>
      <c r="D114" s="75" t="str">
        <f>IF(ISBLANK('Enter Orchids'!F121),"",LEFT('Enter Orchids'!F121,FIND(".",'Enter Orchids'!F121)-1))</f>
        <v/>
      </c>
      <c r="E114" s="82" t="str">
        <f>IF(D114="","",LARGE(E$2:E113,1)+1)</f>
        <v/>
      </c>
      <c r="F114" t="str">
        <f>IF(ISBLANK('Enter Orchids'!E121),"",'Enter Orchids'!E121)</f>
        <v/>
      </c>
      <c r="G114" s="80" t="str">
        <f>IF(ISBLANK('Enter Orchids'!C121),"",TRIM('Enter Orchids'!C121))</f>
        <v/>
      </c>
      <c r="H114" s="80" t="str">
        <f>IF(ISBLANK('Enter Orchids'!D121),"",TRIM('Enter Orchids'!D121))</f>
        <v/>
      </c>
    </row>
    <row r="115" spans="1:8" x14ac:dyDescent="0.2">
      <c r="A115" t="str">
        <f>IF(B115&lt;&gt;"",IF(Validation!$A$2&lt;&gt;0,Validation!$A$2,""),"")</f>
        <v/>
      </c>
      <c r="B115" t="str">
        <f>IF(ISBLANK('Enter Orchids'!B122),"",'Enter Orchids'!B122)</f>
        <v/>
      </c>
      <c r="C115">
        <f>VLOOKUP(B115,'Import Exhibitors'!$B$2:$C$102,2,FALSE)</f>
        <v>0</v>
      </c>
      <c r="D115" s="75" t="str">
        <f>IF(ISBLANK('Enter Orchids'!F122),"",LEFT('Enter Orchids'!F122,FIND(".",'Enter Orchids'!F122)-1))</f>
        <v/>
      </c>
      <c r="E115" s="82" t="str">
        <f>IF(D115="","",LARGE(E$2:E114,1)+1)</f>
        <v/>
      </c>
      <c r="F115" t="str">
        <f>IF(ISBLANK('Enter Orchids'!E122),"",'Enter Orchids'!E122)</f>
        <v/>
      </c>
      <c r="G115" s="80" t="str">
        <f>IF(ISBLANK('Enter Orchids'!C122),"",TRIM('Enter Orchids'!C122))</f>
        <v/>
      </c>
      <c r="H115" s="80" t="str">
        <f>IF(ISBLANK('Enter Orchids'!D122),"",TRIM('Enter Orchids'!D122))</f>
        <v/>
      </c>
    </row>
    <row r="116" spans="1:8" x14ac:dyDescent="0.2">
      <c r="A116" t="str">
        <f>IF(B116&lt;&gt;"",IF(Validation!$A$2&lt;&gt;0,Validation!$A$2,""),"")</f>
        <v/>
      </c>
      <c r="B116" t="str">
        <f>IF(ISBLANK('Enter Orchids'!B123),"",'Enter Orchids'!B123)</f>
        <v/>
      </c>
      <c r="C116">
        <f>VLOOKUP(B116,'Import Exhibitors'!$B$2:$C$102,2,FALSE)</f>
        <v>0</v>
      </c>
      <c r="D116" s="75" t="str">
        <f>IF(ISBLANK('Enter Orchids'!F123),"",LEFT('Enter Orchids'!F123,FIND(".",'Enter Orchids'!F123)-1))</f>
        <v/>
      </c>
      <c r="E116" s="82" t="str">
        <f>IF(D116="","",LARGE(E$2:E115,1)+1)</f>
        <v/>
      </c>
      <c r="F116" t="str">
        <f>IF(ISBLANK('Enter Orchids'!E123),"",'Enter Orchids'!E123)</f>
        <v/>
      </c>
      <c r="G116" s="80" t="str">
        <f>IF(ISBLANK('Enter Orchids'!C123),"",TRIM('Enter Orchids'!C123))</f>
        <v/>
      </c>
      <c r="H116" s="80" t="str">
        <f>IF(ISBLANK('Enter Orchids'!D123),"",TRIM('Enter Orchids'!D123))</f>
        <v/>
      </c>
    </row>
    <row r="117" spans="1:8" x14ac:dyDescent="0.2">
      <c r="A117" t="str">
        <f>IF(B117&lt;&gt;"",IF(Validation!$A$2&lt;&gt;0,Validation!$A$2,""),"")</f>
        <v/>
      </c>
      <c r="B117" t="str">
        <f>IF(ISBLANK('Enter Orchids'!B124),"",'Enter Orchids'!B124)</f>
        <v/>
      </c>
      <c r="C117">
        <f>VLOOKUP(B117,'Import Exhibitors'!$B$2:$C$102,2,FALSE)</f>
        <v>0</v>
      </c>
      <c r="D117" s="75" t="str">
        <f>IF(ISBLANK('Enter Orchids'!F124),"",LEFT('Enter Orchids'!F124,FIND(".",'Enter Orchids'!F124)-1))</f>
        <v/>
      </c>
      <c r="E117" s="82" t="str">
        <f>IF(D117="","",LARGE(E$2:E116,1)+1)</f>
        <v/>
      </c>
      <c r="F117" t="str">
        <f>IF(ISBLANK('Enter Orchids'!E124),"",'Enter Orchids'!E124)</f>
        <v/>
      </c>
      <c r="G117" s="80" t="str">
        <f>IF(ISBLANK('Enter Orchids'!C124),"",TRIM('Enter Orchids'!C124))</f>
        <v/>
      </c>
      <c r="H117" s="80" t="str">
        <f>IF(ISBLANK('Enter Orchids'!D124),"",TRIM('Enter Orchids'!D124))</f>
        <v/>
      </c>
    </row>
    <row r="118" spans="1:8" x14ac:dyDescent="0.2">
      <c r="A118" t="str">
        <f>IF(B118&lt;&gt;"",IF(Validation!$A$2&lt;&gt;0,Validation!$A$2,""),"")</f>
        <v/>
      </c>
      <c r="B118" t="str">
        <f>IF(ISBLANK('Enter Orchids'!B125),"",'Enter Orchids'!B125)</f>
        <v/>
      </c>
      <c r="C118">
        <f>VLOOKUP(B118,'Import Exhibitors'!$B$2:$C$102,2,FALSE)</f>
        <v>0</v>
      </c>
      <c r="D118" s="75" t="str">
        <f>IF(ISBLANK('Enter Orchids'!F125),"",LEFT('Enter Orchids'!F125,FIND(".",'Enter Orchids'!F125)-1))</f>
        <v/>
      </c>
      <c r="E118" s="82" t="str">
        <f>IF(D118="","",LARGE(E$2:E117,1)+1)</f>
        <v/>
      </c>
      <c r="F118" t="str">
        <f>IF(ISBLANK('Enter Orchids'!E125),"",'Enter Orchids'!E125)</f>
        <v/>
      </c>
      <c r="G118" s="80" t="str">
        <f>IF(ISBLANK('Enter Orchids'!C125),"",TRIM('Enter Orchids'!C125))</f>
        <v/>
      </c>
      <c r="H118" s="80" t="str">
        <f>IF(ISBLANK('Enter Orchids'!D125),"",TRIM('Enter Orchids'!D125))</f>
        <v/>
      </c>
    </row>
    <row r="119" spans="1:8" x14ac:dyDescent="0.2">
      <c r="A119" t="str">
        <f>IF(B119&lt;&gt;"",IF(Validation!$A$2&lt;&gt;0,Validation!$A$2,""),"")</f>
        <v/>
      </c>
      <c r="B119" t="str">
        <f>IF(ISBLANK('Enter Orchids'!B126),"",'Enter Orchids'!B126)</f>
        <v/>
      </c>
      <c r="C119">
        <f>VLOOKUP(B119,'Import Exhibitors'!$B$2:$C$102,2,FALSE)</f>
        <v>0</v>
      </c>
      <c r="D119" s="75" t="str">
        <f>IF(ISBLANK('Enter Orchids'!F126),"",LEFT('Enter Orchids'!F126,FIND(".",'Enter Orchids'!F126)-1))</f>
        <v/>
      </c>
      <c r="E119" s="82" t="str">
        <f>IF(D119="","",LARGE(E$2:E118,1)+1)</f>
        <v/>
      </c>
      <c r="F119" t="str">
        <f>IF(ISBLANK('Enter Orchids'!E126),"",'Enter Orchids'!E126)</f>
        <v/>
      </c>
      <c r="G119" s="80" t="str">
        <f>IF(ISBLANK('Enter Orchids'!C126),"",TRIM('Enter Orchids'!C126))</f>
        <v/>
      </c>
      <c r="H119" s="80" t="str">
        <f>IF(ISBLANK('Enter Orchids'!D126),"",TRIM('Enter Orchids'!D126))</f>
        <v/>
      </c>
    </row>
    <row r="120" spans="1:8" x14ac:dyDescent="0.2">
      <c r="A120" t="str">
        <f>IF(B120&lt;&gt;"",IF(Validation!$A$2&lt;&gt;0,Validation!$A$2,""),"")</f>
        <v/>
      </c>
      <c r="B120" t="str">
        <f>IF(ISBLANK('Enter Orchids'!B127),"",'Enter Orchids'!B127)</f>
        <v/>
      </c>
      <c r="C120">
        <f>VLOOKUP(B120,'Import Exhibitors'!$B$2:$C$102,2,FALSE)</f>
        <v>0</v>
      </c>
      <c r="D120" s="75" t="str">
        <f>IF(ISBLANK('Enter Orchids'!F127),"",LEFT('Enter Orchids'!F127,FIND(".",'Enter Orchids'!F127)-1))</f>
        <v/>
      </c>
      <c r="E120" s="82" t="str">
        <f>IF(D120="","",LARGE(E$2:E119,1)+1)</f>
        <v/>
      </c>
      <c r="F120" t="str">
        <f>IF(ISBLANK('Enter Orchids'!E127),"",'Enter Orchids'!E127)</f>
        <v/>
      </c>
      <c r="G120" s="80" t="str">
        <f>IF(ISBLANK('Enter Orchids'!C127),"",TRIM('Enter Orchids'!C127))</f>
        <v/>
      </c>
      <c r="H120" s="80" t="str">
        <f>IF(ISBLANK('Enter Orchids'!D127),"",TRIM('Enter Orchids'!D127))</f>
        <v/>
      </c>
    </row>
    <row r="121" spans="1:8" x14ac:dyDescent="0.2">
      <c r="A121" t="str">
        <f>IF(B121&lt;&gt;"",IF(Validation!$A$2&lt;&gt;0,Validation!$A$2,""),"")</f>
        <v/>
      </c>
      <c r="B121" t="str">
        <f>IF(ISBLANK('Enter Orchids'!B128),"",'Enter Orchids'!B128)</f>
        <v/>
      </c>
      <c r="C121">
        <f>VLOOKUP(B121,'Import Exhibitors'!$B$2:$C$102,2,FALSE)</f>
        <v>0</v>
      </c>
      <c r="D121" s="75" t="str">
        <f>IF(ISBLANK('Enter Orchids'!F128),"",LEFT('Enter Orchids'!F128,FIND(".",'Enter Orchids'!F128)-1))</f>
        <v/>
      </c>
      <c r="E121" s="82" t="str">
        <f>IF(D121="","",LARGE(E$2:E120,1)+1)</f>
        <v/>
      </c>
      <c r="F121" t="str">
        <f>IF(ISBLANK('Enter Orchids'!E128),"",'Enter Orchids'!E128)</f>
        <v/>
      </c>
      <c r="G121" s="80" t="str">
        <f>IF(ISBLANK('Enter Orchids'!C128),"",TRIM('Enter Orchids'!C128))</f>
        <v/>
      </c>
      <c r="H121" s="80" t="str">
        <f>IF(ISBLANK('Enter Orchids'!D128),"",TRIM('Enter Orchids'!D128))</f>
        <v/>
      </c>
    </row>
    <row r="122" spans="1:8" x14ac:dyDescent="0.2">
      <c r="A122" t="str">
        <f>IF(B122&lt;&gt;"",IF(Validation!$A$2&lt;&gt;0,Validation!$A$2,""),"")</f>
        <v/>
      </c>
      <c r="B122" t="str">
        <f>IF(ISBLANK('Enter Orchids'!B129),"",'Enter Orchids'!B129)</f>
        <v/>
      </c>
      <c r="C122">
        <f>VLOOKUP(B122,'Import Exhibitors'!$B$2:$C$102,2,FALSE)</f>
        <v>0</v>
      </c>
      <c r="D122" s="75" t="str">
        <f>IF(ISBLANK('Enter Orchids'!F129),"",LEFT('Enter Orchids'!F129,FIND(".",'Enter Orchids'!F129)-1))</f>
        <v/>
      </c>
      <c r="E122" s="82" t="str">
        <f>IF(D122="","",LARGE(E$2:E121,1)+1)</f>
        <v/>
      </c>
      <c r="F122" t="str">
        <f>IF(ISBLANK('Enter Orchids'!E129),"",'Enter Orchids'!E129)</f>
        <v/>
      </c>
      <c r="G122" s="80" t="str">
        <f>IF(ISBLANK('Enter Orchids'!C129),"",TRIM('Enter Orchids'!C129))</f>
        <v/>
      </c>
      <c r="H122" s="80" t="str">
        <f>IF(ISBLANK('Enter Orchids'!D129),"",TRIM('Enter Orchids'!D129))</f>
        <v/>
      </c>
    </row>
    <row r="123" spans="1:8" x14ac:dyDescent="0.2">
      <c r="A123" t="str">
        <f>IF(B123&lt;&gt;"",IF(Validation!$A$2&lt;&gt;0,Validation!$A$2,""),"")</f>
        <v/>
      </c>
      <c r="B123" t="str">
        <f>IF(ISBLANK('Enter Orchids'!B130),"",'Enter Orchids'!B130)</f>
        <v/>
      </c>
      <c r="C123">
        <f>VLOOKUP(B123,'Import Exhibitors'!$B$2:$C$102,2,FALSE)</f>
        <v>0</v>
      </c>
      <c r="D123" s="75" t="str">
        <f>IF(ISBLANK('Enter Orchids'!F130),"",LEFT('Enter Orchids'!F130,FIND(".",'Enter Orchids'!F130)-1))</f>
        <v/>
      </c>
      <c r="E123" s="82" t="str">
        <f>IF(D123="","",LARGE(E$2:E122,1)+1)</f>
        <v/>
      </c>
      <c r="F123" t="str">
        <f>IF(ISBLANK('Enter Orchids'!E130),"",'Enter Orchids'!E130)</f>
        <v/>
      </c>
      <c r="G123" s="80" t="str">
        <f>IF(ISBLANK('Enter Orchids'!C130),"",TRIM('Enter Orchids'!C130))</f>
        <v/>
      </c>
      <c r="H123" s="80" t="str">
        <f>IF(ISBLANK('Enter Orchids'!D130),"",TRIM('Enter Orchids'!D130))</f>
        <v/>
      </c>
    </row>
    <row r="124" spans="1:8" x14ac:dyDescent="0.2">
      <c r="A124" t="str">
        <f>IF(B124&lt;&gt;"",IF(Validation!$A$2&lt;&gt;0,Validation!$A$2,""),"")</f>
        <v/>
      </c>
      <c r="B124" t="str">
        <f>IF(ISBLANK('Enter Orchids'!B131),"",'Enter Orchids'!B131)</f>
        <v/>
      </c>
      <c r="C124">
        <f>VLOOKUP(B124,'Import Exhibitors'!$B$2:$C$102,2,FALSE)</f>
        <v>0</v>
      </c>
      <c r="D124" s="75" t="str">
        <f>IF(ISBLANK('Enter Orchids'!F131),"",LEFT('Enter Orchids'!F131,FIND(".",'Enter Orchids'!F131)-1))</f>
        <v/>
      </c>
      <c r="E124" s="82" t="str">
        <f>IF(D124="","",LARGE(E$2:E123,1)+1)</f>
        <v/>
      </c>
      <c r="F124" t="str">
        <f>IF(ISBLANK('Enter Orchids'!E131),"",'Enter Orchids'!E131)</f>
        <v/>
      </c>
      <c r="G124" s="80" t="str">
        <f>IF(ISBLANK('Enter Orchids'!C131),"",TRIM('Enter Orchids'!C131))</f>
        <v/>
      </c>
      <c r="H124" s="80" t="str">
        <f>IF(ISBLANK('Enter Orchids'!D131),"",TRIM('Enter Orchids'!D131))</f>
        <v/>
      </c>
    </row>
    <row r="125" spans="1:8" x14ac:dyDescent="0.2">
      <c r="A125" t="str">
        <f>IF(B125&lt;&gt;"",IF(Validation!$A$2&lt;&gt;0,Validation!$A$2,""),"")</f>
        <v/>
      </c>
      <c r="B125" t="str">
        <f>IF(ISBLANK('Enter Orchids'!B132),"",'Enter Orchids'!B132)</f>
        <v/>
      </c>
      <c r="C125">
        <f>VLOOKUP(B125,'Import Exhibitors'!$B$2:$C$102,2,FALSE)</f>
        <v>0</v>
      </c>
      <c r="D125" s="75" t="str">
        <f>IF(ISBLANK('Enter Orchids'!F132),"",LEFT('Enter Orchids'!F132,FIND(".",'Enter Orchids'!F132)-1))</f>
        <v/>
      </c>
      <c r="E125" s="82" t="str">
        <f>IF(D125="","",LARGE(E$2:E124,1)+1)</f>
        <v/>
      </c>
      <c r="F125" t="str">
        <f>IF(ISBLANK('Enter Orchids'!E132),"",'Enter Orchids'!E132)</f>
        <v/>
      </c>
      <c r="G125" s="80" t="str">
        <f>IF(ISBLANK('Enter Orchids'!C132),"",TRIM('Enter Orchids'!C132))</f>
        <v/>
      </c>
      <c r="H125" s="80" t="str">
        <f>IF(ISBLANK('Enter Orchids'!D132),"",TRIM('Enter Orchids'!D132))</f>
        <v/>
      </c>
    </row>
    <row r="126" spans="1:8" x14ac:dyDescent="0.2">
      <c r="A126" t="str">
        <f>IF(B126&lt;&gt;"",IF(Validation!$A$2&lt;&gt;0,Validation!$A$2,""),"")</f>
        <v/>
      </c>
      <c r="B126" t="str">
        <f>IF(ISBLANK('Enter Orchids'!B133),"",'Enter Orchids'!B133)</f>
        <v/>
      </c>
      <c r="C126">
        <f>VLOOKUP(B126,'Import Exhibitors'!$B$2:$C$102,2,FALSE)</f>
        <v>0</v>
      </c>
      <c r="D126" s="75" t="str">
        <f>IF(ISBLANK('Enter Orchids'!F133),"",LEFT('Enter Orchids'!F133,FIND(".",'Enter Orchids'!F133)-1))</f>
        <v/>
      </c>
      <c r="E126" s="82" t="str">
        <f>IF(D126="","",LARGE(E$2:E125,1)+1)</f>
        <v/>
      </c>
      <c r="F126" t="str">
        <f>IF(ISBLANK('Enter Orchids'!E133),"",'Enter Orchids'!E133)</f>
        <v/>
      </c>
      <c r="G126" s="80" t="str">
        <f>IF(ISBLANK('Enter Orchids'!C133),"",TRIM('Enter Orchids'!C133))</f>
        <v/>
      </c>
      <c r="H126" s="80" t="str">
        <f>IF(ISBLANK('Enter Orchids'!D133),"",TRIM('Enter Orchids'!D133))</f>
        <v/>
      </c>
    </row>
    <row r="127" spans="1:8" x14ac:dyDescent="0.2">
      <c r="A127" t="str">
        <f>IF(B127&lt;&gt;"",IF(Validation!$A$2&lt;&gt;0,Validation!$A$2,""),"")</f>
        <v/>
      </c>
      <c r="B127" t="str">
        <f>IF(ISBLANK('Enter Orchids'!B134),"",'Enter Orchids'!B134)</f>
        <v/>
      </c>
      <c r="C127">
        <f>VLOOKUP(B127,'Import Exhibitors'!$B$2:$C$102,2,FALSE)</f>
        <v>0</v>
      </c>
      <c r="D127" s="75" t="str">
        <f>IF(ISBLANK('Enter Orchids'!F134),"",LEFT('Enter Orchids'!F134,FIND(".",'Enter Orchids'!F134)-1))</f>
        <v/>
      </c>
      <c r="E127" s="82" t="str">
        <f>IF(D127="","",LARGE(E$2:E126,1)+1)</f>
        <v/>
      </c>
      <c r="F127" t="str">
        <f>IF(ISBLANK('Enter Orchids'!E134),"",'Enter Orchids'!E134)</f>
        <v/>
      </c>
      <c r="G127" s="80" t="str">
        <f>IF(ISBLANK('Enter Orchids'!C134),"",TRIM('Enter Orchids'!C134))</f>
        <v/>
      </c>
      <c r="H127" s="80" t="str">
        <f>IF(ISBLANK('Enter Orchids'!D134),"",TRIM('Enter Orchids'!D134))</f>
        <v/>
      </c>
    </row>
    <row r="128" spans="1:8" x14ac:dyDescent="0.2">
      <c r="A128" t="str">
        <f>IF(B128&lt;&gt;"",IF(Validation!$A$2&lt;&gt;0,Validation!$A$2,""),"")</f>
        <v/>
      </c>
      <c r="B128" t="str">
        <f>IF(ISBLANK('Enter Orchids'!B135),"",'Enter Orchids'!B135)</f>
        <v/>
      </c>
      <c r="C128">
        <f>VLOOKUP(B128,'Import Exhibitors'!$B$2:$C$102,2,FALSE)</f>
        <v>0</v>
      </c>
      <c r="D128" s="75" t="str">
        <f>IF(ISBLANK('Enter Orchids'!F135),"",LEFT('Enter Orchids'!F135,FIND(".",'Enter Orchids'!F135)-1))</f>
        <v/>
      </c>
      <c r="E128" s="82" t="str">
        <f>IF(D128="","",LARGE(E$2:E127,1)+1)</f>
        <v/>
      </c>
      <c r="F128" t="str">
        <f>IF(ISBLANK('Enter Orchids'!E135),"",'Enter Orchids'!E135)</f>
        <v/>
      </c>
      <c r="G128" s="80" t="str">
        <f>IF(ISBLANK('Enter Orchids'!C135),"",TRIM('Enter Orchids'!C135))</f>
        <v/>
      </c>
      <c r="H128" s="80" t="str">
        <f>IF(ISBLANK('Enter Orchids'!D135),"",TRIM('Enter Orchids'!D135))</f>
        <v/>
      </c>
    </row>
    <row r="129" spans="1:8" x14ac:dyDescent="0.2">
      <c r="A129" t="str">
        <f>IF(B129&lt;&gt;"",IF(Validation!$A$2&lt;&gt;0,Validation!$A$2,""),"")</f>
        <v/>
      </c>
      <c r="B129" t="str">
        <f>IF(ISBLANK('Enter Orchids'!B136),"",'Enter Orchids'!B136)</f>
        <v/>
      </c>
      <c r="C129">
        <f>VLOOKUP(B129,'Import Exhibitors'!$B$2:$C$102,2,FALSE)</f>
        <v>0</v>
      </c>
      <c r="D129" s="75" t="str">
        <f>IF(ISBLANK('Enter Orchids'!F136),"",LEFT('Enter Orchids'!F136,FIND(".",'Enter Orchids'!F136)-1))</f>
        <v/>
      </c>
      <c r="E129" s="82" t="str">
        <f>IF(D129="","",LARGE(E$2:E128,1)+1)</f>
        <v/>
      </c>
      <c r="F129" t="str">
        <f>IF(ISBLANK('Enter Orchids'!E136),"",'Enter Orchids'!E136)</f>
        <v/>
      </c>
      <c r="G129" s="80" t="str">
        <f>IF(ISBLANK('Enter Orchids'!C136),"",TRIM('Enter Orchids'!C136))</f>
        <v/>
      </c>
      <c r="H129" s="80" t="str">
        <f>IF(ISBLANK('Enter Orchids'!D136),"",TRIM('Enter Orchids'!D136))</f>
        <v/>
      </c>
    </row>
    <row r="130" spans="1:8" x14ac:dyDescent="0.2">
      <c r="A130" t="str">
        <f>IF(B130&lt;&gt;"",IF(Validation!$A$2&lt;&gt;0,Validation!$A$2,""),"")</f>
        <v/>
      </c>
      <c r="B130" t="str">
        <f>IF(ISBLANK('Enter Orchids'!B137),"",'Enter Orchids'!B137)</f>
        <v/>
      </c>
      <c r="C130">
        <f>VLOOKUP(B130,'Import Exhibitors'!$B$2:$C$102,2,FALSE)</f>
        <v>0</v>
      </c>
      <c r="D130" s="75" t="str">
        <f>IF(ISBLANK('Enter Orchids'!F137),"",LEFT('Enter Orchids'!F137,FIND(".",'Enter Orchids'!F137)-1))</f>
        <v/>
      </c>
      <c r="E130" s="82" t="str">
        <f>IF(D130="","",LARGE(E$2:E129,1)+1)</f>
        <v/>
      </c>
      <c r="F130" t="str">
        <f>IF(ISBLANK('Enter Orchids'!E137),"",'Enter Orchids'!E137)</f>
        <v/>
      </c>
      <c r="G130" s="80" t="str">
        <f>IF(ISBLANK('Enter Orchids'!C137),"",TRIM('Enter Orchids'!C137))</f>
        <v/>
      </c>
      <c r="H130" s="80" t="str">
        <f>IF(ISBLANK('Enter Orchids'!D137),"",TRIM('Enter Orchids'!D137))</f>
        <v/>
      </c>
    </row>
    <row r="131" spans="1:8" x14ac:dyDescent="0.2">
      <c r="A131" t="str">
        <f>IF(B131&lt;&gt;"",IF(Validation!$A$2&lt;&gt;0,Validation!$A$2,""),"")</f>
        <v/>
      </c>
      <c r="B131" t="str">
        <f>IF(ISBLANK('Enter Orchids'!B138),"",'Enter Orchids'!B138)</f>
        <v/>
      </c>
      <c r="C131">
        <f>VLOOKUP(B131,'Import Exhibitors'!$B$2:$C$102,2,FALSE)</f>
        <v>0</v>
      </c>
      <c r="D131" s="75" t="str">
        <f>IF(ISBLANK('Enter Orchids'!F138),"",LEFT('Enter Orchids'!F138,FIND(".",'Enter Orchids'!F138)-1))</f>
        <v/>
      </c>
      <c r="E131" s="82" t="str">
        <f>IF(D131="","",LARGE(E$2:E130,1)+1)</f>
        <v/>
      </c>
      <c r="F131" t="str">
        <f>IF(ISBLANK('Enter Orchids'!E138),"",'Enter Orchids'!E138)</f>
        <v/>
      </c>
      <c r="G131" s="80" t="str">
        <f>IF(ISBLANK('Enter Orchids'!C138),"",TRIM('Enter Orchids'!C138))</f>
        <v/>
      </c>
      <c r="H131" s="80" t="str">
        <f>IF(ISBLANK('Enter Orchids'!D138),"",TRIM('Enter Orchids'!D138))</f>
        <v/>
      </c>
    </row>
    <row r="132" spans="1:8" x14ac:dyDescent="0.2">
      <c r="A132" t="str">
        <f>IF(B132&lt;&gt;"",IF(Validation!$A$2&lt;&gt;0,Validation!$A$2,""),"")</f>
        <v/>
      </c>
      <c r="B132" t="str">
        <f>IF(ISBLANK('Enter Orchids'!B139),"",'Enter Orchids'!B139)</f>
        <v/>
      </c>
      <c r="C132">
        <f>VLOOKUP(B132,'Import Exhibitors'!$B$2:$C$102,2,FALSE)</f>
        <v>0</v>
      </c>
      <c r="D132" s="75" t="str">
        <f>IF(ISBLANK('Enter Orchids'!F139),"",LEFT('Enter Orchids'!F139,FIND(".",'Enter Orchids'!F139)-1))</f>
        <v/>
      </c>
      <c r="E132" s="82" t="str">
        <f>IF(D132="","",LARGE(E$2:E131,1)+1)</f>
        <v/>
      </c>
      <c r="F132" t="str">
        <f>IF(ISBLANK('Enter Orchids'!E139),"",'Enter Orchids'!E139)</f>
        <v/>
      </c>
      <c r="G132" s="80" t="str">
        <f>IF(ISBLANK('Enter Orchids'!C139),"",TRIM('Enter Orchids'!C139))</f>
        <v/>
      </c>
      <c r="H132" s="80" t="str">
        <f>IF(ISBLANK('Enter Orchids'!D139),"",TRIM('Enter Orchids'!D139))</f>
        <v/>
      </c>
    </row>
    <row r="133" spans="1:8" x14ac:dyDescent="0.2">
      <c r="A133" t="str">
        <f>IF(B133&lt;&gt;"",IF(Validation!$A$2&lt;&gt;0,Validation!$A$2,""),"")</f>
        <v/>
      </c>
      <c r="B133" t="str">
        <f>IF(ISBLANK('Enter Orchids'!B140),"",'Enter Orchids'!B140)</f>
        <v/>
      </c>
      <c r="C133">
        <f>VLOOKUP(B133,'Import Exhibitors'!$B$2:$C$102,2,FALSE)</f>
        <v>0</v>
      </c>
      <c r="D133" s="75" t="str">
        <f>IF(ISBLANK('Enter Orchids'!F140),"",LEFT('Enter Orchids'!F140,FIND(".",'Enter Orchids'!F140)-1))</f>
        <v/>
      </c>
      <c r="E133" s="82" t="str">
        <f>IF(D133="","",LARGE(E$2:E132,1)+1)</f>
        <v/>
      </c>
      <c r="F133" t="str">
        <f>IF(ISBLANK('Enter Orchids'!E140),"",'Enter Orchids'!E140)</f>
        <v/>
      </c>
      <c r="G133" s="80" t="str">
        <f>IF(ISBLANK('Enter Orchids'!C140),"",TRIM('Enter Orchids'!C140))</f>
        <v/>
      </c>
      <c r="H133" s="80" t="str">
        <f>IF(ISBLANK('Enter Orchids'!D140),"",TRIM('Enter Orchids'!D140))</f>
        <v/>
      </c>
    </row>
    <row r="134" spans="1:8" x14ac:dyDescent="0.2">
      <c r="A134" t="str">
        <f>IF(B134&lt;&gt;"",IF(Validation!$A$2&lt;&gt;0,Validation!$A$2,""),"")</f>
        <v/>
      </c>
      <c r="B134" t="str">
        <f>IF(ISBLANK('Enter Orchids'!B141),"",'Enter Orchids'!B141)</f>
        <v/>
      </c>
      <c r="C134">
        <f>VLOOKUP(B134,'Import Exhibitors'!$B$2:$C$102,2,FALSE)</f>
        <v>0</v>
      </c>
      <c r="D134" s="75" t="str">
        <f>IF(ISBLANK('Enter Orchids'!F141),"",LEFT('Enter Orchids'!F141,FIND(".",'Enter Orchids'!F141)-1))</f>
        <v/>
      </c>
      <c r="E134" s="82" t="str">
        <f>IF(D134="","",LARGE(E$2:E133,1)+1)</f>
        <v/>
      </c>
      <c r="F134" t="str">
        <f>IF(ISBLANK('Enter Orchids'!E141),"",'Enter Orchids'!E141)</f>
        <v/>
      </c>
      <c r="G134" s="80" t="str">
        <f>IF(ISBLANK('Enter Orchids'!C141),"",TRIM('Enter Orchids'!C141))</f>
        <v/>
      </c>
      <c r="H134" s="80" t="str">
        <f>IF(ISBLANK('Enter Orchids'!D141),"",TRIM('Enter Orchids'!D141))</f>
        <v/>
      </c>
    </row>
    <row r="135" spans="1:8" x14ac:dyDescent="0.2">
      <c r="A135" t="str">
        <f>IF(B135&lt;&gt;"",IF(Validation!$A$2&lt;&gt;0,Validation!$A$2,""),"")</f>
        <v/>
      </c>
      <c r="B135" t="str">
        <f>IF(ISBLANK('Enter Orchids'!B142),"",'Enter Orchids'!B142)</f>
        <v/>
      </c>
      <c r="C135">
        <f>VLOOKUP(B135,'Import Exhibitors'!$B$2:$C$102,2,FALSE)</f>
        <v>0</v>
      </c>
      <c r="D135" s="75" t="str">
        <f>IF(ISBLANK('Enter Orchids'!F142),"",LEFT('Enter Orchids'!F142,FIND(".",'Enter Orchids'!F142)-1))</f>
        <v/>
      </c>
      <c r="E135" s="82" t="str">
        <f>IF(D135="","",LARGE(E$2:E134,1)+1)</f>
        <v/>
      </c>
      <c r="F135" t="str">
        <f>IF(ISBLANK('Enter Orchids'!E142),"",'Enter Orchids'!E142)</f>
        <v/>
      </c>
      <c r="G135" s="80" t="str">
        <f>IF(ISBLANK('Enter Orchids'!C142),"",TRIM('Enter Orchids'!C142))</f>
        <v/>
      </c>
      <c r="H135" s="80" t="str">
        <f>IF(ISBLANK('Enter Orchids'!D142),"",TRIM('Enter Orchids'!D142))</f>
        <v/>
      </c>
    </row>
    <row r="136" spans="1:8" x14ac:dyDescent="0.2">
      <c r="A136" t="str">
        <f>IF(B136&lt;&gt;"",IF(Validation!$A$2&lt;&gt;0,Validation!$A$2,""),"")</f>
        <v/>
      </c>
      <c r="B136" t="str">
        <f>IF(ISBLANK('Enter Orchids'!B143),"",'Enter Orchids'!B143)</f>
        <v/>
      </c>
      <c r="C136">
        <f>VLOOKUP(B136,'Import Exhibitors'!$B$2:$C$102,2,FALSE)</f>
        <v>0</v>
      </c>
      <c r="D136" s="75" t="str">
        <f>IF(ISBLANK('Enter Orchids'!F143),"",LEFT('Enter Orchids'!F143,FIND(".",'Enter Orchids'!F143)-1))</f>
        <v/>
      </c>
      <c r="E136" s="82" t="str">
        <f>IF(D136="","",LARGE(E$2:E135,1)+1)</f>
        <v/>
      </c>
      <c r="F136" t="str">
        <f>IF(ISBLANK('Enter Orchids'!E143),"",'Enter Orchids'!E143)</f>
        <v/>
      </c>
      <c r="G136" s="80" t="str">
        <f>IF(ISBLANK('Enter Orchids'!C143),"",TRIM('Enter Orchids'!C143))</f>
        <v/>
      </c>
      <c r="H136" s="80" t="str">
        <f>IF(ISBLANK('Enter Orchids'!D143),"",TRIM('Enter Orchids'!D143))</f>
        <v/>
      </c>
    </row>
    <row r="137" spans="1:8" x14ac:dyDescent="0.2">
      <c r="A137" t="str">
        <f>IF(B137&lt;&gt;"",IF(Validation!$A$2&lt;&gt;0,Validation!$A$2,""),"")</f>
        <v/>
      </c>
      <c r="B137" t="str">
        <f>IF(ISBLANK('Enter Orchids'!B144),"",'Enter Orchids'!B144)</f>
        <v/>
      </c>
      <c r="C137">
        <f>VLOOKUP(B137,'Import Exhibitors'!$B$2:$C$102,2,FALSE)</f>
        <v>0</v>
      </c>
      <c r="D137" s="75" t="str">
        <f>IF(ISBLANK('Enter Orchids'!F144),"",LEFT('Enter Orchids'!F144,FIND(".",'Enter Orchids'!F144)-1))</f>
        <v/>
      </c>
      <c r="E137" s="82" t="str">
        <f>IF(D137="","",LARGE(E$2:E136,1)+1)</f>
        <v/>
      </c>
      <c r="F137" t="str">
        <f>IF(ISBLANK('Enter Orchids'!E144),"",'Enter Orchids'!E144)</f>
        <v/>
      </c>
      <c r="G137" s="80" t="str">
        <f>IF(ISBLANK('Enter Orchids'!C144),"",TRIM('Enter Orchids'!C144))</f>
        <v/>
      </c>
      <c r="H137" s="80" t="str">
        <f>IF(ISBLANK('Enter Orchids'!D144),"",TRIM('Enter Orchids'!D144))</f>
        <v/>
      </c>
    </row>
    <row r="138" spans="1:8" x14ac:dyDescent="0.2">
      <c r="A138" t="str">
        <f>IF(B138&lt;&gt;"",IF(Validation!$A$2&lt;&gt;0,Validation!$A$2,""),"")</f>
        <v/>
      </c>
      <c r="B138" t="str">
        <f>IF(ISBLANK('Enter Orchids'!B145),"",'Enter Orchids'!B145)</f>
        <v/>
      </c>
      <c r="C138">
        <f>VLOOKUP(B138,'Import Exhibitors'!$B$2:$C$102,2,FALSE)</f>
        <v>0</v>
      </c>
      <c r="D138" s="75" t="str">
        <f>IF(ISBLANK('Enter Orchids'!F145),"",LEFT('Enter Orchids'!F145,FIND(".",'Enter Orchids'!F145)-1))</f>
        <v/>
      </c>
      <c r="E138" s="82" t="str">
        <f>IF(D138="","",LARGE(E$2:E137,1)+1)</f>
        <v/>
      </c>
      <c r="F138" t="str">
        <f>IF(ISBLANK('Enter Orchids'!E145),"",'Enter Orchids'!E145)</f>
        <v/>
      </c>
      <c r="G138" s="80" t="str">
        <f>IF(ISBLANK('Enter Orchids'!C145),"",TRIM('Enter Orchids'!C145))</f>
        <v/>
      </c>
      <c r="H138" s="80" t="str">
        <f>IF(ISBLANK('Enter Orchids'!D145),"",TRIM('Enter Orchids'!D145))</f>
        <v/>
      </c>
    </row>
    <row r="139" spans="1:8" x14ac:dyDescent="0.2">
      <c r="A139" t="str">
        <f>IF(B139&lt;&gt;"",IF(Validation!$A$2&lt;&gt;0,Validation!$A$2,""),"")</f>
        <v/>
      </c>
      <c r="B139" t="str">
        <f>IF(ISBLANK('Enter Orchids'!B146),"",'Enter Orchids'!B146)</f>
        <v/>
      </c>
      <c r="C139">
        <f>VLOOKUP(B139,'Import Exhibitors'!$B$2:$C$102,2,FALSE)</f>
        <v>0</v>
      </c>
      <c r="D139" s="75" t="str">
        <f>IF(ISBLANK('Enter Orchids'!F146),"",LEFT('Enter Orchids'!F146,FIND(".",'Enter Orchids'!F146)-1))</f>
        <v/>
      </c>
      <c r="E139" s="82" t="str">
        <f>IF(D139="","",LARGE(E$2:E138,1)+1)</f>
        <v/>
      </c>
      <c r="F139" t="str">
        <f>IF(ISBLANK('Enter Orchids'!E146),"",'Enter Orchids'!E146)</f>
        <v/>
      </c>
      <c r="G139" s="80" t="str">
        <f>IF(ISBLANK('Enter Orchids'!C146),"",TRIM('Enter Orchids'!C146))</f>
        <v/>
      </c>
      <c r="H139" s="80" t="str">
        <f>IF(ISBLANK('Enter Orchids'!D146),"",TRIM('Enter Orchids'!D146))</f>
        <v/>
      </c>
    </row>
    <row r="140" spans="1:8" x14ac:dyDescent="0.2">
      <c r="A140" t="str">
        <f>IF(B140&lt;&gt;"",IF(Validation!$A$2&lt;&gt;0,Validation!$A$2,""),"")</f>
        <v/>
      </c>
      <c r="B140" t="str">
        <f>IF(ISBLANK('Enter Orchids'!B147),"",'Enter Orchids'!B147)</f>
        <v/>
      </c>
      <c r="C140">
        <f>VLOOKUP(B140,'Import Exhibitors'!$B$2:$C$102,2,FALSE)</f>
        <v>0</v>
      </c>
      <c r="D140" s="75" t="str">
        <f>IF(ISBLANK('Enter Orchids'!F147),"",LEFT('Enter Orchids'!F147,FIND(".",'Enter Orchids'!F147)-1))</f>
        <v/>
      </c>
      <c r="E140" s="82" t="str">
        <f>IF(D140="","",LARGE(E$2:E139,1)+1)</f>
        <v/>
      </c>
      <c r="F140" t="str">
        <f>IF(ISBLANK('Enter Orchids'!E147),"",'Enter Orchids'!E147)</f>
        <v/>
      </c>
      <c r="G140" s="80" t="str">
        <f>IF(ISBLANK('Enter Orchids'!C147),"",TRIM('Enter Orchids'!C147))</f>
        <v/>
      </c>
      <c r="H140" s="80" t="str">
        <f>IF(ISBLANK('Enter Orchids'!D147),"",TRIM('Enter Orchids'!D147))</f>
        <v/>
      </c>
    </row>
    <row r="141" spans="1:8" x14ac:dyDescent="0.2">
      <c r="A141" t="str">
        <f>IF(B141&lt;&gt;"",IF(Validation!$A$2&lt;&gt;0,Validation!$A$2,""),"")</f>
        <v/>
      </c>
      <c r="B141" t="str">
        <f>IF(ISBLANK('Enter Orchids'!B148),"",'Enter Orchids'!B148)</f>
        <v/>
      </c>
      <c r="C141">
        <f>VLOOKUP(B141,'Import Exhibitors'!$B$2:$C$102,2,FALSE)</f>
        <v>0</v>
      </c>
      <c r="D141" s="75" t="str">
        <f>IF(ISBLANK('Enter Orchids'!F148),"",LEFT('Enter Orchids'!F148,FIND(".",'Enter Orchids'!F148)-1))</f>
        <v/>
      </c>
      <c r="E141" s="82" t="str">
        <f>IF(D141="","",LARGE(E$2:E140,1)+1)</f>
        <v/>
      </c>
      <c r="F141" t="str">
        <f>IF(ISBLANK('Enter Orchids'!E148),"",'Enter Orchids'!E148)</f>
        <v/>
      </c>
      <c r="G141" s="80" t="str">
        <f>IF(ISBLANK('Enter Orchids'!C148),"",TRIM('Enter Orchids'!C148))</f>
        <v/>
      </c>
      <c r="H141" s="80" t="str">
        <f>IF(ISBLANK('Enter Orchids'!D148),"",TRIM('Enter Orchids'!D148))</f>
        <v/>
      </c>
    </row>
    <row r="142" spans="1:8" x14ac:dyDescent="0.2">
      <c r="A142" t="str">
        <f>IF(B142&lt;&gt;"",IF(Validation!$A$2&lt;&gt;0,Validation!$A$2,""),"")</f>
        <v/>
      </c>
      <c r="B142" t="str">
        <f>IF(ISBLANK('Enter Orchids'!B149),"",'Enter Orchids'!B149)</f>
        <v/>
      </c>
      <c r="C142">
        <f>VLOOKUP(B142,'Import Exhibitors'!$B$2:$C$102,2,FALSE)</f>
        <v>0</v>
      </c>
      <c r="D142" s="75" t="str">
        <f>IF(ISBLANK('Enter Orchids'!F149),"",LEFT('Enter Orchids'!F149,FIND(".",'Enter Orchids'!F149)-1))</f>
        <v/>
      </c>
      <c r="E142" s="82" t="str">
        <f>IF(D142="","",LARGE(E$2:E141,1)+1)</f>
        <v/>
      </c>
      <c r="F142" t="str">
        <f>IF(ISBLANK('Enter Orchids'!E149),"",'Enter Orchids'!E149)</f>
        <v/>
      </c>
      <c r="G142" s="80" t="str">
        <f>IF(ISBLANK('Enter Orchids'!C149),"",TRIM('Enter Orchids'!C149))</f>
        <v/>
      </c>
      <c r="H142" s="80" t="str">
        <f>IF(ISBLANK('Enter Orchids'!D149),"",TRIM('Enter Orchids'!D149))</f>
        <v/>
      </c>
    </row>
    <row r="143" spans="1:8" x14ac:dyDescent="0.2">
      <c r="A143" t="str">
        <f>IF(B143&lt;&gt;"",IF(Validation!$A$2&lt;&gt;0,Validation!$A$2,""),"")</f>
        <v/>
      </c>
      <c r="B143" t="str">
        <f>IF(ISBLANK('Enter Orchids'!B150),"",'Enter Orchids'!B150)</f>
        <v/>
      </c>
      <c r="C143">
        <f>VLOOKUP(B143,'Import Exhibitors'!$B$2:$C$102,2,FALSE)</f>
        <v>0</v>
      </c>
      <c r="D143" s="75" t="str">
        <f>IF(ISBLANK('Enter Orchids'!F150),"",LEFT('Enter Orchids'!F150,FIND(".",'Enter Orchids'!F150)-1))</f>
        <v/>
      </c>
      <c r="E143" s="82" t="str">
        <f>IF(D143="","",LARGE(E$2:E142,1)+1)</f>
        <v/>
      </c>
      <c r="F143" t="str">
        <f>IF(ISBLANK('Enter Orchids'!E150),"",'Enter Orchids'!E150)</f>
        <v/>
      </c>
      <c r="G143" s="80" t="str">
        <f>IF(ISBLANK('Enter Orchids'!C150),"",TRIM('Enter Orchids'!C150))</f>
        <v/>
      </c>
      <c r="H143" s="80" t="str">
        <f>IF(ISBLANK('Enter Orchids'!D150),"",TRIM('Enter Orchids'!D150))</f>
        <v/>
      </c>
    </row>
    <row r="144" spans="1:8" x14ac:dyDescent="0.2">
      <c r="A144" t="str">
        <f>IF(B144&lt;&gt;"",IF(Validation!$A$2&lt;&gt;0,Validation!$A$2,""),"")</f>
        <v/>
      </c>
      <c r="B144" t="str">
        <f>IF(ISBLANK('Enter Orchids'!B151),"",'Enter Orchids'!B151)</f>
        <v/>
      </c>
      <c r="C144">
        <f>VLOOKUP(B144,'Import Exhibitors'!$B$2:$C$102,2,FALSE)</f>
        <v>0</v>
      </c>
      <c r="D144" s="75" t="str">
        <f>IF(ISBLANK('Enter Orchids'!F151),"",LEFT('Enter Orchids'!F151,FIND(".",'Enter Orchids'!F151)-1))</f>
        <v/>
      </c>
      <c r="E144" s="82" t="str">
        <f>IF(D144="","",LARGE(E$2:E143,1)+1)</f>
        <v/>
      </c>
      <c r="F144" t="str">
        <f>IF(ISBLANK('Enter Orchids'!E151),"",'Enter Orchids'!E151)</f>
        <v/>
      </c>
      <c r="G144" s="80" t="str">
        <f>IF(ISBLANK('Enter Orchids'!C151),"",TRIM('Enter Orchids'!C151))</f>
        <v/>
      </c>
      <c r="H144" s="80" t="str">
        <f>IF(ISBLANK('Enter Orchids'!D151),"",TRIM('Enter Orchids'!D151))</f>
        <v/>
      </c>
    </row>
    <row r="145" spans="1:8" x14ac:dyDescent="0.2">
      <c r="A145" t="str">
        <f>IF(B145&lt;&gt;"",IF(Validation!$A$2&lt;&gt;0,Validation!$A$2,""),"")</f>
        <v/>
      </c>
      <c r="B145" t="str">
        <f>IF(ISBLANK('Enter Orchids'!B152),"",'Enter Orchids'!B152)</f>
        <v/>
      </c>
      <c r="C145">
        <f>VLOOKUP(B145,'Import Exhibitors'!$B$2:$C$102,2,FALSE)</f>
        <v>0</v>
      </c>
      <c r="D145" s="75" t="str">
        <f>IF(ISBLANK('Enter Orchids'!F152),"",LEFT('Enter Orchids'!F152,FIND(".",'Enter Orchids'!F152)-1))</f>
        <v/>
      </c>
      <c r="E145" s="82" t="str">
        <f>IF(D145="","",LARGE(E$2:E144,1)+1)</f>
        <v/>
      </c>
      <c r="F145" t="str">
        <f>IF(ISBLANK('Enter Orchids'!E152),"",'Enter Orchids'!E152)</f>
        <v/>
      </c>
      <c r="G145" s="80" t="str">
        <f>IF(ISBLANK('Enter Orchids'!C152),"",TRIM('Enter Orchids'!C152))</f>
        <v/>
      </c>
      <c r="H145" s="80" t="str">
        <f>IF(ISBLANK('Enter Orchids'!D152),"",TRIM('Enter Orchids'!D152))</f>
        <v/>
      </c>
    </row>
    <row r="146" spans="1:8" x14ac:dyDescent="0.2">
      <c r="A146" t="str">
        <f>IF(B146&lt;&gt;"",IF(Validation!$A$2&lt;&gt;0,Validation!$A$2,""),"")</f>
        <v/>
      </c>
      <c r="B146" t="str">
        <f>IF(ISBLANK('Enter Orchids'!B153),"",'Enter Orchids'!B153)</f>
        <v/>
      </c>
      <c r="C146">
        <f>VLOOKUP(B146,'Import Exhibitors'!$B$2:$C$102,2,FALSE)</f>
        <v>0</v>
      </c>
      <c r="D146" s="75" t="str">
        <f>IF(ISBLANK('Enter Orchids'!F153),"",LEFT('Enter Orchids'!F153,FIND(".",'Enter Orchids'!F153)-1))</f>
        <v/>
      </c>
      <c r="E146" s="82" t="str">
        <f>IF(D146="","",LARGE(E$2:E145,1)+1)</f>
        <v/>
      </c>
      <c r="F146" t="str">
        <f>IF(ISBLANK('Enter Orchids'!E153),"",'Enter Orchids'!E153)</f>
        <v/>
      </c>
      <c r="G146" s="80" t="str">
        <f>IF(ISBLANK('Enter Orchids'!C153),"",TRIM('Enter Orchids'!C153))</f>
        <v/>
      </c>
      <c r="H146" s="80" t="str">
        <f>IF(ISBLANK('Enter Orchids'!D153),"",TRIM('Enter Orchids'!D153))</f>
        <v/>
      </c>
    </row>
    <row r="147" spans="1:8" x14ac:dyDescent="0.2">
      <c r="A147" t="str">
        <f>IF(B147&lt;&gt;"",IF(Validation!$A$2&lt;&gt;0,Validation!$A$2,""),"")</f>
        <v/>
      </c>
      <c r="B147" t="str">
        <f>IF(ISBLANK('Enter Orchids'!B154),"",'Enter Orchids'!B154)</f>
        <v/>
      </c>
      <c r="C147">
        <f>VLOOKUP(B147,'Import Exhibitors'!$B$2:$C$102,2,FALSE)</f>
        <v>0</v>
      </c>
      <c r="D147" s="75" t="str">
        <f>IF(ISBLANK('Enter Orchids'!F154),"",LEFT('Enter Orchids'!F154,FIND(".",'Enter Orchids'!F154)-1))</f>
        <v/>
      </c>
      <c r="E147" s="82" t="str">
        <f>IF(D147="","",LARGE(E$2:E146,1)+1)</f>
        <v/>
      </c>
      <c r="F147" t="str">
        <f>IF(ISBLANK('Enter Orchids'!E154),"",'Enter Orchids'!E154)</f>
        <v/>
      </c>
      <c r="G147" s="80" t="str">
        <f>IF(ISBLANK('Enter Orchids'!C154),"",TRIM('Enter Orchids'!C154))</f>
        <v/>
      </c>
      <c r="H147" s="80" t="str">
        <f>IF(ISBLANK('Enter Orchids'!D154),"",TRIM('Enter Orchids'!D154))</f>
        <v/>
      </c>
    </row>
    <row r="148" spans="1:8" x14ac:dyDescent="0.2">
      <c r="A148" t="str">
        <f>IF(B148&lt;&gt;"",IF(Validation!$A$2&lt;&gt;0,Validation!$A$2,""),"")</f>
        <v/>
      </c>
      <c r="B148" t="str">
        <f>IF(ISBLANK('Enter Orchids'!B155),"",'Enter Orchids'!B155)</f>
        <v/>
      </c>
      <c r="C148">
        <f>VLOOKUP(B148,'Import Exhibitors'!$B$2:$C$102,2,FALSE)</f>
        <v>0</v>
      </c>
      <c r="D148" s="75" t="str">
        <f>IF(ISBLANK('Enter Orchids'!F155),"",LEFT('Enter Orchids'!F155,FIND(".",'Enter Orchids'!F155)-1))</f>
        <v/>
      </c>
      <c r="E148" s="82" t="str">
        <f>IF(D148="","",LARGE(E$2:E147,1)+1)</f>
        <v/>
      </c>
      <c r="F148" t="str">
        <f>IF(ISBLANK('Enter Orchids'!E155),"",'Enter Orchids'!E155)</f>
        <v/>
      </c>
      <c r="G148" s="80" t="str">
        <f>IF(ISBLANK('Enter Orchids'!C155),"",TRIM('Enter Orchids'!C155))</f>
        <v/>
      </c>
      <c r="H148" s="80" t="str">
        <f>IF(ISBLANK('Enter Orchids'!D155),"",TRIM('Enter Orchids'!D155))</f>
        <v/>
      </c>
    </row>
    <row r="149" spans="1:8" x14ac:dyDescent="0.2">
      <c r="A149" t="str">
        <f>IF(B149&lt;&gt;"",IF(Validation!$A$2&lt;&gt;0,Validation!$A$2,""),"")</f>
        <v/>
      </c>
      <c r="B149" t="str">
        <f>IF(ISBLANK('Enter Orchids'!B156),"",'Enter Orchids'!B156)</f>
        <v/>
      </c>
      <c r="C149">
        <f>VLOOKUP(B149,'Import Exhibitors'!$B$2:$C$102,2,FALSE)</f>
        <v>0</v>
      </c>
      <c r="D149" s="75" t="str">
        <f>IF(ISBLANK('Enter Orchids'!F156),"",LEFT('Enter Orchids'!F156,FIND(".",'Enter Orchids'!F156)-1))</f>
        <v/>
      </c>
      <c r="E149" s="82" t="str">
        <f>IF(D149="","",LARGE(E$2:E148,1)+1)</f>
        <v/>
      </c>
      <c r="F149" t="str">
        <f>IF(ISBLANK('Enter Orchids'!E156),"",'Enter Orchids'!E156)</f>
        <v/>
      </c>
      <c r="G149" s="80" t="str">
        <f>IF(ISBLANK('Enter Orchids'!C156),"",TRIM('Enter Orchids'!C156))</f>
        <v/>
      </c>
      <c r="H149" s="80" t="str">
        <f>IF(ISBLANK('Enter Orchids'!D156),"",TRIM('Enter Orchids'!D156))</f>
        <v/>
      </c>
    </row>
    <row r="150" spans="1:8" x14ac:dyDescent="0.2">
      <c r="A150" t="str">
        <f>IF(B150&lt;&gt;"",IF(Validation!$A$2&lt;&gt;0,Validation!$A$2,""),"")</f>
        <v/>
      </c>
      <c r="B150" t="str">
        <f>IF(ISBLANK('Enter Orchids'!B157),"",'Enter Orchids'!B157)</f>
        <v/>
      </c>
      <c r="C150">
        <f>VLOOKUP(B150,'Import Exhibitors'!$B$2:$C$102,2,FALSE)</f>
        <v>0</v>
      </c>
      <c r="D150" s="75" t="str">
        <f>IF(ISBLANK('Enter Orchids'!F157),"",LEFT('Enter Orchids'!F157,FIND(".",'Enter Orchids'!F157)-1))</f>
        <v/>
      </c>
      <c r="E150" s="82" t="str">
        <f>IF(D150="","",LARGE(E$2:E149,1)+1)</f>
        <v/>
      </c>
      <c r="F150" t="str">
        <f>IF(ISBLANK('Enter Orchids'!E157),"",'Enter Orchids'!E157)</f>
        <v/>
      </c>
      <c r="G150" s="80" t="str">
        <f>IF(ISBLANK('Enter Orchids'!C157),"",TRIM('Enter Orchids'!C157))</f>
        <v/>
      </c>
      <c r="H150" s="80" t="str">
        <f>IF(ISBLANK('Enter Orchids'!D157),"",TRIM('Enter Orchids'!D157))</f>
        <v/>
      </c>
    </row>
    <row r="151" spans="1:8" x14ac:dyDescent="0.2">
      <c r="A151" t="str">
        <f>IF(B151&lt;&gt;"",IF(Validation!$A$2&lt;&gt;0,Validation!$A$2,""),"")</f>
        <v/>
      </c>
      <c r="B151" t="str">
        <f>IF(ISBLANK('Enter Orchids'!B158),"",'Enter Orchids'!B158)</f>
        <v/>
      </c>
      <c r="C151">
        <f>VLOOKUP(B151,'Import Exhibitors'!$B$2:$C$102,2,FALSE)</f>
        <v>0</v>
      </c>
      <c r="D151" s="75" t="str">
        <f>IF(ISBLANK('Enter Orchids'!F158),"",LEFT('Enter Orchids'!F158,FIND(".",'Enter Orchids'!F158)-1))</f>
        <v/>
      </c>
      <c r="E151" s="82" t="str">
        <f>IF(D151="","",LARGE(E$2:E150,1)+1)</f>
        <v/>
      </c>
      <c r="F151" t="str">
        <f>IF(ISBLANK('Enter Orchids'!E158),"",'Enter Orchids'!E158)</f>
        <v/>
      </c>
      <c r="G151" s="80" t="str">
        <f>IF(ISBLANK('Enter Orchids'!C158),"",TRIM('Enter Orchids'!C158))</f>
        <v/>
      </c>
      <c r="H151" s="80" t="str">
        <f>IF(ISBLANK('Enter Orchids'!D158),"",TRIM('Enter Orchids'!D158))</f>
        <v/>
      </c>
    </row>
    <row r="152" spans="1:8" x14ac:dyDescent="0.2">
      <c r="A152" t="str">
        <f>IF(B152&lt;&gt;"",IF(Validation!$A$2&lt;&gt;0,Validation!$A$2,""),"")</f>
        <v/>
      </c>
      <c r="B152" t="str">
        <f>IF(ISBLANK('Enter Orchids'!B159),"",'Enter Orchids'!B159)</f>
        <v/>
      </c>
      <c r="C152">
        <f>VLOOKUP(B152,'Import Exhibitors'!$B$2:$C$102,2,FALSE)</f>
        <v>0</v>
      </c>
      <c r="D152" s="75" t="str">
        <f>IF(ISBLANK('Enter Orchids'!F159),"",LEFT('Enter Orchids'!F159,FIND(".",'Enter Orchids'!F159)-1))</f>
        <v/>
      </c>
      <c r="E152" s="82" t="str">
        <f>IF(D152="","",LARGE(E$2:E151,1)+1)</f>
        <v/>
      </c>
      <c r="F152" t="str">
        <f>IF(ISBLANK('Enter Orchids'!E159),"",'Enter Orchids'!E159)</f>
        <v/>
      </c>
      <c r="G152" s="80" t="str">
        <f>IF(ISBLANK('Enter Orchids'!C159),"",TRIM('Enter Orchids'!C159))</f>
        <v/>
      </c>
      <c r="H152" s="80" t="str">
        <f>IF(ISBLANK('Enter Orchids'!D159),"",TRIM('Enter Orchids'!D159))</f>
        <v/>
      </c>
    </row>
    <row r="153" spans="1:8" x14ac:dyDescent="0.2">
      <c r="A153" t="str">
        <f>IF(B153&lt;&gt;"",IF(Validation!$A$2&lt;&gt;0,Validation!$A$2,""),"")</f>
        <v/>
      </c>
      <c r="B153" t="str">
        <f>IF(ISBLANK('Enter Orchids'!B160),"",'Enter Orchids'!B160)</f>
        <v/>
      </c>
      <c r="C153">
        <f>VLOOKUP(B153,'Import Exhibitors'!$B$2:$C$102,2,FALSE)</f>
        <v>0</v>
      </c>
      <c r="D153" s="75" t="str">
        <f>IF(ISBLANK('Enter Orchids'!F160),"",LEFT('Enter Orchids'!F160,FIND(".",'Enter Orchids'!F160)-1))</f>
        <v/>
      </c>
      <c r="E153" s="82" t="str">
        <f>IF(D153="","",LARGE(E$2:E152,1)+1)</f>
        <v/>
      </c>
      <c r="F153" t="str">
        <f>IF(ISBLANK('Enter Orchids'!E160),"",'Enter Orchids'!E160)</f>
        <v/>
      </c>
      <c r="G153" s="80" t="str">
        <f>IF(ISBLANK('Enter Orchids'!C160),"",TRIM('Enter Orchids'!C160))</f>
        <v/>
      </c>
      <c r="H153" s="80" t="str">
        <f>IF(ISBLANK('Enter Orchids'!D160),"",TRIM('Enter Orchids'!D160))</f>
        <v/>
      </c>
    </row>
    <row r="154" spans="1:8" x14ac:dyDescent="0.2">
      <c r="A154" t="str">
        <f>IF(B154&lt;&gt;"",IF(Validation!$A$2&lt;&gt;0,Validation!$A$2,""),"")</f>
        <v/>
      </c>
      <c r="B154" t="str">
        <f>IF(ISBLANK('Enter Orchids'!B161),"",'Enter Orchids'!B161)</f>
        <v/>
      </c>
      <c r="C154">
        <f>VLOOKUP(B154,'Import Exhibitors'!$B$2:$C$102,2,FALSE)</f>
        <v>0</v>
      </c>
      <c r="D154" s="75" t="str">
        <f>IF(ISBLANK('Enter Orchids'!F161),"",LEFT('Enter Orchids'!F161,FIND(".",'Enter Orchids'!F161)-1))</f>
        <v/>
      </c>
      <c r="E154" s="82" t="str">
        <f>IF(D154="","",LARGE(E$2:E153,1)+1)</f>
        <v/>
      </c>
      <c r="F154" t="str">
        <f>IF(ISBLANK('Enter Orchids'!E161),"",'Enter Orchids'!E161)</f>
        <v/>
      </c>
      <c r="G154" s="80" t="str">
        <f>IF(ISBLANK('Enter Orchids'!C161),"",TRIM('Enter Orchids'!C161))</f>
        <v/>
      </c>
      <c r="H154" s="80" t="str">
        <f>IF(ISBLANK('Enter Orchids'!D161),"",TRIM('Enter Orchids'!D161))</f>
        <v/>
      </c>
    </row>
    <row r="155" spans="1:8" x14ac:dyDescent="0.2">
      <c r="A155" t="str">
        <f>IF(B155&lt;&gt;"",IF(Validation!$A$2&lt;&gt;0,Validation!$A$2,""),"")</f>
        <v/>
      </c>
      <c r="B155" t="str">
        <f>IF(ISBLANK('Enter Orchids'!B162),"",'Enter Orchids'!B162)</f>
        <v/>
      </c>
      <c r="C155">
        <f>VLOOKUP(B155,'Import Exhibitors'!$B$2:$C$102,2,FALSE)</f>
        <v>0</v>
      </c>
      <c r="D155" s="75" t="str">
        <f>IF(ISBLANK('Enter Orchids'!F162),"",LEFT('Enter Orchids'!F162,FIND(".",'Enter Orchids'!F162)-1))</f>
        <v/>
      </c>
      <c r="E155" s="82" t="str">
        <f>IF(D155="","",LARGE(E$2:E154,1)+1)</f>
        <v/>
      </c>
      <c r="F155" t="str">
        <f>IF(ISBLANK('Enter Orchids'!E162),"",'Enter Orchids'!E162)</f>
        <v/>
      </c>
      <c r="G155" s="80" t="str">
        <f>IF(ISBLANK('Enter Orchids'!C162),"",TRIM('Enter Orchids'!C162))</f>
        <v/>
      </c>
      <c r="H155" s="80" t="str">
        <f>IF(ISBLANK('Enter Orchids'!D162),"",TRIM('Enter Orchids'!D162))</f>
        <v/>
      </c>
    </row>
    <row r="156" spans="1:8" x14ac:dyDescent="0.2">
      <c r="A156" t="str">
        <f>IF(B156&lt;&gt;"",IF(Validation!$A$2&lt;&gt;0,Validation!$A$2,""),"")</f>
        <v/>
      </c>
      <c r="B156" t="str">
        <f>IF(ISBLANK('Enter Orchids'!B163),"",'Enter Orchids'!B163)</f>
        <v/>
      </c>
      <c r="C156">
        <f>VLOOKUP(B156,'Import Exhibitors'!$B$2:$C$102,2,FALSE)</f>
        <v>0</v>
      </c>
      <c r="D156" s="75" t="str">
        <f>IF(ISBLANK('Enter Orchids'!F163),"",LEFT('Enter Orchids'!F163,FIND(".",'Enter Orchids'!F163)-1))</f>
        <v/>
      </c>
      <c r="E156" s="82" t="str">
        <f>IF(D156="","",LARGE(E$2:E155,1)+1)</f>
        <v/>
      </c>
      <c r="F156" t="str">
        <f>IF(ISBLANK('Enter Orchids'!E163),"",'Enter Orchids'!E163)</f>
        <v/>
      </c>
      <c r="G156" s="80" t="str">
        <f>IF(ISBLANK('Enter Orchids'!C163),"",TRIM('Enter Orchids'!C163))</f>
        <v/>
      </c>
      <c r="H156" s="80" t="str">
        <f>IF(ISBLANK('Enter Orchids'!D163),"",TRIM('Enter Orchids'!D163))</f>
        <v/>
      </c>
    </row>
    <row r="157" spans="1:8" x14ac:dyDescent="0.2">
      <c r="A157" t="str">
        <f>IF(B157&lt;&gt;"",IF(Validation!$A$2&lt;&gt;0,Validation!$A$2,""),"")</f>
        <v/>
      </c>
      <c r="B157" t="str">
        <f>IF(ISBLANK('Enter Orchids'!B164),"",'Enter Orchids'!B164)</f>
        <v/>
      </c>
      <c r="C157">
        <f>VLOOKUP(B157,'Import Exhibitors'!$B$2:$C$102,2,FALSE)</f>
        <v>0</v>
      </c>
      <c r="D157" s="75" t="str">
        <f>IF(ISBLANK('Enter Orchids'!F164),"",LEFT('Enter Orchids'!F164,FIND(".",'Enter Orchids'!F164)-1))</f>
        <v/>
      </c>
      <c r="E157" s="82" t="str">
        <f>IF(D157="","",LARGE(E$2:E156,1)+1)</f>
        <v/>
      </c>
      <c r="F157" t="str">
        <f>IF(ISBLANK('Enter Orchids'!E164),"",'Enter Orchids'!E164)</f>
        <v/>
      </c>
      <c r="G157" s="80" t="str">
        <f>IF(ISBLANK('Enter Orchids'!C164),"",TRIM('Enter Orchids'!C164))</f>
        <v/>
      </c>
      <c r="H157" s="80" t="str">
        <f>IF(ISBLANK('Enter Orchids'!D164),"",TRIM('Enter Orchids'!D164))</f>
        <v/>
      </c>
    </row>
    <row r="158" spans="1:8" x14ac:dyDescent="0.2">
      <c r="A158" t="str">
        <f>IF(B158&lt;&gt;"",IF(Validation!$A$2&lt;&gt;0,Validation!$A$2,""),"")</f>
        <v/>
      </c>
      <c r="B158" t="str">
        <f>IF(ISBLANK('Enter Orchids'!B165),"",'Enter Orchids'!B165)</f>
        <v/>
      </c>
      <c r="C158">
        <f>VLOOKUP(B158,'Import Exhibitors'!$B$2:$C$102,2,FALSE)</f>
        <v>0</v>
      </c>
      <c r="D158" s="75" t="str">
        <f>IF(ISBLANK('Enter Orchids'!F165),"",LEFT('Enter Orchids'!F165,FIND(".",'Enter Orchids'!F165)-1))</f>
        <v/>
      </c>
      <c r="E158" s="82" t="str">
        <f>IF(D158="","",LARGE(E$2:E157,1)+1)</f>
        <v/>
      </c>
      <c r="F158" t="str">
        <f>IF(ISBLANK('Enter Orchids'!E165),"",'Enter Orchids'!E165)</f>
        <v/>
      </c>
      <c r="G158" s="80" t="str">
        <f>IF(ISBLANK('Enter Orchids'!C165),"",TRIM('Enter Orchids'!C165))</f>
        <v/>
      </c>
      <c r="H158" s="80" t="str">
        <f>IF(ISBLANK('Enter Orchids'!D165),"",TRIM('Enter Orchids'!D165))</f>
        <v/>
      </c>
    </row>
    <row r="159" spans="1:8" x14ac:dyDescent="0.2">
      <c r="A159" t="str">
        <f>IF(B159&lt;&gt;"",IF(Validation!$A$2&lt;&gt;0,Validation!$A$2,""),"")</f>
        <v/>
      </c>
      <c r="B159" t="str">
        <f>IF(ISBLANK('Enter Orchids'!B166),"",'Enter Orchids'!B166)</f>
        <v/>
      </c>
      <c r="C159">
        <f>VLOOKUP(B159,'Import Exhibitors'!$B$2:$C$102,2,FALSE)</f>
        <v>0</v>
      </c>
      <c r="D159" s="75" t="str">
        <f>IF(ISBLANK('Enter Orchids'!F166),"",LEFT('Enter Orchids'!F166,FIND(".",'Enter Orchids'!F166)-1))</f>
        <v/>
      </c>
      <c r="E159" s="82" t="str">
        <f>IF(D159="","",LARGE(E$2:E158,1)+1)</f>
        <v/>
      </c>
      <c r="F159" t="str">
        <f>IF(ISBLANK('Enter Orchids'!E166),"",'Enter Orchids'!E166)</f>
        <v/>
      </c>
      <c r="G159" s="80" t="str">
        <f>IF(ISBLANK('Enter Orchids'!C166),"",TRIM('Enter Orchids'!C166))</f>
        <v/>
      </c>
      <c r="H159" s="80" t="str">
        <f>IF(ISBLANK('Enter Orchids'!D166),"",TRIM('Enter Orchids'!D166))</f>
        <v/>
      </c>
    </row>
    <row r="160" spans="1:8" x14ac:dyDescent="0.2">
      <c r="A160" t="str">
        <f>IF(B160&lt;&gt;"",IF(Validation!$A$2&lt;&gt;0,Validation!$A$2,""),"")</f>
        <v/>
      </c>
      <c r="B160" t="str">
        <f>IF(ISBLANK('Enter Orchids'!B167),"",'Enter Orchids'!B167)</f>
        <v/>
      </c>
      <c r="C160">
        <f>VLOOKUP(B160,'Import Exhibitors'!$B$2:$C$102,2,FALSE)</f>
        <v>0</v>
      </c>
      <c r="D160" s="75" t="str">
        <f>IF(ISBLANK('Enter Orchids'!F167),"",LEFT('Enter Orchids'!F167,FIND(".",'Enter Orchids'!F167)-1))</f>
        <v/>
      </c>
      <c r="E160" s="82" t="str">
        <f>IF(D160="","",LARGE(E$2:E159,1)+1)</f>
        <v/>
      </c>
      <c r="F160" t="str">
        <f>IF(ISBLANK('Enter Orchids'!E167),"",'Enter Orchids'!E167)</f>
        <v/>
      </c>
      <c r="G160" s="80" t="str">
        <f>IF(ISBLANK('Enter Orchids'!C167),"",TRIM('Enter Orchids'!C167))</f>
        <v/>
      </c>
      <c r="H160" s="80" t="str">
        <f>IF(ISBLANK('Enter Orchids'!D167),"",TRIM('Enter Orchids'!D167))</f>
        <v/>
      </c>
    </row>
    <row r="161" spans="1:8" x14ac:dyDescent="0.2">
      <c r="A161" t="str">
        <f>IF(B161&lt;&gt;"",IF(Validation!$A$2&lt;&gt;0,Validation!$A$2,""),"")</f>
        <v/>
      </c>
      <c r="B161" t="str">
        <f>IF(ISBLANK('Enter Orchids'!B168),"",'Enter Orchids'!B168)</f>
        <v/>
      </c>
      <c r="C161">
        <f>VLOOKUP(B161,'Import Exhibitors'!$B$2:$C$102,2,FALSE)</f>
        <v>0</v>
      </c>
      <c r="D161" s="75" t="str">
        <f>IF(ISBLANK('Enter Orchids'!F168),"",LEFT('Enter Orchids'!F168,FIND(".",'Enter Orchids'!F168)-1))</f>
        <v/>
      </c>
      <c r="E161" s="82" t="str">
        <f>IF(D161="","",LARGE(E$2:E160,1)+1)</f>
        <v/>
      </c>
      <c r="F161" t="str">
        <f>IF(ISBLANK('Enter Orchids'!E168),"",'Enter Orchids'!E168)</f>
        <v/>
      </c>
      <c r="G161" s="80" t="str">
        <f>IF(ISBLANK('Enter Orchids'!C168),"",TRIM('Enter Orchids'!C168))</f>
        <v/>
      </c>
      <c r="H161" s="80" t="str">
        <f>IF(ISBLANK('Enter Orchids'!D168),"",TRIM('Enter Orchids'!D168))</f>
        <v/>
      </c>
    </row>
    <row r="162" spans="1:8" x14ac:dyDescent="0.2">
      <c r="A162" t="str">
        <f>IF(B162&lt;&gt;"",IF(Validation!$A$2&lt;&gt;0,Validation!$A$2,""),"")</f>
        <v/>
      </c>
      <c r="B162" t="str">
        <f>IF(ISBLANK('Enter Orchids'!B169),"",'Enter Orchids'!B169)</f>
        <v/>
      </c>
      <c r="C162">
        <f>VLOOKUP(B162,'Import Exhibitors'!$B$2:$C$102,2,FALSE)</f>
        <v>0</v>
      </c>
      <c r="D162" s="75" t="str">
        <f>IF(ISBLANK('Enter Orchids'!F169),"",LEFT('Enter Orchids'!F169,FIND(".",'Enter Orchids'!F169)-1))</f>
        <v/>
      </c>
      <c r="E162" s="82" t="str">
        <f>IF(D162="","",LARGE(E$2:E161,1)+1)</f>
        <v/>
      </c>
      <c r="F162" t="str">
        <f>IF(ISBLANK('Enter Orchids'!E169),"",'Enter Orchids'!E169)</f>
        <v/>
      </c>
      <c r="G162" s="80" t="str">
        <f>IF(ISBLANK('Enter Orchids'!C169),"",TRIM('Enter Orchids'!C169))</f>
        <v/>
      </c>
      <c r="H162" s="80" t="str">
        <f>IF(ISBLANK('Enter Orchids'!D169),"",TRIM('Enter Orchids'!D169))</f>
        <v/>
      </c>
    </row>
    <row r="163" spans="1:8" x14ac:dyDescent="0.2">
      <c r="A163" t="str">
        <f>IF(B163&lt;&gt;"",IF(Validation!$A$2&lt;&gt;0,Validation!$A$2,""),"")</f>
        <v/>
      </c>
      <c r="B163" t="str">
        <f>IF(ISBLANK('Enter Orchids'!B170),"",'Enter Orchids'!B170)</f>
        <v/>
      </c>
      <c r="C163">
        <f>VLOOKUP(B163,'Import Exhibitors'!$B$2:$C$102,2,FALSE)</f>
        <v>0</v>
      </c>
      <c r="D163" s="75" t="str">
        <f>IF(ISBLANK('Enter Orchids'!F170),"",LEFT('Enter Orchids'!F170,FIND(".",'Enter Orchids'!F170)-1))</f>
        <v/>
      </c>
      <c r="E163" s="82" t="str">
        <f>IF(D163="","",LARGE(E$2:E162,1)+1)</f>
        <v/>
      </c>
      <c r="F163" t="str">
        <f>IF(ISBLANK('Enter Orchids'!E170),"",'Enter Orchids'!E170)</f>
        <v/>
      </c>
      <c r="G163" s="80" t="str">
        <f>IF(ISBLANK('Enter Orchids'!C170),"",TRIM('Enter Orchids'!C170))</f>
        <v/>
      </c>
      <c r="H163" s="80" t="str">
        <f>IF(ISBLANK('Enter Orchids'!D170),"",TRIM('Enter Orchids'!D170))</f>
        <v/>
      </c>
    </row>
    <row r="164" spans="1:8" x14ac:dyDescent="0.2">
      <c r="A164" t="str">
        <f>IF(B164&lt;&gt;"",IF(Validation!$A$2&lt;&gt;0,Validation!$A$2,""),"")</f>
        <v/>
      </c>
      <c r="B164" t="str">
        <f>IF(ISBLANK('Enter Orchids'!B171),"",'Enter Orchids'!B171)</f>
        <v/>
      </c>
      <c r="C164">
        <f>VLOOKUP(B164,'Import Exhibitors'!$B$2:$C$102,2,FALSE)</f>
        <v>0</v>
      </c>
      <c r="D164" s="75" t="str">
        <f>IF(ISBLANK('Enter Orchids'!F171),"",LEFT('Enter Orchids'!F171,FIND(".",'Enter Orchids'!F171)-1))</f>
        <v/>
      </c>
      <c r="E164" s="82" t="str">
        <f>IF(D164="","",LARGE(E$2:E163,1)+1)</f>
        <v/>
      </c>
      <c r="F164" t="str">
        <f>IF(ISBLANK('Enter Orchids'!E171),"",'Enter Orchids'!E171)</f>
        <v/>
      </c>
      <c r="G164" s="80" t="str">
        <f>IF(ISBLANK('Enter Orchids'!C171),"",TRIM('Enter Orchids'!C171))</f>
        <v/>
      </c>
      <c r="H164" s="80" t="str">
        <f>IF(ISBLANK('Enter Orchids'!D171),"",TRIM('Enter Orchids'!D171))</f>
        <v/>
      </c>
    </row>
    <row r="165" spans="1:8" x14ac:dyDescent="0.2">
      <c r="A165" t="str">
        <f>IF(B165&lt;&gt;"",IF(Validation!$A$2&lt;&gt;0,Validation!$A$2,""),"")</f>
        <v/>
      </c>
      <c r="B165" t="str">
        <f>IF(ISBLANK('Enter Orchids'!B172),"",'Enter Orchids'!B172)</f>
        <v/>
      </c>
      <c r="C165">
        <f>VLOOKUP(B165,'Import Exhibitors'!$B$2:$C$102,2,FALSE)</f>
        <v>0</v>
      </c>
      <c r="D165" s="75" t="str">
        <f>IF(ISBLANK('Enter Orchids'!F172),"",LEFT('Enter Orchids'!F172,FIND(".",'Enter Orchids'!F172)-1))</f>
        <v/>
      </c>
      <c r="E165" s="82" t="str">
        <f>IF(D165="","",LARGE(E$2:E164,1)+1)</f>
        <v/>
      </c>
      <c r="F165" t="str">
        <f>IF(ISBLANK('Enter Orchids'!E172),"",'Enter Orchids'!E172)</f>
        <v/>
      </c>
      <c r="G165" s="80" t="str">
        <f>IF(ISBLANK('Enter Orchids'!C172),"",TRIM('Enter Orchids'!C172))</f>
        <v/>
      </c>
      <c r="H165" s="80" t="str">
        <f>IF(ISBLANK('Enter Orchids'!D172),"",TRIM('Enter Orchids'!D172))</f>
        <v/>
      </c>
    </row>
    <row r="166" spans="1:8" x14ac:dyDescent="0.2">
      <c r="A166" t="str">
        <f>IF(B166&lt;&gt;"",IF(Validation!$A$2&lt;&gt;0,Validation!$A$2,""),"")</f>
        <v/>
      </c>
      <c r="B166" t="str">
        <f>IF(ISBLANK('Enter Orchids'!B173),"",'Enter Orchids'!B173)</f>
        <v/>
      </c>
      <c r="C166">
        <f>VLOOKUP(B166,'Import Exhibitors'!$B$2:$C$102,2,FALSE)</f>
        <v>0</v>
      </c>
      <c r="D166" s="75" t="str">
        <f>IF(ISBLANK('Enter Orchids'!F173),"",LEFT('Enter Orchids'!F173,FIND(".",'Enter Orchids'!F173)-1))</f>
        <v/>
      </c>
      <c r="E166" s="82" t="str">
        <f>IF(D166="","",LARGE(E$2:E165,1)+1)</f>
        <v/>
      </c>
      <c r="F166" t="str">
        <f>IF(ISBLANK('Enter Orchids'!E173),"",'Enter Orchids'!E173)</f>
        <v/>
      </c>
      <c r="G166" s="80" t="str">
        <f>IF(ISBLANK('Enter Orchids'!C173),"",TRIM('Enter Orchids'!C173))</f>
        <v/>
      </c>
      <c r="H166" s="80" t="str">
        <f>IF(ISBLANK('Enter Orchids'!D173),"",TRIM('Enter Orchids'!D173))</f>
        <v/>
      </c>
    </row>
    <row r="167" spans="1:8" x14ac:dyDescent="0.2">
      <c r="A167" t="str">
        <f>IF(B167&lt;&gt;"",IF(Validation!$A$2&lt;&gt;0,Validation!$A$2,""),"")</f>
        <v/>
      </c>
      <c r="B167" t="str">
        <f>IF(ISBLANK('Enter Orchids'!B174),"",'Enter Orchids'!B174)</f>
        <v/>
      </c>
      <c r="C167">
        <f>VLOOKUP(B167,'Import Exhibitors'!$B$2:$C$102,2,FALSE)</f>
        <v>0</v>
      </c>
      <c r="D167" s="75" t="str">
        <f>IF(ISBLANK('Enter Orchids'!F174),"",LEFT('Enter Orchids'!F174,FIND(".",'Enter Orchids'!F174)-1))</f>
        <v/>
      </c>
      <c r="E167" s="82" t="str">
        <f>IF(D167="","",LARGE(E$2:E166,1)+1)</f>
        <v/>
      </c>
      <c r="F167" t="str">
        <f>IF(ISBLANK('Enter Orchids'!E174),"",'Enter Orchids'!E174)</f>
        <v/>
      </c>
      <c r="G167" s="80" t="str">
        <f>IF(ISBLANK('Enter Orchids'!C174),"",TRIM('Enter Orchids'!C174))</f>
        <v/>
      </c>
      <c r="H167" s="80" t="str">
        <f>IF(ISBLANK('Enter Orchids'!D174),"",TRIM('Enter Orchids'!D174))</f>
        <v/>
      </c>
    </row>
    <row r="168" spans="1:8" x14ac:dyDescent="0.2">
      <c r="A168" t="str">
        <f>IF(B168&lt;&gt;"",IF(Validation!$A$2&lt;&gt;0,Validation!$A$2,""),"")</f>
        <v/>
      </c>
      <c r="B168" t="str">
        <f>IF(ISBLANK('Enter Orchids'!B175),"",'Enter Orchids'!B175)</f>
        <v/>
      </c>
      <c r="C168">
        <f>VLOOKUP(B168,'Import Exhibitors'!$B$2:$C$102,2,FALSE)</f>
        <v>0</v>
      </c>
      <c r="D168" s="75" t="str">
        <f>IF(ISBLANK('Enter Orchids'!F175),"",LEFT('Enter Orchids'!F175,FIND(".",'Enter Orchids'!F175)-1))</f>
        <v/>
      </c>
      <c r="E168" s="82" t="str">
        <f>IF(D168="","",LARGE(E$2:E167,1)+1)</f>
        <v/>
      </c>
      <c r="F168" t="str">
        <f>IF(ISBLANK('Enter Orchids'!E175),"",'Enter Orchids'!E175)</f>
        <v/>
      </c>
      <c r="G168" s="80" t="str">
        <f>IF(ISBLANK('Enter Orchids'!C175),"",TRIM('Enter Orchids'!C175))</f>
        <v/>
      </c>
      <c r="H168" s="80" t="str">
        <f>IF(ISBLANK('Enter Orchids'!D175),"",TRIM('Enter Orchids'!D175))</f>
        <v/>
      </c>
    </row>
    <row r="169" spans="1:8" x14ac:dyDescent="0.2">
      <c r="A169" t="str">
        <f>IF(B169&lt;&gt;"",IF(Validation!$A$2&lt;&gt;0,Validation!$A$2,""),"")</f>
        <v/>
      </c>
      <c r="B169" t="str">
        <f>IF(ISBLANK('Enter Orchids'!B176),"",'Enter Orchids'!B176)</f>
        <v/>
      </c>
      <c r="C169">
        <f>VLOOKUP(B169,'Import Exhibitors'!$B$2:$C$102,2,FALSE)</f>
        <v>0</v>
      </c>
      <c r="D169" s="75" t="str">
        <f>IF(ISBLANK('Enter Orchids'!F176),"",LEFT('Enter Orchids'!F176,FIND(".",'Enter Orchids'!F176)-1))</f>
        <v/>
      </c>
      <c r="E169" s="82" t="str">
        <f>IF(D169="","",LARGE(E$2:E168,1)+1)</f>
        <v/>
      </c>
      <c r="F169" t="str">
        <f>IF(ISBLANK('Enter Orchids'!E176),"",'Enter Orchids'!E176)</f>
        <v/>
      </c>
      <c r="G169" s="80" t="str">
        <f>IF(ISBLANK('Enter Orchids'!C176),"",TRIM('Enter Orchids'!C176))</f>
        <v/>
      </c>
      <c r="H169" s="80" t="str">
        <f>IF(ISBLANK('Enter Orchids'!D176),"",TRIM('Enter Orchids'!D176))</f>
        <v/>
      </c>
    </row>
    <row r="170" spans="1:8" x14ac:dyDescent="0.2">
      <c r="A170" t="str">
        <f>IF(B170&lt;&gt;"",IF(Validation!$A$2&lt;&gt;0,Validation!$A$2,""),"")</f>
        <v/>
      </c>
      <c r="B170" t="str">
        <f>IF(ISBLANK('Enter Orchids'!B177),"",'Enter Orchids'!B177)</f>
        <v/>
      </c>
      <c r="C170">
        <f>VLOOKUP(B170,'Import Exhibitors'!$B$2:$C$102,2,FALSE)</f>
        <v>0</v>
      </c>
      <c r="D170" s="75" t="str">
        <f>IF(ISBLANK('Enter Orchids'!F177),"",LEFT('Enter Orchids'!F177,FIND(".",'Enter Orchids'!F177)-1))</f>
        <v/>
      </c>
      <c r="E170" s="82" t="str">
        <f>IF(D170="","",LARGE(E$2:E169,1)+1)</f>
        <v/>
      </c>
      <c r="F170" t="str">
        <f>IF(ISBLANK('Enter Orchids'!E177),"",'Enter Orchids'!E177)</f>
        <v/>
      </c>
      <c r="G170" s="80" t="str">
        <f>IF(ISBLANK('Enter Orchids'!C177),"",TRIM('Enter Orchids'!C177))</f>
        <v/>
      </c>
      <c r="H170" s="80" t="str">
        <f>IF(ISBLANK('Enter Orchids'!D177),"",TRIM('Enter Orchids'!D177))</f>
        <v/>
      </c>
    </row>
    <row r="171" spans="1:8" x14ac:dyDescent="0.2">
      <c r="A171" t="str">
        <f>IF(B171&lt;&gt;"",IF(Validation!$A$2&lt;&gt;0,Validation!$A$2,""),"")</f>
        <v/>
      </c>
      <c r="B171" t="str">
        <f>IF(ISBLANK('Enter Orchids'!B178),"",'Enter Orchids'!B178)</f>
        <v/>
      </c>
      <c r="C171">
        <f>VLOOKUP(B171,'Import Exhibitors'!$B$2:$C$102,2,FALSE)</f>
        <v>0</v>
      </c>
      <c r="D171" s="75" t="str">
        <f>IF(ISBLANK('Enter Orchids'!F178),"",LEFT('Enter Orchids'!F178,FIND(".",'Enter Orchids'!F178)-1))</f>
        <v/>
      </c>
      <c r="E171" s="82" t="str">
        <f>IF(D171="","",LARGE(E$2:E170,1)+1)</f>
        <v/>
      </c>
      <c r="F171" t="str">
        <f>IF(ISBLANK('Enter Orchids'!E178),"",'Enter Orchids'!E178)</f>
        <v/>
      </c>
      <c r="G171" s="80" t="str">
        <f>IF(ISBLANK('Enter Orchids'!C178),"",TRIM('Enter Orchids'!C178))</f>
        <v/>
      </c>
      <c r="H171" s="80" t="str">
        <f>IF(ISBLANK('Enter Orchids'!D178),"",TRIM('Enter Orchids'!D178))</f>
        <v/>
      </c>
    </row>
    <row r="172" spans="1:8" x14ac:dyDescent="0.2">
      <c r="A172" t="str">
        <f>IF(B172&lt;&gt;"",IF(Validation!$A$2&lt;&gt;0,Validation!$A$2,""),"")</f>
        <v/>
      </c>
      <c r="B172" t="str">
        <f>IF(ISBLANK('Enter Orchids'!B179),"",'Enter Orchids'!B179)</f>
        <v/>
      </c>
      <c r="C172">
        <f>VLOOKUP(B172,'Import Exhibitors'!$B$2:$C$102,2,FALSE)</f>
        <v>0</v>
      </c>
      <c r="D172" s="75" t="str">
        <f>IF(ISBLANK('Enter Orchids'!F179),"",LEFT('Enter Orchids'!F179,FIND(".",'Enter Orchids'!F179)-1))</f>
        <v/>
      </c>
      <c r="E172" s="82" t="str">
        <f>IF(D172="","",LARGE(E$2:E171,1)+1)</f>
        <v/>
      </c>
      <c r="F172" t="str">
        <f>IF(ISBLANK('Enter Orchids'!E179),"",'Enter Orchids'!E179)</f>
        <v/>
      </c>
      <c r="G172" s="80" t="str">
        <f>IF(ISBLANK('Enter Orchids'!C179),"",TRIM('Enter Orchids'!C179))</f>
        <v/>
      </c>
      <c r="H172" s="80" t="str">
        <f>IF(ISBLANK('Enter Orchids'!D179),"",TRIM('Enter Orchids'!D179))</f>
        <v/>
      </c>
    </row>
    <row r="173" spans="1:8" x14ac:dyDescent="0.2">
      <c r="A173" t="str">
        <f>IF(B173&lt;&gt;"",IF(Validation!$A$2&lt;&gt;0,Validation!$A$2,""),"")</f>
        <v/>
      </c>
      <c r="B173" t="str">
        <f>IF(ISBLANK('Enter Orchids'!B180),"",'Enter Orchids'!B180)</f>
        <v/>
      </c>
      <c r="C173">
        <f>VLOOKUP(B173,'Import Exhibitors'!$B$2:$C$102,2,FALSE)</f>
        <v>0</v>
      </c>
      <c r="D173" s="75" t="str">
        <f>IF(ISBLANK('Enter Orchids'!F180),"",LEFT('Enter Orchids'!F180,FIND(".",'Enter Orchids'!F180)-1))</f>
        <v/>
      </c>
      <c r="E173" s="82" t="str">
        <f>IF(D173="","",LARGE(E$2:E172,1)+1)</f>
        <v/>
      </c>
      <c r="F173" t="str">
        <f>IF(ISBLANK('Enter Orchids'!E180),"",'Enter Orchids'!E180)</f>
        <v/>
      </c>
      <c r="G173" s="80" t="str">
        <f>IF(ISBLANK('Enter Orchids'!C180),"",TRIM('Enter Orchids'!C180))</f>
        <v/>
      </c>
      <c r="H173" s="80" t="str">
        <f>IF(ISBLANK('Enter Orchids'!D180),"",TRIM('Enter Orchids'!D180))</f>
        <v/>
      </c>
    </row>
    <row r="174" spans="1:8" x14ac:dyDescent="0.2">
      <c r="A174" t="str">
        <f>IF(B174&lt;&gt;"",IF(Validation!$A$2&lt;&gt;0,Validation!$A$2,""),"")</f>
        <v/>
      </c>
      <c r="B174" t="str">
        <f>IF(ISBLANK('Enter Orchids'!B181),"",'Enter Orchids'!B181)</f>
        <v/>
      </c>
      <c r="C174">
        <f>VLOOKUP(B174,'Import Exhibitors'!$B$2:$C$102,2,FALSE)</f>
        <v>0</v>
      </c>
      <c r="D174" s="75" t="str">
        <f>IF(ISBLANK('Enter Orchids'!F181),"",LEFT('Enter Orchids'!F181,FIND(".",'Enter Orchids'!F181)-1))</f>
        <v/>
      </c>
      <c r="E174" s="82" t="str">
        <f>IF(D174="","",LARGE(E$2:E173,1)+1)</f>
        <v/>
      </c>
      <c r="F174" t="str">
        <f>IF(ISBLANK('Enter Orchids'!E181),"",'Enter Orchids'!E181)</f>
        <v/>
      </c>
      <c r="G174" s="80" t="str">
        <f>IF(ISBLANK('Enter Orchids'!C181),"",TRIM('Enter Orchids'!C181))</f>
        <v/>
      </c>
      <c r="H174" s="80" t="str">
        <f>IF(ISBLANK('Enter Orchids'!D181),"",TRIM('Enter Orchids'!D181))</f>
        <v/>
      </c>
    </row>
    <row r="175" spans="1:8" x14ac:dyDescent="0.2">
      <c r="A175" t="str">
        <f>IF(B175&lt;&gt;"",IF(Validation!$A$2&lt;&gt;0,Validation!$A$2,""),"")</f>
        <v/>
      </c>
      <c r="B175" t="str">
        <f>IF(ISBLANK('Enter Orchids'!B182),"",'Enter Orchids'!B182)</f>
        <v/>
      </c>
      <c r="C175">
        <f>VLOOKUP(B175,'Import Exhibitors'!$B$2:$C$102,2,FALSE)</f>
        <v>0</v>
      </c>
      <c r="D175" s="75" t="str">
        <f>IF(ISBLANK('Enter Orchids'!F182),"",LEFT('Enter Orchids'!F182,FIND(".",'Enter Orchids'!F182)-1))</f>
        <v/>
      </c>
      <c r="E175" s="82" t="str">
        <f>IF(D175="","",LARGE(E$2:E174,1)+1)</f>
        <v/>
      </c>
      <c r="F175" t="str">
        <f>IF(ISBLANK('Enter Orchids'!E182),"",'Enter Orchids'!E182)</f>
        <v/>
      </c>
      <c r="G175" s="80" t="str">
        <f>IF(ISBLANK('Enter Orchids'!C182),"",TRIM('Enter Orchids'!C182))</f>
        <v/>
      </c>
      <c r="H175" s="80" t="str">
        <f>IF(ISBLANK('Enter Orchids'!D182),"",TRIM('Enter Orchids'!D182))</f>
        <v/>
      </c>
    </row>
    <row r="176" spans="1:8" x14ac:dyDescent="0.2">
      <c r="A176" t="str">
        <f>IF(B176&lt;&gt;"",IF(Validation!$A$2&lt;&gt;0,Validation!$A$2,""),"")</f>
        <v/>
      </c>
      <c r="B176" t="str">
        <f>IF(ISBLANK('Enter Orchids'!B183),"",'Enter Orchids'!B183)</f>
        <v/>
      </c>
      <c r="C176">
        <f>VLOOKUP(B176,'Import Exhibitors'!$B$2:$C$102,2,FALSE)</f>
        <v>0</v>
      </c>
      <c r="D176" s="75" t="str">
        <f>IF(ISBLANK('Enter Orchids'!F183),"",LEFT('Enter Orchids'!F183,FIND(".",'Enter Orchids'!F183)-1))</f>
        <v/>
      </c>
      <c r="E176" s="82" t="str">
        <f>IF(D176="","",LARGE(E$2:E175,1)+1)</f>
        <v/>
      </c>
      <c r="F176" t="str">
        <f>IF(ISBLANK('Enter Orchids'!E183),"",'Enter Orchids'!E183)</f>
        <v/>
      </c>
      <c r="G176" s="80" t="str">
        <f>IF(ISBLANK('Enter Orchids'!C183),"",TRIM('Enter Orchids'!C183))</f>
        <v/>
      </c>
      <c r="H176" s="80" t="str">
        <f>IF(ISBLANK('Enter Orchids'!D183),"",TRIM('Enter Orchids'!D183))</f>
        <v/>
      </c>
    </row>
    <row r="177" spans="1:8" x14ac:dyDescent="0.2">
      <c r="A177" t="str">
        <f>IF(B177&lt;&gt;"",IF(Validation!$A$2&lt;&gt;0,Validation!$A$2,""),"")</f>
        <v/>
      </c>
      <c r="B177" t="str">
        <f>IF(ISBLANK('Enter Orchids'!B184),"",'Enter Orchids'!B184)</f>
        <v/>
      </c>
      <c r="C177">
        <f>VLOOKUP(B177,'Import Exhibitors'!$B$2:$C$102,2,FALSE)</f>
        <v>0</v>
      </c>
      <c r="D177" s="75" t="str">
        <f>IF(ISBLANK('Enter Orchids'!F184),"",LEFT('Enter Orchids'!F184,FIND(".",'Enter Orchids'!F184)-1))</f>
        <v/>
      </c>
      <c r="E177" s="82" t="str">
        <f>IF(D177="","",LARGE(E$2:E176,1)+1)</f>
        <v/>
      </c>
      <c r="F177" t="str">
        <f>IF(ISBLANK('Enter Orchids'!E184),"",'Enter Orchids'!E184)</f>
        <v/>
      </c>
      <c r="G177" s="80" t="str">
        <f>IF(ISBLANK('Enter Orchids'!C184),"",TRIM('Enter Orchids'!C184))</f>
        <v/>
      </c>
      <c r="H177" s="80" t="str">
        <f>IF(ISBLANK('Enter Orchids'!D184),"",TRIM('Enter Orchids'!D184))</f>
        <v/>
      </c>
    </row>
    <row r="178" spans="1:8" x14ac:dyDescent="0.2">
      <c r="A178" t="str">
        <f>IF(B178&lt;&gt;"",IF(Validation!$A$2&lt;&gt;0,Validation!$A$2,""),"")</f>
        <v/>
      </c>
      <c r="B178" t="str">
        <f>IF(ISBLANK('Enter Orchids'!B185),"",'Enter Orchids'!B185)</f>
        <v/>
      </c>
      <c r="C178">
        <f>VLOOKUP(B178,'Import Exhibitors'!$B$2:$C$102,2,FALSE)</f>
        <v>0</v>
      </c>
      <c r="D178" s="75" t="str">
        <f>IF(ISBLANK('Enter Orchids'!F185),"",LEFT('Enter Orchids'!F185,FIND(".",'Enter Orchids'!F185)-1))</f>
        <v/>
      </c>
      <c r="E178" s="82" t="str">
        <f>IF(D178="","",LARGE(E$2:E177,1)+1)</f>
        <v/>
      </c>
      <c r="F178" t="str">
        <f>IF(ISBLANK('Enter Orchids'!E185),"",'Enter Orchids'!E185)</f>
        <v/>
      </c>
      <c r="G178" s="80" t="str">
        <f>IF(ISBLANK('Enter Orchids'!C185),"",TRIM('Enter Orchids'!C185))</f>
        <v/>
      </c>
      <c r="H178" s="80" t="str">
        <f>IF(ISBLANK('Enter Orchids'!D185),"",TRIM('Enter Orchids'!D185))</f>
        <v/>
      </c>
    </row>
    <row r="179" spans="1:8" x14ac:dyDescent="0.2">
      <c r="A179" t="str">
        <f>IF(B179&lt;&gt;"",IF(Validation!$A$2&lt;&gt;0,Validation!$A$2,""),"")</f>
        <v/>
      </c>
      <c r="B179" t="str">
        <f>IF(ISBLANK('Enter Orchids'!B186),"",'Enter Orchids'!B186)</f>
        <v/>
      </c>
      <c r="C179">
        <f>VLOOKUP(B179,'Import Exhibitors'!$B$2:$C$102,2,FALSE)</f>
        <v>0</v>
      </c>
      <c r="D179" s="75" t="str">
        <f>IF(ISBLANK('Enter Orchids'!F186),"",LEFT('Enter Orchids'!F186,FIND(".",'Enter Orchids'!F186)-1))</f>
        <v/>
      </c>
      <c r="E179" s="82" t="str">
        <f>IF(D179="","",LARGE(E$2:E178,1)+1)</f>
        <v/>
      </c>
      <c r="F179" t="str">
        <f>IF(ISBLANK('Enter Orchids'!E186),"",'Enter Orchids'!E186)</f>
        <v/>
      </c>
      <c r="G179" s="80" t="str">
        <f>IF(ISBLANK('Enter Orchids'!C186),"",TRIM('Enter Orchids'!C186))</f>
        <v/>
      </c>
      <c r="H179" s="80" t="str">
        <f>IF(ISBLANK('Enter Orchids'!D186),"",TRIM('Enter Orchids'!D186))</f>
        <v/>
      </c>
    </row>
    <row r="180" spans="1:8" x14ac:dyDescent="0.2">
      <c r="A180" t="str">
        <f>IF(B180&lt;&gt;"",IF(Validation!$A$2&lt;&gt;0,Validation!$A$2,""),"")</f>
        <v/>
      </c>
      <c r="B180" t="str">
        <f>IF(ISBLANK('Enter Orchids'!B187),"",'Enter Orchids'!B187)</f>
        <v/>
      </c>
      <c r="C180">
        <f>VLOOKUP(B180,'Import Exhibitors'!$B$2:$C$102,2,FALSE)</f>
        <v>0</v>
      </c>
      <c r="D180" s="75" t="str">
        <f>IF(ISBLANK('Enter Orchids'!F187),"",LEFT('Enter Orchids'!F187,FIND(".",'Enter Orchids'!F187)-1))</f>
        <v/>
      </c>
      <c r="E180" s="82" t="str">
        <f>IF(D180="","",LARGE(E$2:E179,1)+1)</f>
        <v/>
      </c>
      <c r="F180" t="str">
        <f>IF(ISBLANK('Enter Orchids'!E187),"",'Enter Orchids'!E187)</f>
        <v/>
      </c>
      <c r="G180" s="80" t="str">
        <f>IF(ISBLANK('Enter Orchids'!C187),"",TRIM('Enter Orchids'!C187))</f>
        <v/>
      </c>
      <c r="H180" s="80" t="str">
        <f>IF(ISBLANK('Enter Orchids'!D187),"",TRIM('Enter Orchids'!D187))</f>
        <v/>
      </c>
    </row>
    <row r="181" spans="1:8" x14ac:dyDescent="0.2">
      <c r="A181" t="str">
        <f>IF(B181&lt;&gt;"",IF(Validation!$A$2&lt;&gt;0,Validation!$A$2,""),"")</f>
        <v/>
      </c>
      <c r="B181" t="str">
        <f>IF(ISBLANK('Enter Orchids'!B188),"",'Enter Orchids'!B188)</f>
        <v/>
      </c>
      <c r="C181">
        <f>VLOOKUP(B181,'Import Exhibitors'!$B$2:$C$102,2,FALSE)</f>
        <v>0</v>
      </c>
      <c r="D181" s="75" t="str">
        <f>IF(ISBLANK('Enter Orchids'!F188),"",LEFT('Enter Orchids'!F188,FIND(".",'Enter Orchids'!F188)-1))</f>
        <v/>
      </c>
      <c r="E181" s="82" t="str">
        <f>IF(D181="","",LARGE(E$2:E180,1)+1)</f>
        <v/>
      </c>
      <c r="F181" t="str">
        <f>IF(ISBLANK('Enter Orchids'!E188),"",'Enter Orchids'!E188)</f>
        <v/>
      </c>
      <c r="G181" s="80" t="str">
        <f>IF(ISBLANK('Enter Orchids'!C188),"",TRIM('Enter Orchids'!C188))</f>
        <v/>
      </c>
      <c r="H181" s="80" t="str">
        <f>IF(ISBLANK('Enter Orchids'!D188),"",TRIM('Enter Orchids'!D188))</f>
        <v/>
      </c>
    </row>
    <row r="182" spans="1:8" x14ac:dyDescent="0.2">
      <c r="A182" t="str">
        <f>IF(B182&lt;&gt;"",IF(Validation!$A$2&lt;&gt;0,Validation!$A$2,""),"")</f>
        <v/>
      </c>
      <c r="B182" t="str">
        <f>IF(ISBLANK('Enter Orchids'!B189),"",'Enter Orchids'!B189)</f>
        <v/>
      </c>
      <c r="C182">
        <f>VLOOKUP(B182,'Import Exhibitors'!$B$2:$C$102,2,FALSE)</f>
        <v>0</v>
      </c>
      <c r="D182" s="75" t="str">
        <f>IF(ISBLANK('Enter Orchids'!F189),"",LEFT('Enter Orchids'!F189,FIND(".",'Enter Orchids'!F189)-1))</f>
        <v/>
      </c>
      <c r="E182" s="82" t="str">
        <f>IF(D182="","",LARGE(E$2:E181,1)+1)</f>
        <v/>
      </c>
      <c r="F182" t="str">
        <f>IF(ISBLANK('Enter Orchids'!E189),"",'Enter Orchids'!E189)</f>
        <v/>
      </c>
      <c r="G182" s="80" t="str">
        <f>IF(ISBLANK('Enter Orchids'!C189),"",TRIM('Enter Orchids'!C189))</f>
        <v/>
      </c>
      <c r="H182" s="80" t="str">
        <f>IF(ISBLANK('Enter Orchids'!D189),"",TRIM('Enter Orchids'!D189))</f>
        <v/>
      </c>
    </row>
    <row r="183" spans="1:8" x14ac:dyDescent="0.2">
      <c r="A183" t="str">
        <f>IF(B183&lt;&gt;"",IF(Validation!$A$2&lt;&gt;0,Validation!$A$2,""),"")</f>
        <v/>
      </c>
      <c r="B183" t="str">
        <f>IF(ISBLANK('Enter Orchids'!B190),"",'Enter Orchids'!B190)</f>
        <v/>
      </c>
      <c r="C183">
        <f>VLOOKUP(B183,'Import Exhibitors'!$B$2:$C$102,2,FALSE)</f>
        <v>0</v>
      </c>
      <c r="D183" s="75" t="str">
        <f>IF(ISBLANK('Enter Orchids'!F190),"",LEFT('Enter Orchids'!F190,FIND(".",'Enter Orchids'!F190)-1))</f>
        <v/>
      </c>
      <c r="E183" s="82" t="str">
        <f>IF(D183="","",LARGE(E$2:E182,1)+1)</f>
        <v/>
      </c>
      <c r="F183" t="str">
        <f>IF(ISBLANK('Enter Orchids'!E190),"",'Enter Orchids'!E190)</f>
        <v/>
      </c>
      <c r="G183" s="80" t="str">
        <f>IF(ISBLANK('Enter Orchids'!C190),"",TRIM('Enter Orchids'!C190))</f>
        <v/>
      </c>
      <c r="H183" s="80" t="str">
        <f>IF(ISBLANK('Enter Orchids'!D190),"",TRIM('Enter Orchids'!D190))</f>
        <v/>
      </c>
    </row>
    <row r="184" spans="1:8" x14ac:dyDescent="0.2">
      <c r="A184" t="str">
        <f>IF(B184&lt;&gt;"",IF(Validation!$A$2&lt;&gt;0,Validation!$A$2,""),"")</f>
        <v/>
      </c>
      <c r="B184" t="str">
        <f>IF(ISBLANK('Enter Orchids'!B191),"",'Enter Orchids'!B191)</f>
        <v/>
      </c>
      <c r="C184">
        <f>VLOOKUP(B184,'Import Exhibitors'!$B$2:$C$102,2,FALSE)</f>
        <v>0</v>
      </c>
      <c r="D184" s="75" t="str">
        <f>IF(ISBLANK('Enter Orchids'!F191),"",LEFT('Enter Orchids'!F191,FIND(".",'Enter Orchids'!F191)-1))</f>
        <v/>
      </c>
      <c r="E184" s="82" t="str">
        <f>IF(D184="","",LARGE(E$2:E183,1)+1)</f>
        <v/>
      </c>
      <c r="F184" t="str">
        <f>IF(ISBLANK('Enter Orchids'!E191),"",'Enter Orchids'!E191)</f>
        <v/>
      </c>
      <c r="G184" s="80" t="str">
        <f>IF(ISBLANK('Enter Orchids'!C191),"",TRIM('Enter Orchids'!C191))</f>
        <v/>
      </c>
      <c r="H184" s="80" t="str">
        <f>IF(ISBLANK('Enter Orchids'!D191),"",TRIM('Enter Orchids'!D191))</f>
        <v/>
      </c>
    </row>
    <row r="185" spans="1:8" x14ac:dyDescent="0.2">
      <c r="A185" t="str">
        <f>IF(B185&lt;&gt;"",IF(Validation!$A$2&lt;&gt;0,Validation!$A$2,""),"")</f>
        <v/>
      </c>
      <c r="B185" t="str">
        <f>IF(ISBLANK('Enter Orchids'!B192),"",'Enter Orchids'!B192)</f>
        <v/>
      </c>
      <c r="C185">
        <f>VLOOKUP(B185,'Import Exhibitors'!$B$2:$C$102,2,FALSE)</f>
        <v>0</v>
      </c>
      <c r="D185" s="75" t="str">
        <f>IF(ISBLANK('Enter Orchids'!F192),"",LEFT('Enter Orchids'!F192,FIND(".",'Enter Orchids'!F192)-1))</f>
        <v/>
      </c>
      <c r="E185" s="82" t="str">
        <f>IF(D185="","",LARGE(E$2:E184,1)+1)</f>
        <v/>
      </c>
      <c r="F185" t="str">
        <f>IF(ISBLANK('Enter Orchids'!E192),"",'Enter Orchids'!E192)</f>
        <v/>
      </c>
      <c r="G185" s="80" t="str">
        <f>IF(ISBLANK('Enter Orchids'!C192),"",TRIM('Enter Orchids'!C192))</f>
        <v/>
      </c>
      <c r="H185" s="80" t="str">
        <f>IF(ISBLANK('Enter Orchids'!D192),"",TRIM('Enter Orchids'!D192))</f>
        <v/>
      </c>
    </row>
    <row r="186" spans="1:8" x14ac:dyDescent="0.2">
      <c r="A186" t="str">
        <f>IF(B186&lt;&gt;"",IF(Validation!$A$2&lt;&gt;0,Validation!$A$2,""),"")</f>
        <v/>
      </c>
      <c r="B186" t="str">
        <f>IF(ISBLANK('Enter Orchids'!B193),"",'Enter Orchids'!B193)</f>
        <v/>
      </c>
      <c r="C186">
        <f>VLOOKUP(B186,'Import Exhibitors'!$B$2:$C$102,2,FALSE)</f>
        <v>0</v>
      </c>
      <c r="D186" s="75" t="str">
        <f>IF(ISBLANK('Enter Orchids'!F193),"",LEFT('Enter Orchids'!F193,FIND(".",'Enter Orchids'!F193)-1))</f>
        <v/>
      </c>
      <c r="E186" s="82" t="str">
        <f>IF(D186="","",LARGE(E$2:E185,1)+1)</f>
        <v/>
      </c>
      <c r="F186" t="str">
        <f>IF(ISBLANK('Enter Orchids'!E193),"",'Enter Orchids'!E193)</f>
        <v/>
      </c>
      <c r="G186" s="80" t="str">
        <f>IF(ISBLANK('Enter Orchids'!C193),"",TRIM('Enter Orchids'!C193))</f>
        <v/>
      </c>
      <c r="H186" s="80" t="str">
        <f>IF(ISBLANK('Enter Orchids'!D193),"",TRIM('Enter Orchids'!D193))</f>
        <v/>
      </c>
    </row>
    <row r="187" spans="1:8" x14ac:dyDescent="0.2">
      <c r="A187" t="str">
        <f>IF(B187&lt;&gt;"",IF(Validation!$A$2&lt;&gt;0,Validation!$A$2,""),"")</f>
        <v/>
      </c>
      <c r="B187" t="str">
        <f>IF(ISBLANK('Enter Orchids'!B194),"",'Enter Orchids'!B194)</f>
        <v/>
      </c>
      <c r="C187">
        <f>VLOOKUP(B187,'Import Exhibitors'!$B$2:$C$102,2,FALSE)</f>
        <v>0</v>
      </c>
      <c r="D187" s="75" t="str">
        <f>IF(ISBLANK('Enter Orchids'!F194),"",LEFT('Enter Orchids'!F194,FIND(".",'Enter Orchids'!F194)-1))</f>
        <v/>
      </c>
      <c r="E187" s="82" t="str">
        <f>IF(D187="","",LARGE(E$2:E186,1)+1)</f>
        <v/>
      </c>
      <c r="F187" t="str">
        <f>IF(ISBLANK('Enter Orchids'!E194),"",'Enter Orchids'!E194)</f>
        <v/>
      </c>
      <c r="G187" s="80" t="str">
        <f>IF(ISBLANK('Enter Orchids'!C194),"",TRIM('Enter Orchids'!C194))</f>
        <v/>
      </c>
      <c r="H187" s="80" t="str">
        <f>IF(ISBLANK('Enter Orchids'!D194),"",TRIM('Enter Orchids'!D194))</f>
        <v/>
      </c>
    </row>
    <row r="188" spans="1:8" x14ac:dyDescent="0.2">
      <c r="A188" t="str">
        <f>IF(B188&lt;&gt;"",IF(Validation!$A$2&lt;&gt;0,Validation!$A$2,""),"")</f>
        <v/>
      </c>
      <c r="B188" t="str">
        <f>IF(ISBLANK('Enter Orchids'!B195),"",'Enter Orchids'!B195)</f>
        <v/>
      </c>
      <c r="C188">
        <f>VLOOKUP(B188,'Import Exhibitors'!$B$2:$C$102,2,FALSE)</f>
        <v>0</v>
      </c>
      <c r="D188" s="75" t="str">
        <f>IF(ISBLANK('Enter Orchids'!F195),"",LEFT('Enter Orchids'!F195,FIND(".",'Enter Orchids'!F195)-1))</f>
        <v/>
      </c>
      <c r="E188" s="82" t="str">
        <f>IF(D188="","",LARGE(E$2:E187,1)+1)</f>
        <v/>
      </c>
      <c r="F188" t="str">
        <f>IF(ISBLANK('Enter Orchids'!E195),"",'Enter Orchids'!E195)</f>
        <v/>
      </c>
      <c r="G188" s="80" t="str">
        <f>IF(ISBLANK('Enter Orchids'!C195),"",TRIM('Enter Orchids'!C195))</f>
        <v/>
      </c>
      <c r="H188" s="80" t="str">
        <f>IF(ISBLANK('Enter Orchids'!D195),"",TRIM('Enter Orchids'!D195))</f>
        <v/>
      </c>
    </row>
    <row r="189" spans="1:8" x14ac:dyDescent="0.2">
      <c r="A189" t="str">
        <f>IF(B189&lt;&gt;"",IF(Validation!$A$2&lt;&gt;0,Validation!$A$2,""),"")</f>
        <v/>
      </c>
      <c r="B189" t="str">
        <f>IF(ISBLANK('Enter Orchids'!B196),"",'Enter Orchids'!B196)</f>
        <v/>
      </c>
      <c r="C189">
        <f>VLOOKUP(B189,'Import Exhibitors'!$B$2:$C$102,2,FALSE)</f>
        <v>0</v>
      </c>
      <c r="D189" s="75" t="str">
        <f>IF(ISBLANK('Enter Orchids'!F196),"",LEFT('Enter Orchids'!F196,FIND(".",'Enter Orchids'!F196)-1))</f>
        <v/>
      </c>
      <c r="E189" s="82" t="str">
        <f>IF(D189="","",LARGE(E$2:E188,1)+1)</f>
        <v/>
      </c>
      <c r="F189" t="str">
        <f>IF(ISBLANK('Enter Orchids'!E196),"",'Enter Orchids'!E196)</f>
        <v/>
      </c>
      <c r="G189" s="80" t="str">
        <f>IF(ISBLANK('Enter Orchids'!C196),"",TRIM('Enter Orchids'!C196))</f>
        <v/>
      </c>
      <c r="H189" s="80" t="str">
        <f>IF(ISBLANK('Enter Orchids'!D196),"",TRIM('Enter Orchids'!D196))</f>
        <v/>
      </c>
    </row>
    <row r="190" spans="1:8" x14ac:dyDescent="0.2">
      <c r="A190" t="str">
        <f>IF(B190&lt;&gt;"",IF(Validation!$A$2&lt;&gt;0,Validation!$A$2,""),"")</f>
        <v/>
      </c>
      <c r="B190" t="str">
        <f>IF(ISBLANK('Enter Orchids'!B197),"",'Enter Orchids'!B197)</f>
        <v/>
      </c>
      <c r="C190">
        <f>VLOOKUP(B190,'Import Exhibitors'!$B$2:$C$102,2,FALSE)</f>
        <v>0</v>
      </c>
      <c r="D190" s="75" t="str">
        <f>IF(ISBLANK('Enter Orchids'!F197),"",LEFT('Enter Orchids'!F197,FIND(".",'Enter Orchids'!F197)-1))</f>
        <v/>
      </c>
      <c r="E190" s="82" t="str">
        <f>IF(D190="","",LARGE(E$2:E189,1)+1)</f>
        <v/>
      </c>
      <c r="F190" t="str">
        <f>IF(ISBLANK('Enter Orchids'!E197),"",'Enter Orchids'!E197)</f>
        <v/>
      </c>
      <c r="G190" s="80" t="str">
        <f>IF(ISBLANK('Enter Orchids'!C197),"",TRIM('Enter Orchids'!C197))</f>
        <v/>
      </c>
      <c r="H190" s="80" t="str">
        <f>IF(ISBLANK('Enter Orchids'!D197),"",TRIM('Enter Orchids'!D197))</f>
        <v/>
      </c>
    </row>
    <row r="191" spans="1:8" x14ac:dyDescent="0.2">
      <c r="A191" t="str">
        <f>IF(B191&lt;&gt;"",IF(Validation!$A$2&lt;&gt;0,Validation!$A$2,""),"")</f>
        <v/>
      </c>
      <c r="B191" t="str">
        <f>IF(ISBLANK('Enter Orchids'!B198),"",'Enter Orchids'!B198)</f>
        <v/>
      </c>
      <c r="C191">
        <f>VLOOKUP(B191,'Import Exhibitors'!$B$2:$C$102,2,FALSE)</f>
        <v>0</v>
      </c>
      <c r="D191" s="75" t="str">
        <f>IF(ISBLANK('Enter Orchids'!F198),"",LEFT('Enter Orchids'!F198,FIND(".",'Enter Orchids'!F198)-1))</f>
        <v/>
      </c>
      <c r="E191" s="82" t="str">
        <f>IF(D191="","",LARGE(E$2:E190,1)+1)</f>
        <v/>
      </c>
      <c r="F191" t="str">
        <f>IF(ISBLANK('Enter Orchids'!E198),"",'Enter Orchids'!E198)</f>
        <v/>
      </c>
      <c r="G191" s="80" t="str">
        <f>IF(ISBLANK('Enter Orchids'!C198),"",TRIM('Enter Orchids'!C198))</f>
        <v/>
      </c>
      <c r="H191" s="80" t="str">
        <f>IF(ISBLANK('Enter Orchids'!D198),"",TRIM('Enter Orchids'!D198))</f>
        <v/>
      </c>
    </row>
    <row r="192" spans="1:8" x14ac:dyDescent="0.2">
      <c r="A192" t="str">
        <f>IF(B192&lt;&gt;"",IF(Validation!$A$2&lt;&gt;0,Validation!$A$2,""),"")</f>
        <v/>
      </c>
      <c r="B192" t="str">
        <f>IF(ISBLANK('Enter Orchids'!B199),"",'Enter Orchids'!B199)</f>
        <v/>
      </c>
      <c r="C192">
        <f>VLOOKUP(B192,'Import Exhibitors'!$B$2:$C$102,2,FALSE)</f>
        <v>0</v>
      </c>
      <c r="D192" s="75" t="str">
        <f>IF(ISBLANK('Enter Orchids'!F199),"",LEFT('Enter Orchids'!F199,FIND(".",'Enter Orchids'!F199)-1))</f>
        <v/>
      </c>
      <c r="E192" s="82" t="str">
        <f>IF(D192="","",LARGE(E$2:E191,1)+1)</f>
        <v/>
      </c>
      <c r="F192" t="str">
        <f>IF(ISBLANK('Enter Orchids'!E199),"",'Enter Orchids'!E199)</f>
        <v/>
      </c>
      <c r="G192" s="80" t="str">
        <f>IF(ISBLANK('Enter Orchids'!C199),"",TRIM('Enter Orchids'!C199))</f>
        <v/>
      </c>
      <c r="H192" s="80" t="str">
        <f>IF(ISBLANK('Enter Orchids'!D199),"",TRIM('Enter Orchids'!D199))</f>
        <v/>
      </c>
    </row>
    <row r="193" spans="1:8" x14ac:dyDescent="0.2">
      <c r="A193" t="str">
        <f>IF(B193&lt;&gt;"",IF(Validation!$A$2&lt;&gt;0,Validation!$A$2,""),"")</f>
        <v/>
      </c>
      <c r="B193" t="str">
        <f>IF(ISBLANK('Enter Orchids'!B200),"",'Enter Orchids'!B200)</f>
        <v/>
      </c>
      <c r="C193">
        <f>VLOOKUP(B193,'Import Exhibitors'!$B$2:$C$102,2,FALSE)</f>
        <v>0</v>
      </c>
      <c r="D193" s="75" t="str">
        <f>IF(ISBLANK('Enter Orchids'!F200),"",LEFT('Enter Orchids'!F200,FIND(".",'Enter Orchids'!F200)-1))</f>
        <v/>
      </c>
      <c r="E193" s="82" t="str">
        <f>IF(D193="","",LARGE(E$2:E192,1)+1)</f>
        <v/>
      </c>
      <c r="F193" t="str">
        <f>IF(ISBLANK('Enter Orchids'!E200),"",'Enter Orchids'!E200)</f>
        <v/>
      </c>
      <c r="G193" s="80" t="str">
        <f>IF(ISBLANK('Enter Orchids'!C200),"",TRIM('Enter Orchids'!C200))</f>
        <v/>
      </c>
      <c r="H193" s="80" t="str">
        <f>IF(ISBLANK('Enter Orchids'!D200),"",TRIM('Enter Orchids'!D200))</f>
        <v/>
      </c>
    </row>
    <row r="194" spans="1:8" x14ac:dyDescent="0.2">
      <c r="A194" t="str">
        <f>IF(B194&lt;&gt;"",IF(Validation!$A$2&lt;&gt;0,Validation!$A$2,""),"")</f>
        <v/>
      </c>
      <c r="B194" t="str">
        <f>IF(ISBLANK('Enter Orchids'!B201),"",'Enter Orchids'!B201)</f>
        <v/>
      </c>
      <c r="C194">
        <f>VLOOKUP(B194,'Import Exhibitors'!$B$2:$C$102,2,FALSE)</f>
        <v>0</v>
      </c>
      <c r="D194" s="75" t="str">
        <f>IF(ISBLANK('Enter Orchids'!F201),"",LEFT('Enter Orchids'!F201,FIND(".",'Enter Orchids'!F201)-1))</f>
        <v/>
      </c>
      <c r="E194" s="82" t="str">
        <f>IF(D194="","",LARGE(E$2:E193,1)+1)</f>
        <v/>
      </c>
      <c r="F194" t="str">
        <f>IF(ISBLANK('Enter Orchids'!E201),"",'Enter Orchids'!E201)</f>
        <v/>
      </c>
      <c r="G194" s="80" t="str">
        <f>IF(ISBLANK('Enter Orchids'!C201),"",TRIM('Enter Orchids'!C201))</f>
        <v/>
      </c>
      <c r="H194" s="80" t="str">
        <f>IF(ISBLANK('Enter Orchids'!D201),"",TRIM('Enter Orchids'!D201))</f>
        <v/>
      </c>
    </row>
    <row r="195" spans="1:8" x14ac:dyDescent="0.2">
      <c r="A195" t="str">
        <f>IF(B195&lt;&gt;"",IF(Validation!$A$2&lt;&gt;0,Validation!$A$2,""),"")</f>
        <v/>
      </c>
      <c r="B195" t="str">
        <f>IF(ISBLANK('Enter Orchids'!B202),"",'Enter Orchids'!B202)</f>
        <v/>
      </c>
      <c r="C195">
        <f>VLOOKUP(B195,'Import Exhibitors'!$B$2:$C$102,2,FALSE)</f>
        <v>0</v>
      </c>
      <c r="D195" s="75" t="str">
        <f>IF(ISBLANK('Enter Orchids'!F202),"",LEFT('Enter Orchids'!F202,FIND(".",'Enter Orchids'!F202)-1))</f>
        <v/>
      </c>
      <c r="E195" s="82" t="str">
        <f>IF(D195="","",LARGE(E$2:E194,1)+1)</f>
        <v/>
      </c>
      <c r="F195" t="str">
        <f>IF(ISBLANK('Enter Orchids'!E202),"",'Enter Orchids'!E202)</f>
        <v/>
      </c>
      <c r="G195" s="80" t="str">
        <f>IF(ISBLANK('Enter Orchids'!C202),"",TRIM('Enter Orchids'!C202))</f>
        <v/>
      </c>
      <c r="H195" s="80" t="str">
        <f>IF(ISBLANK('Enter Orchids'!D202),"",TRIM('Enter Orchids'!D202))</f>
        <v/>
      </c>
    </row>
    <row r="196" spans="1:8" x14ac:dyDescent="0.2">
      <c r="A196" t="str">
        <f>IF(B196&lt;&gt;"",IF(Validation!$A$2&lt;&gt;0,Validation!$A$2,""),"")</f>
        <v/>
      </c>
      <c r="B196" t="str">
        <f>IF(ISBLANK('Enter Orchids'!B203),"",'Enter Orchids'!B203)</f>
        <v/>
      </c>
      <c r="C196">
        <f>VLOOKUP(B196,'Import Exhibitors'!$B$2:$C$102,2,FALSE)</f>
        <v>0</v>
      </c>
      <c r="D196" s="75" t="str">
        <f>IF(ISBLANK('Enter Orchids'!F203),"",LEFT('Enter Orchids'!F203,FIND(".",'Enter Orchids'!F203)-1))</f>
        <v/>
      </c>
      <c r="E196" s="82" t="str">
        <f>IF(D196="","",LARGE(E$2:E195,1)+1)</f>
        <v/>
      </c>
      <c r="F196" t="str">
        <f>IF(ISBLANK('Enter Orchids'!E203),"",'Enter Orchids'!E203)</f>
        <v/>
      </c>
      <c r="G196" s="80" t="str">
        <f>IF(ISBLANK('Enter Orchids'!C203),"",TRIM('Enter Orchids'!C203))</f>
        <v/>
      </c>
      <c r="H196" s="80" t="str">
        <f>IF(ISBLANK('Enter Orchids'!D203),"",TRIM('Enter Orchids'!D203))</f>
        <v/>
      </c>
    </row>
    <row r="197" spans="1:8" x14ac:dyDescent="0.2">
      <c r="A197" t="str">
        <f>IF(B197&lt;&gt;"",IF(Validation!$A$2&lt;&gt;0,Validation!$A$2,""),"")</f>
        <v/>
      </c>
      <c r="B197" t="str">
        <f>IF(ISBLANK('Enter Orchids'!B204),"",'Enter Orchids'!B204)</f>
        <v/>
      </c>
      <c r="C197">
        <f>VLOOKUP(B197,'Import Exhibitors'!$B$2:$C$102,2,FALSE)</f>
        <v>0</v>
      </c>
      <c r="D197" s="75" t="str">
        <f>IF(ISBLANK('Enter Orchids'!F204),"",LEFT('Enter Orchids'!F204,FIND(".",'Enter Orchids'!F204)-1))</f>
        <v/>
      </c>
      <c r="E197" s="82" t="str">
        <f>IF(D197="","",LARGE(E$2:E196,1)+1)</f>
        <v/>
      </c>
      <c r="F197" t="str">
        <f>IF(ISBLANK('Enter Orchids'!E204),"",'Enter Orchids'!E204)</f>
        <v/>
      </c>
      <c r="G197" s="80" t="str">
        <f>IF(ISBLANK('Enter Orchids'!C204),"",TRIM('Enter Orchids'!C204))</f>
        <v/>
      </c>
      <c r="H197" s="80" t="str">
        <f>IF(ISBLANK('Enter Orchids'!D204),"",TRIM('Enter Orchids'!D204))</f>
        <v/>
      </c>
    </row>
    <row r="198" spans="1:8" x14ac:dyDescent="0.2">
      <c r="A198" t="str">
        <f>IF(B198&lt;&gt;"",IF(Validation!$A$2&lt;&gt;0,Validation!$A$2,""),"")</f>
        <v/>
      </c>
      <c r="B198" t="str">
        <f>IF(ISBLANK('Enter Orchids'!B205),"",'Enter Orchids'!B205)</f>
        <v/>
      </c>
      <c r="C198">
        <f>VLOOKUP(B198,'Import Exhibitors'!$B$2:$C$102,2,FALSE)</f>
        <v>0</v>
      </c>
      <c r="D198" s="75" t="str">
        <f>IF(ISBLANK('Enter Orchids'!F205),"",LEFT('Enter Orchids'!F205,FIND(".",'Enter Orchids'!F205)-1))</f>
        <v/>
      </c>
      <c r="E198" s="82" t="str">
        <f>IF(D198="","",LARGE(E$2:E197,1)+1)</f>
        <v/>
      </c>
      <c r="F198" t="str">
        <f>IF(ISBLANK('Enter Orchids'!E205),"",'Enter Orchids'!E205)</f>
        <v/>
      </c>
      <c r="G198" s="80" t="str">
        <f>IF(ISBLANK('Enter Orchids'!C205),"",TRIM('Enter Orchids'!C205))</f>
        <v/>
      </c>
      <c r="H198" s="80" t="str">
        <f>IF(ISBLANK('Enter Orchids'!D205),"",TRIM('Enter Orchids'!D205))</f>
        <v/>
      </c>
    </row>
    <row r="199" spans="1:8" x14ac:dyDescent="0.2">
      <c r="A199" t="str">
        <f>IF(B199&lt;&gt;"",IF(Validation!$A$2&lt;&gt;0,Validation!$A$2,""),"")</f>
        <v/>
      </c>
      <c r="B199" t="str">
        <f>IF(ISBLANK('Enter Orchids'!B206),"",'Enter Orchids'!B206)</f>
        <v/>
      </c>
      <c r="C199">
        <f>VLOOKUP(B199,'Import Exhibitors'!$B$2:$C$102,2,FALSE)</f>
        <v>0</v>
      </c>
      <c r="D199" s="75" t="str">
        <f>IF(ISBLANK('Enter Orchids'!F206),"",LEFT('Enter Orchids'!F206,FIND(".",'Enter Orchids'!F206)-1))</f>
        <v/>
      </c>
      <c r="E199" s="82" t="str">
        <f>IF(D199="","",LARGE(E$2:E198,1)+1)</f>
        <v/>
      </c>
      <c r="F199" t="str">
        <f>IF(ISBLANK('Enter Orchids'!E206),"",'Enter Orchids'!E206)</f>
        <v/>
      </c>
      <c r="G199" s="80" t="str">
        <f>IF(ISBLANK('Enter Orchids'!C206),"",TRIM('Enter Orchids'!C206))</f>
        <v/>
      </c>
      <c r="H199" s="80" t="str">
        <f>IF(ISBLANK('Enter Orchids'!D206),"",TRIM('Enter Orchids'!D206))</f>
        <v/>
      </c>
    </row>
    <row r="200" spans="1:8" x14ac:dyDescent="0.2">
      <c r="A200" t="str">
        <f>IF(B200&lt;&gt;"",IF(Validation!$A$2&lt;&gt;0,Validation!$A$2,""),"")</f>
        <v/>
      </c>
      <c r="B200" t="str">
        <f>IF(ISBLANK('Enter Orchids'!B207),"",'Enter Orchids'!B207)</f>
        <v/>
      </c>
      <c r="C200">
        <f>VLOOKUP(B200,'Import Exhibitors'!$B$2:$C$102,2,FALSE)</f>
        <v>0</v>
      </c>
      <c r="D200" s="75" t="str">
        <f>IF(ISBLANK('Enter Orchids'!F207),"",LEFT('Enter Orchids'!F207,FIND(".",'Enter Orchids'!F207)-1))</f>
        <v/>
      </c>
      <c r="E200" s="82" t="str">
        <f>IF(D200="","",LARGE(E$2:E199,1)+1)</f>
        <v/>
      </c>
      <c r="F200" t="str">
        <f>IF(ISBLANK('Enter Orchids'!E207),"",'Enter Orchids'!E207)</f>
        <v/>
      </c>
      <c r="G200" s="80" t="str">
        <f>IF(ISBLANK('Enter Orchids'!C207),"",TRIM('Enter Orchids'!C207))</f>
        <v/>
      </c>
      <c r="H200" s="80" t="str">
        <f>IF(ISBLANK('Enter Orchids'!D207),"",TRIM('Enter Orchids'!D207))</f>
        <v/>
      </c>
    </row>
    <row r="201" spans="1:8" x14ac:dyDescent="0.2">
      <c r="A201" t="str">
        <f>IF(B201&lt;&gt;"",IF(Validation!$A$2&lt;&gt;0,Validation!$A$2,""),"")</f>
        <v/>
      </c>
      <c r="B201" t="str">
        <f>IF(ISBLANK('Enter Orchids'!B208),"",'Enter Orchids'!B208)</f>
        <v/>
      </c>
      <c r="C201">
        <f>VLOOKUP(B201,'Import Exhibitors'!$B$2:$C$102,2,FALSE)</f>
        <v>0</v>
      </c>
      <c r="D201" s="75" t="str">
        <f>IF(ISBLANK('Enter Orchids'!F208),"",LEFT('Enter Orchids'!F208,FIND(".",'Enter Orchids'!F208)-1))</f>
        <v/>
      </c>
      <c r="E201" s="82" t="str">
        <f>IF(D201="","",LARGE(E$2:E200,1)+1)</f>
        <v/>
      </c>
      <c r="F201" t="str">
        <f>IF(ISBLANK('Enter Orchids'!E208),"",'Enter Orchids'!E208)</f>
        <v/>
      </c>
      <c r="G201" s="80" t="str">
        <f>IF(ISBLANK('Enter Orchids'!C208),"",TRIM('Enter Orchids'!C208))</f>
        <v/>
      </c>
      <c r="H201" s="80" t="str">
        <f>IF(ISBLANK('Enter Orchids'!D208),"",TRIM('Enter Orchids'!D208))</f>
        <v/>
      </c>
    </row>
    <row r="202" spans="1:8" x14ac:dyDescent="0.2">
      <c r="A202" t="str">
        <f>IF(B202&lt;&gt;"",IF(Validation!$A$2&lt;&gt;0,Validation!$A$2,""),"")</f>
        <v/>
      </c>
      <c r="B202" t="str">
        <f>IF(ISBLANK('Enter Orchids'!B209),"",'Enter Orchids'!B209)</f>
        <v/>
      </c>
      <c r="C202">
        <f>VLOOKUP(B202,'Import Exhibitors'!$B$2:$C$102,2,FALSE)</f>
        <v>0</v>
      </c>
      <c r="D202" s="75" t="str">
        <f>IF(ISBLANK('Enter Orchids'!F209),"",LEFT('Enter Orchids'!F209,FIND(".",'Enter Orchids'!F209)-1))</f>
        <v/>
      </c>
      <c r="E202" s="82" t="str">
        <f>IF(D202="","",LARGE(E$2:E201,1)+1)</f>
        <v/>
      </c>
      <c r="F202" t="str">
        <f>IF(ISBLANK('Enter Orchids'!E209),"",'Enter Orchids'!E209)</f>
        <v/>
      </c>
      <c r="G202" s="80" t="str">
        <f>IF(ISBLANK('Enter Orchids'!C209),"",TRIM('Enter Orchids'!C209))</f>
        <v/>
      </c>
      <c r="H202" s="80" t="str">
        <f>IF(ISBLANK('Enter Orchids'!D209),"",TRIM('Enter Orchids'!D209))</f>
        <v/>
      </c>
    </row>
    <row r="203" spans="1:8" x14ac:dyDescent="0.2">
      <c r="A203" t="str">
        <f>IF(B203&lt;&gt;"",IF(Validation!$A$2&lt;&gt;0,Validation!$A$2,""),"")</f>
        <v/>
      </c>
      <c r="B203" t="str">
        <f>IF(ISBLANK('Enter Orchids'!B210),"",'Enter Orchids'!B210)</f>
        <v/>
      </c>
      <c r="C203">
        <f>VLOOKUP(B203,'Import Exhibitors'!$B$2:$C$102,2,FALSE)</f>
        <v>0</v>
      </c>
      <c r="D203" s="75" t="str">
        <f>IF(ISBLANK('Enter Orchids'!F210),"",LEFT('Enter Orchids'!F210,FIND(".",'Enter Orchids'!F210)-1))</f>
        <v/>
      </c>
      <c r="E203" s="82" t="str">
        <f>IF(D203="","",LARGE(E$2:E202,1)+1)</f>
        <v/>
      </c>
      <c r="F203" t="str">
        <f>IF(ISBLANK('Enter Orchids'!E210),"",'Enter Orchids'!E210)</f>
        <v/>
      </c>
      <c r="G203" s="80" t="str">
        <f>IF(ISBLANK('Enter Orchids'!C210),"",TRIM('Enter Orchids'!C210))</f>
        <v/>
      </c>
      <c r="H203" s="80" t="str">
        <f>IF(ISBLANK('Enter Orchids'!D210),"",TRIM('Enter Orchids'!D210))</f>
        <v/>
      </c>
    </row>
    <row r="204" spans="1:8" x14ac:dyDescent="0.2">
      <c r="A204" t="str">
        <f>IF(B204&lt;&gt;"",IF(Validation!$A$2&lt;&gt;0,Validation!$A$2,""),"")</f>
        <v/>
      </c>
      <c r="B204" t="str">
        <f>IF(ISBLANK('Enter Orchids'!B211),"",'Enter Orchids'!B211)</f>
        <v/>
      </c>
      <c r="C204">
        <f>VLOOKUP(B204,'Import Exhibitors'!$B$2:$C$102,2,FALSE)</f>
        <v>0</v>
      </c>
      <c r="D204" s="75" t="str">
        <f>IF(ISBLANK('Enter Orchids'!F211),"",LEFT('Enter Orchids'!F211,FIND(".",'Enter Orchids'!F211)-1))</f>
        <v/>
      </c>
      <c r="E204" s="82" t="str">
        <f>IF(D204="","",LARGE(E$2:E203,1)+1)</f>
        <v/>
      </c>
      <c r="F204" t="str">
        <f>IF(ISBLANK('Enter Orchids'!E211),"",'Enter Orchids'!E211)</f>
        <v/>
      </c>
      <c r="G204" s="80" t="str">
        <f>IF(ISBLANK('Enter Orchids'!C211),"",TRIM('Enter Orchids'!C211))</f>
        <v/>
      </c>
      <c r="H204" s="80" t="str">
        <f>IF(ISBLANK('Enter Orchids'!D211),"",TRIM('Enter Orchids'!D211))</f>
        <v/>
      </c>
    </row>
    <row r="205" spans="1:8" x14ac:dyDescent="0.2">
      <c r="A205" t="str">
        <f>IF(B205&lt;&gt;"",IF(Validation!$A$2&lt;&gt;0,Validation!$A$2,""),"")</f>
        <v/>
      </c>
      <c r="B205" t="str">
        <f>IF(ISBLANK('Enter Orchids'!B212),"",'Enter Orchids'!B212)</f>
        <v/>
      </c>
      <c r="C205">
        <f>VLOOKUP(B205,'Import Exhibitors'!$B$2:$C$102,2,FALSE)</f>
        <v>0</v>
      </c>
      <c r="D205" s="75" t="str">
        <f>IF(ISBLANK('Enter Orchids'!F212),"",LEFT('Enter Orchids'!F212,FIND(".",'Enter Orchids'!F212)-1))</f>
        <v/>
      </c>
      <c r="E205" s="82" t="str">
        <f>IF(D205="","",LARGE(E$2:E204,1)+1)</f>
        <v/>
      </c>
      <c r="F205" t="str">
        <f>IF(ISBLANK('Enter Orchids'!E212),"",'Enter Orchids'!E212)</f>
        <v/>
      </c>
      <c r="G205" s="80" t="str">
        <f>IF(ISBLANK('Enter Orchids'!C212),"",TRIM('Enter Orchids'!C212))</f>
        <v/>
      </c>
      <c r="H205" s="80" t="str">
        <f>IF(ISBLANK('Enter Orchids'!D212),"",TRIM('Enter Orchids'!D212))</f>
        <v/>
      </c>
    </row>
    <row r="206" spans="1:8" x14ac:dyDescent="0.2">
      <c r="A206" t="str">
        <f>IF(B206&lt;&gt;"",IF(Validation!$A$2&lt;&gt;0,Validation!$A$2,""),"")</f>
        <v/>
      </c>
      <c r="B206" t="str">
        <f>IF(ISBLANK('Enter Orchids'!B213),"",'Enter Orchids'!B213)</f>
        <v/>
      </c>
      <c r="C206">
        <f>VLOOKUP(B206,'Import Exhibitors'!$B$2:$C$102,2,FALSE)</f>
        <v>0</v>
      </c>
      <c r="D206" s="75" t="str">
        <f>IF(ISBLANK('Enter Orchids'!F213),"",LEFT('Enter Orchids'!F213,FIND(".",'Enter Orchids'!F213)-1))</f>
        <v/>
      </c>
      <c r="E206" s="82" t="str">
        <f>IF(D206="","",LARGE(E$2:E205,1)+1)</f>
        <v/>
      </c>
      <c r="F206" t="str">
        <f>IF(ISBLANK('Enter Orchids'!E213),"",'Enter Orchids'!E213)</f>
        <v/>
      </c>
      <c r="G206" s="80" t="str">
        <f>IF(ISBLANK('Enter Orchids'!C213),"",TRIM('Enter Orchids'!C213))</f>
        <v/>
      </c>
      <c r="H206" s="80" t="str">
        <f>IF(ISBLANK('Enter Orchids'!D213),"",TRIM('Enter Orchids'!D213))</f>
        <v/>
      </c>
    </row>
    <row r="207" spans="1:8" x14ac:dyDescent="0.2">
      <c r="A207" t="str">
        <f>IF(B207&lt;&gt;"",IF(Validation!$A$2&lt;&gt;0,Validation!$A$2,""),"")</f>
        <v/>
      </c>
      <c r="B207" t="str">
        <f>IF(ISBLANK('Enter Orchids'!B214),"",'Enter Orchids'!B214)</f>
        <v/>
      </c>
      <c r="C207">
        <f>VLOOKUP(B207,'Import Exhibitors'!$B$2:$C$102,2,FALSE)</f>
        <v>0</v>
      </c>
      <c r="D207" s="75" t="str">
        <f>IF(ISBLANK('Enter Orchids'!F214),"",LEFT('Enter Orchids'!F214,FIND(".",'Enter Orchids'!F214)-1))</f>
        <v/>
      </c>
      <c r="E207" s="82" t="str">
        <f>IF(D207="","",LARGE(E$2:E206,1)+1)</f>
        <v/>
      </c>
      <c r="F207" t="str">
        <f>IF(ISBLANK('Enter Orchids'!E214),"",'Enter Orchids'!E214)</f>
        <v/>
      </c>
      <c r="G207" s="80" t="str">
        <f>IF(ISBLANK('Enter Orchids'!C214),"",TRIM('Enter Orchids'!C214))</f>
        <v/>
      </c>
      <c r="H207" s="80" t="str">
        <f>IF(ISBLANK('Enter Orchids'!D214),"",TRIM('Enter Orchids'!D214))</f>
        <v/>
      </c>
    </row>
    <row r="208" spans="1:8" x14ac:dyDescent="0.2">
      <c r="A208" t="str">
        <f>IF(B208&lt;&gt;"",IF(Validation!$A$2&lt;&gt;0,Validation!$A$2,""),"")</f>
        <v/>
      </c>
      <c r="B208" t="str">
        <f>IF(ISBLANK('Enter Orchids'!B215),"",'Enter Orchids'!B215)</f>
        <v/>
      </c>
      <c r="C208">
        <f>VLOOKUP(B208,'Import Exhibitors'!$B$2:$C$102,2,FALSE)</f>
        <v>0</v>
      </c>
      <c r="D208" s="75" t="str">
        <f>IF(ISBLANK('Enter Orchids'!F215),"",LEFT('Enter Orchids'!F215,FIND(".",'Enter Orchids'!F215)-1))</f>
        <v/>
      </c>
      <c r="E208" s="82" t="str">
        <f>IF(D208="","",LARGE(E$2:E207,1)+1)</f>
        <v/>
      </c>
      <c r="F208" t="str">
        <f>IF(ISBLANK('Enter Orchids'!E215),"",'Enter Orchids'!E215)</f>
        <v/>
      </c>
      <c r="G208" s="80" t="str">
        <f>IF(ISBLANK('Enter Orchids'!C215),"",TRIM('Enter Orchids'!C215))</f>
        <v/>
      </c>
      <c r="H208" s="80" t="str">
        <f>IF(ISBLANK('Enter Orchids'!D215),"",TRIM('Enter Orchids'!D215))</f>
        <v/>
      </c>
    </row>
    <row r="209" spans="1:8" x14ac:dyDescent="0.2">
      <c r="A209" t="str">
        <f>IF(B209&lt;&gt;"",IF(Validation!$A$2&lt;&gt;0,Validation!$A$2,""),"")</f>
        <v/>
      </c>
      <c r="B209" t="str">
        <f>IF(ISBLANK('Enter Orchids'!B216),"",'Enter Orchids'!B216)</f>
        <v/>
      </c>
      <c r="C209">
        <f>VLOOKUP(B209,'Import Exhibitors'!$B$2:$C$102,2,FALSE)</f>
        <v>0</v>
      </c>
      <c r="D209" s="75" t="str">
        <f>IF(ISBLANK('Enter Orchids'!F216),"",LEFT('Enter Orchids'!F216,FIND(".",'Enter Orchids'!F216)-1))</f>
        <v/>
      </c>
      <c r="E209" s="82" t="str">
        <f>IF(D209="","",LARGE(E$2:E208,1)+1)</f>
        <v/>
      </c>
      <c r="F209" t="str">
        <f>IF(ISBLANK('Enter Orchids'!E216),"",'Enter Orchids'!E216)</f>
        <v/>
      </c>
      <c r="G209" s="80" t="str">
        <f>IF(ISBLANK('Enter Orchids'!C216),"",TRIM('Enter Orchids'!C216))</f>
        <v/>
      </c>
      <c r="H209" s="80" t="str">
        <f>IF(ISBLANK('Enter Orchids'!D216),"",TRIM('Enter Orchids'!D216))</f>
        <v/>
      </c>
    </row>
    <row r="210" spans="1:8" x14ac:dyDescent="0.2">
      <c r="A210" t="str">
        <f>IF(B210&lt;&gt;"",IF(Validation!$A$2&lt;&gt;0,Validation!$A$2,""),"")</f>
        <v/>
      </c>
      <c r="B210" t="str">
        <f>IF(ISBLANK('Enter Orchids'!B217),"",'Enter Orchids'!B217)</f>
        <v/>
      </c>
      <c r="C210">
        <f>VLOOKUP(B210,'Import Exhibitors'!$B$2:$C$102,2,FALSE)</f>
        <v>0</v>
      </c>
      <c r="D210" s="75" t="str">
        <f>IF(ISBLANK('Enter Orchids'!F217),"",LEFT('Enter Orchids'!F217,FIND(".",'Enter Orchids'!F217)-1))</f>
        <v/>
      </c>
      <c r="E210" s="82" t="str">
        <f>IF(D210="","",LARGE(E$2:E209,1)+1)</f>
        <v/>
      </c>
      <c r="F210" t="str">
        <f>IF(ISBLANK('Enter Orchids'!E217),"",'Enter Orchids'!E217)</f>
        <v/>
      </c>
      <c r="G210" s="80" t="str">
        <f>IF(ISBLANK('Enter Orchids'!C217),"",TRIM('Enter Orchids'!C217))</f>
        <v/>
      </c>
      <c r="H210" s="80" t="str">
        <f>IF(ISBLANK('Enter Orchids'!D217),"",TRIM('Enter Orchids'!D217))</f>
        <v/>
      </c>
    </row>
    <row r="211" spans="1:8" x14ac:dyDescent="0.2">
      <c r="A211" t="str">
        <f>IF(B211&lt;&gt;"",IF(Validation!$A$2&lt;&gt;0,Validation!$A$2,""),"")</f>
        <v/>
      </c>
      <c r="B211" t="str">
        <f>IF(ISBLANK('Enter Orchids'!B218),"",'Enter Orchids'!B218)</f>
        <v/>
      </c>
      <c r="C211">
        <f>VLOOKUP(B211,'Import Exhibitors'!$B$2:$C$102,2,FALSE)</f>
        <v>0</v>
      </c>
      <c r="D211" s="75" t="str">
        <f>IF(ISBLANK('Enter Orchids'!F218),"",LEFT('Enter Orchids'!F218,FIND(".",'Enter Orchids'!F218)-1))</f>
        <v/>
      </c>
      <c r="E211" s="82" t="str">
        <f>IF(D211="","",LARGE(E$2:E210,1)+1)</f>
        <v/>
      </c>
      <c r="F211" t="str">
        <f>IF(ISBLANK('Enter Orchids'!E218),"",'Enter Orchids'!E218)</f>
        <v/>
      </c>
      <c r="G211" s="80" t="str">
        <f>IF(ISBLANK('Enter Orchids'!C218),"",TRIM('Enter Orchids'!C218))</f>
        <v/>
      </c>
      <c r="H211" s="80" t="str">
        <f>IF(ISBLANK('Enter Orchids'!D218),"",TRIM('Enter Orchids'!D218))</f>
        <v/>
      </c>
    </row>
    <row r="212" spans="1:8" x14ac:dyDescent="0.2">
      <c r="A212" t="str">
        <f>IF(B212&lt;&gt;"",IF(Validation!$A$2&lt;&gt;0,Validation!$A$2,""),"")</f>
        <v/>
      </c>
      <c r="B212" t="str">
        <f>IF(ISBLANK('Enter Orchids'!B219),"",'Enter Orchids'!B219)</f>
        <v/>
      </c>
      <c r="C212">
        <f>VLOOKUP(B212,'Import Exhibitors'!$B$2:$C$102,2,FALSE)</f>
        <v>0</v>
      </c>
      <c r="D212" s="75" t="str">
        <f>IF(ISBLANK('Enter Orchids'!F219),"",LEFT('Enter Orchids'!F219,FIND(".",'Enter Orchids'!F219)-1))</f>
        <v/>
      </c>
      <c r="E212" s="82" t="str">
        <f>IF(D212="","",LARGE(E$2:E211,1)+1)</f>
        <v/>
      </c>
      <c r="F212" t="str">
        <f>IF(ISBLANK('Enter Orchids'!E219),"",'Enter Orchids'!E219)</f>
        <v/>
      </c>
      <c r="G212" s="80" t="str">
        <f>IF(ISBLANK('Enter Orchids'!C219),"",TRIM('Enter Orchids'!C219))</f>
        <v/>
      </c>
      <c r="H212" s="80" t="str">
        <f>IF(ISBLANK('Enter Orchids'!D219),"",TRIM('Enter Orchids'!D219))</f>
        <v/>
      </c>
    </row>
    <row r="213" spans="1:8" x14ac:dyDescent="0.2">
      <c r="A213" t="str">
        <f>IF(B213&lt;&gt;"",IF(Validation!$A$2&lt;&gt;0,Validation!$A$2,""),"")</f>
        <v/>
      </c>
      <c r="B213" t="str">
        <f>IF(ISBLANK('Enter Orchids'!B220),"",'Enter Orchids'!B220)</f>
        <v/>
      </c>
      <c r="C213">
        <f>VLOOKUP(B213,'Import Exhibitors'!$B$2:$C$102,2,FALSE)</f>
        <v>0</v>
      </c>
      <c r="D213" s="75" t="str">
        <f>IF(ISBLANK('Enter Orchids'!F220),"",LEFT('Enter Orchids'!F220,FIND(".",'Enter Orchids'!F220)-1))</f>
        <v/>
      </c>
      <c r="E213" s="82" t="str">
        <f>IF(D213="","",LARGE(E$2:E212,1)+1)</f>
        <v/>
      </c>
      <c r="F213" t="str">
        <f>IF(ISBLANK('Enter Orchids'!E220),"",'Enter Orchids'!E220)</f>
        <v/>
      </c>
      <c r="G213" s="80" t="str">
        <f>IF(ISBLANK('Enter Orchids'!C220),"",TRIM('Enter Orchids'!C220))</f>
        <v/>
      </c>
      <c r="H213" s="80" t="str">
        <f>IF(ISBLANK('Enter Orchids'!D220),"",TRIM('Enter Orchids'!D220))</f>
        <v/>
      </c>
    </row>
    <row r="214" spans="1:8" x14ac:dyDescent="0.2">
      <c r="A214" t="str">
        <f>IF(B214&lt;&gt;"",IF(Validation!$A$2&lt;&gt;0,Validation!$A$2,""),"")</f>
        <v/>
      </c>
      <c r="B214" t="str">
        <f>IF(ISBLANK('Enter Orchids'!B221),"",'Enter Orchids'!B221)</f>
        <v/>
      </c>
      <c r="C214">
        <f>VLOOKUP(B214,'Import Exhibitors'!$B$2:$C$102,2,FALSE)</f>
        <v>0</v>
      </c>
      <c r="D214" s="75" t="str">
        <f>IF(ISBLANK('Enter Orchids'!F221),"",LEFT('Enter Orchids'!F221,FIND(".",'Enter Orchids'!F221)-1))</f>
        <v/>
      </c>
      <c r="E214" s="82" t="str">
        <f>IF(D214="","",LARGE(E$2:E213,1)+1)</f>
        <v/>
      </c>
      <c r="F214" t="str">
        <f>IF(ISBLANK('Enter Orchids'!E221),"",'Enter Orchids'!E221)</f>
        <v/>
      </c>
      <c r="G214" s="80" t="str">
        <f>IF(ISBLANK('Enter Orchids'!C221),"",TRIM('Enter Orchids'!C221))</f>
        <v/>
      </c>
      <c r="H214" s="80" t="str">
        <f>IF(ISBLANK('Enter Orchids'!D221),"",TRIM('Enter Orchids'!D221))</f>
        <v/>
      </c>
    </row>
    <row r="215" spans="1:8" x14ac:dyDescent="0.2">
      <c r="A215" t="str">
        <f>IF(B215&lt;&gt;"",IF(Validation!$A$2&lt;&gt;0,Validation!$A$2,""),"")</f>
        <v/>
      </c>
      <c r="B215" t="str">
        <f>IF(ISBLANK('Enter Orchids'!B222),"",'Enter Orchids'!B222)</f>
        <v/>
      </c>
      <c r="C215">
        <f>VLOOKUP(B215,'Import Exhibitors'!$B$2:$C$102,2,FALSE)</f>
        <v>0</v>
      </c>
      <c r="D215" s="75" t="str">
        <f>IF(ISBLANK('Enter Orchids'!F222),"",LEFT('Enter Orchids'!F222,FIND(".",'Enter Orchids'!F222)-1))</f>
        <v/>
      </c>
      <c r="E215" s="82" t="str">
        <f>IF(D215="","",LARGE(E$2:E214,1)+1)</f>
        <v/>
      </c>
      <c r="F215" t="str">
        <f>IF(ISBLANK('Enter Orchids'!E222),"",'Enter Orchids'!E222)</f>
        <v/>
      </c>
      <c r="G215" s="80" t="str">
        <f>IF(ISBLANK('Enter Orchids'!C222),"",TRIM('Enter Orchids'!C222))</f>
        <v/>
      </c>
      <c r="H215" s="80" t="str">
        <f>IF(ISBLANK('Enter Orchids'!D222),"",TRIM('Enter Orchids'!D222))</f>
        <v/>
      </c>
    </row>
    <row r="216" spans="1:8" x14ac:dyDescent="0.2">
      <c r="A216" t="str">
        <f>IF(B216&lt;&gt;"",IF(Validation!$A$2&lt;&gt;0,Validation!$A$2,""),"")</f>
        <v/>
      </c>
      <c r="B216" t="str">
        <f>IF(ISBLANK('Enter Orchids'!B223),"",'Enter Orchids'!B223)</f>
        <v/>
      </c>
      <c r="C216">
        <f>VLOOKUP(B216,'Import Exhibitors'!$B$2:$C$102,2,FALSE)</f>
        <v>0</v>
      </c>
      <c r="D216" s="75" t="str">
        <f>IF(ISBLANK('Enter Orchids'!F223),"",LEFT('Enter Orchids'!F223,FIND(".",'Enter Orchids'!F223)-1))</f>
        <v/>
      </c>
      <c r="E216" s="82" t="str">
        <f>IF(D216="","",LARGE(E$2:E215,1)+1)</f>
        <v/>
      </c>
      <c r="F216" t="str">
        <f>IF(ISBLANK('Enter Orchids'!E223),"",'Enter Orchids'!E223)</f>
        <v/>
      </c>
      <c r="G216" s="80" t="str">
        <f>IF(ISBLANK('Enter Orchids'!C223),"",TRIM('Enter Orchids'!C223))</f>
        <v/>
      </c>
      <c r="H216" s="80" t="str">
        <f>IF(ISBLANK('Enter Orchids'!D223),"",TRIM('Enter Orchids'!D223))</f>
        <v/>
      </c>
    </row>
    <row r="217" spans="1:8" x14ac:dyDescent="0.2">
      <c r="A217" t="str">
        <f>IF(B217&lt;&gt;"",IF(Validation!$A$2&lt;&gt;0,Validation!$A$2,""),"")</f>
        <v/>
      </c>
      <c r="B217" t="str">
        <f>IF(ISBLANK('Enter Orchids'!B224),"",'Enter Orchids'!B224)</f>
        <v/>
      </c>
      <c r="C217">
        <f>VLOOKUP(B217,'Import Exhibitors'!$B$2:$C$102,2,FALSE)</f>
        <v>0</v>
      </c>
      <c r="D217" s="75" t="str">
        <f>IF(ISBLANK('Enter Orchids'!F224),"",LEFT('Enter Orchids'!F224,FIND(".",'Enter Orchids'!F224)-1))</f>
        <v/>
      </c>
      <c r="E217" s="82" t="str">
        <f>IF(D217="","",LARGE(E$2:E216,1)+1)</f>
        <v/>
      </c>
      <c r="F217" t="str">
        <f>IF(ISBLANK('Enter Orchids'!E224),"",'Enter Orchids'!E224)</f>
        <v/>
      </c>
      <c r="G217" s="80" t="str">
        <f>IF(ISBLANK('Enter Orchids'!C224),"",TRIM('Enter Orchids'!C224))</f>
        <v/>
      </c>
      <c r="H217" s="80" t="str">
        <f>IF(ISBLANK('Enter Orchids'!D224),"",TRIM('Enter Orchids'!D224))</f>
        <v/>
      </c>
    </row>
    <row r="218" spans="1:8" x14ac:dyDescent="0.2">
      <c r="A218" t="str">
        <f>IF(B218&lt;&gt;"",IF(Validation!$A$2&lt;&gt;0,Validation!$A$2,""),"")</f>
        <v/>
      </c>
      <c r="B218" t="str">
        <f>IF(ISBLANK('Enter Orchids'!B225),"",'Enter Orchids'!B225)</f>
        <v/>
      </c>
      <c r="C218">
        <f>VLOOKUP(B218,'Import Exhibitors'!$B$2:$C$102,2,FALSE)</f>
        <v>0</v>
      </c>
      <c r="D218" s="75" t="str">
        <f>IF(ISBLANK('Enter Orchids'!F225),"",LEFT('Enter Orchids'!F225,FIND(".",'Enter Orchids'!F225)-1))</f>
        <v/>
      </c>
      <c r="E218" s="82" t="str">
        <f>IF(D218="","",LARGE(E$2:E217,1)+1)</f>
        <v/>
      </c>
      <c r="F218" t="str">
        <f>IF(ISBLANK('Enter Orchids'!E225),"",'Enter Orchids'!E225)</f>
        <v/>
      </c>
      <c r="G218" s="80" t="str">
        <f>IF(ISBLANK('Enter Orchids'!C225),"",TRIM('Enter Orchids'!C225))</f>
        <v/>
      </c>
      <c r="H218" s="80" t="str">
        <f>IF(ISBLANK('Enter Orchids'!D225),"",TRIM('Enter Orchids'!D225))</f>
        <v/>
      </c>
    </row>
    <row r="219" spans="1:8" x14ac:dyDescent="0.2">
      <c r="A219" t="str">
        <f>IF(B219&lt;&gt;"",IF(Validation!$A$2&lt;&gt;0,Validation!$A$2,""),"")</f>
        <v/>
      </c>
      <c r="B219" t="str">
        <f>IF(ISBLANK('Enter Orchids'!B226),"",'Enter Orchids'!B226)</f>
        <v/>
      </c>
      <c r="C219">
        <f>VLOOKUP(B219,'Import Exhibitors'!$B$2:$C$102,2,FALSE)</f>
        <v>0</v>
      </c>
      <c r="D219" s="75" t="str">
        <f>IF(ISBLANK('Enter Orchids'!F226),"",LEFT('Enter Orchids'!F226,FIND(".",'Enter Orchids'!F226)-1))</f>
        <v/>
      </c>
      <c r="E219" s="82" t="str">
        <f>IF(D219="","",LARGE(E$2:E218,1)+1)</f>
        <v/>
      </c>
      <c r="F219" t="str">
        <f>IF(ISBLANK('Enter Orchids'!E226),"",'Enter Orchids'!E226)</f>
        <v/>
      </c>
      <c r="G219" s="80" t="str">
        <f>IF(ISBLANK('Enter Orchids'!C226),"",TRIM('Enter Orchids'!C226))</f>
        <v/>
      </c>
      <c r="H219" s="80" t="str">
        <f>IF(ISBLANK('Enter Orchids'!D226),"",TRIM('Enter Orchids'!D226))</f>
        <v/>
      </c>
    </row>
    <row r="220" spans="1:8" x14ac:dyDescent="0.2">
      <c r="A220" t="str">
        <f>IF(B220&lt;&gt;"",IF(Validation!$A$2&lt;&gt;0,Validation!$A$2,""),"")</f>
        <v/>
      </c>
      <c r="B220" t="str">
        <f>IF(ISBLANK('Enter Orchids'!B227),"",'Enter Orchids'!B227)</f>
        <v/>
      </c>
      <c r="C220">
        <f>VLOOKUP(B220,'Import Exhibitors'!$B$2:$C$102,2,FALSE)</f>
        <v>0</v>
      </c>
      <c r="D220" s="75" t="str">
        <f>IF(ISBLANK('Enter Orchids'!F227),"",LEFT('Enter Orchids'!F227,FIND(".",'Enter Orchids'!F227)-1))</f>
        <v/>
      </c>
      <c r="E220" s="82" t="str">
        <f>IF(D220="","",LARGE(E$2:E219,1)+1)</f>
        <v/>
      </c>
      <c r="F220" t="str">
        <f>IF(ISBLANK('Enter Orchids'!E227),"",'Enter Orchids'!E227)</f>
        <v/>
      </c>
      <c r="G220" s="80" t="str">
        <f>IF(ISBLANK('Enter Orchids'!C227),"",TRIM('Enter Orchids'!C227))</f>
        <v/>
      </c>
      <c r="H220" s="80" t="str">
        <f>IF(ISBLANK('Enter Orchids'!D227),"",TRIM('Enter Orchids'!D227))</f>
        <v/>
      </c>
    </row>
    <row r="221" spans="1:8" x14ac:dyDescent="0.2">
      <c r="A221" t="str">
        <f>IF(B221&lt;&gt;"",IF(Validation!$A$2&lt;&gt;0,Validation!$A$2,""),"")</f>
        <v/>
      </c>
      <c r="B221" t="str">
        <f>IF(ISBLANK('Enter Orchids'!B228),"",'Enter Orchids'!B228)</f>
        <v/>
      </c>
      <c r="C221">
        <f>VLOOKUP(B221,'Import Exhibitors'!$B$2:$C$102,2,FALSE)</f>
        <v>0</v>
      </c>
      <c r="D221" s="75" t="str">
        <f>IF(ISBLANK('Enter Orchids'!F228),"",LEFT('Enter Orchids'!F228,FIND(".",'Enter Orchids'!F228)-1))</f>
        <v/>
      </c>
      <c r="E221" s="82" t="str">
        <f>IF(D221="","",LARGE(E$2:E220,1)+1)</f>
        <v/>
      </c>
      <c r="F221" t="str">
        <f>IF(ISBLANK('Enter Orchids'!E228),"",'Enter Orchids'!E228)</f>
        <v/>
      </c>
      <c r="G221" s="80" t="str">
        <f>IF(ISBLANK('Enter Orchids'!C228),"",TRIM('Enter Orchids'!C228))</f>
        <v/>
      </c>
      <c r="H221" s="80" t="str">
        <f>IF(ISBLANK('Enter Orchids'!D228),"",TRIM('Enter Orchids'!D228))</f>
        <v/>
      </c>
    </row>
    <row r="222" spans="1:8" x14ac:dyDescent="0.2">
      <c r="A222" t="str">
        <f>IF(B222&lt;&gt;"",IF(Validation!$A$2&lt;&gt;0,Validation!$A$2,""),"")</f>
        <v/>
      </c>
      <c r="B222" t="str">
        <f>IF(ISBLANK('Enter Orchids'!B229),"",'Enter Orchids'!B229)</f>
        <v/>
      </c>
      <c r="C222">
        <f>VLOOKUP(B222,'Import Exhibitors'!$B$2:$C$102,2,FALSE)</f>
        <v>0</v>
      </c>
      <c r="D222" s="75" t="str">
        <f>IF(ISBLANK('Enter Orchids'!F229),"",LEFT('Enter Orchids'!F229,FIND(".",'Enter Orchids'!F229)-1))</f>
        <v/>
      </c>
      <c r="E222" s="82" t="str">
        <f>IF(D222="","",LARGE(E$2:E221,1)+1)</f>
        <v/>
      </c>
      <c r="F222" t="str">
        <f>IF(ISBLANK('Enter Orchids'!E229),"",'Enter Orchids'!E229)</f>
        <v/>
      </c>
      <c r="G222" s="80" t="str">
        <f>IF(ISBLANK('Enter Orchids'!C229),"",TRIM('Enter Orchids'!C229))</f>
        <v/>
      </c>
      <c r="H222" s="80" t="str">
        <f>IF(ISBLANK('Enter Orchids'!D229),"",TRIM('Enter Orchids'!D229))</f>
        <v/>
      </c>
    </row>
    <row r="223" spans="1:8" x14ac:dyDescent="0.2">
      <c r="A223" t="str">
        <f>IF(B223&lt;&gt;"",IF(Validation!$A$2&lt;&gt;0,Validation!$A$2,""),"")</f>
        <v/>
      </c>
      <c r="B223" t="str">
        <f>IF(ISBLANK('Enter Orchids'!B230),"",'Enter Orchids'!B230)</f>
        <v/>
      </c>
      <c r="C223">
        <f>VLOOKUP(B223,'Import Exhibitors'!$B$2:$C$102,2,FALSE)</f>
        <v>0</v>
      </c>
      <c r="D223" s="75" t="str">
        <f>IF(ISBLANK('Enter Orchids'!F230),"",LEFT('Enter Orchids'!F230,FIND(".",'Enter Orchids'!F230)-1))</f>
        <v/>
      </c>
      <c r="E223" s="82" t="str">
        <f>IF(D223="","",LARGE(E$2:E222,1)+1)</f>
        <v/>
      </c>
      <c r="F223" t="str">
        <f>IF(ISBLANK('Enter Orchids'!E230),"",'Enter Orchids'!E230)</f>
        <v/>
      </c>
      <c r="G223" s="80" t="str">
        <f>IF(ISBLANK('Enter Orchids'!C230),"",TRIM('Enter Orchids'!C230))</f>
        <v/>
      </c>
      <c r="H223" s="80" t="str">
        <f>IF(ISBLANK('Enter Orchids'!D230),"",TRIM('Enter Orchids'!D230))</f>
        <v/>
      </c>
    </row>
    <row r="224" spans="1:8" x14ac:dyDescent="0.2">
      <c r="A224" t="str">
        <f>IF(B224&lt;&gt;"",IF(Validation!$A$2&lt;&gt;0,Validation!$A$2,""),"")</f>
        <v/>
      </c>
      <c r="B224" t="str">
        <f>IF(ISBLANK('Enter Orchids'!B231),"",'Enter Orchids'!B231)</f>
        <v/>
      </c>
      <c r="C224">
        <f>VLOOKUP(B224,'Import Exhibitors'!$B$2:$C$102,2,FALSE)</f>
        <v>0</v>
      </c>
      <c r="D224" s="75" t="str">
        <f>IF(ISBLANK('Enter Orchids'!F231),"",LEFT('Enter Orchids'!F231,FIND(".",'Enter Orchids'!F231)-1))</f>
        <v/>
      </c>
      <c r="E224" s="82" t="str">
        <f>IF(D224="","",LARGE(E$2:E223,1)+1)</f>
        <v/>
      </c>
      <c r="F224" t="str">
        <f>IF(ISBLANK('Enter Orchids'!E231),"",'Enter Orchids'!E231)</f>
        <v/>
      </c>
      <c r="G224" s="80" t="str">
        <f>IF(ISBLANK('Enter Orchids'!C231),"",TRIM('Enter Orchids'!C231))</f>
        <v/>
      </c>
      <c r="H224" s="80" t="str">
        <f>IF(ISBLANK('Enter Orchids'!D231),"",TRIM('Enter Orchids'!D231))</f>
        <v/>
      </c>
    </row>
    <row r="225" spans="1:8" x14ac:dyDescent="0.2">
      <c r="A225" t="str">
        <f>IF(B225&lt;&gt;"",IF(Validation!$A$2&lt;&gt;0,Validation!$A$2,""),"")</f>
        <v/>
      </c>
      <c r="B225" t="str">
        <f>IF(ISBLANK('Enter Orchids'!B232),"",'Enter Orchids'!B232)</f>
        <v/>
      </c>
      <c r="C225">
        <f>VLOOKUP(B225,'Import Exhibitors'!$B$2:$C$102,2,FALSE)</f>
        <v>0</v>
      </c>
      <c r="D225" s="75" t="str">
        <f>IF(ISBLANK('Enter Orchids'!F232),"",LEFT('Enter Orchids'!F232,FIND(".",'Enter Orchids'!F232)-1))</f>
        <v/>
      </c>
      <c r="E225" s="82" t="str">
        <f>IF(D225="","",LARGE(E$2:E224,1)+1)</f>
        <v/>
      </c>
      <c r="F225" t="str">
        <f>IF(ISBLANK('Enter Orchids'!E232),"",'Enter Orchids'!E232)</f>
        <v/>
      </c>
      <c r="G225" s="80" t="str">
        <f>IF(ISBLANK('Enter Orchids'!C232),"",TRIM('Enter Orchids'!C232))</f>
        <v/>
      </c>
      <c r="H225" s="80" t="str">
        <f>IF(ISBLANK('Enter Orchids'!D232),"",TRIM('Enter Orchids'!D232))</f>
        <v/>
      </c>
    </row>
    <row r="226" spans="1:8" x14ac:dyDescent="0.2">
      <c r="A226" t="str">
        <f>IF(B226&lt;&gt;"",IF(Validation!$A$2&lt;&gt;0,Validation!$A$2,""),"")</f>
        <v/>
      </c>
      <c r="B226" t="str">
        <f>IF(ISBLANK('Enter Orchids'!B233),"",'Enter Orchids'!B233)</f>
        <v/>
      </c>
      <c r="C226">
        <f>VLOOKUP(B226,'Import Exhibitors'!$B$2:$C$102,2,FALSE)</f>
        <v>0</v>
      </c>
      <c r="D226" s="75" t="str">
        <f>IF(ISBLANK('Enter Orchids'!F233),"",LEFT('Enter Orchids'!F233,FIND(".",'Enter Orchids'!F233)-1))</f>
        <v/>
      </c>
      <c r="E226" s="82" t="str">
        <f>IF(D226="","",LARGE(E$2:E225,1)+1)</f>
        <v/>
      </c>
      <c r="F226" t="str">
        <f>IF(ISBLANK('Enter Orchids'!E233),"",'Enter Orchids'!E233)</f>
        <v/>
      </c>
      <c r="G226" s="80" t="str">
        <f>IF(ISBLANK('Enter Orchids'!C233),"",TRIM('Enter Orchids'!C233))</f>
        <v/>
      </c>
      <c r="H226" s="80" t="str">
        <f>IF(ISBLANK('Enter Orchids'!D233),"",TRIM('Enter Orchids'!D233))</f>
        <v/>
      </c>
    </row>
    <row r="227" spans="1:8" x14ac:dyDescent="0.2">
      <c r="A227" t="str">
        <f>IF(B227&lt;&gt;"",IF(Validation!$A$2&lt;&gt;0,Validation!$A$2,""),"")</f>
        <v/>
      </c>
      <c r="B227" t="str">
        <f>IF(ISBLANK('Enter Orchids'!B234),"",'Enter Orchids'!B234)</f>
        <v/>
      </c>
      <c r="C227">
        <f>VLOOKUP(B227,'Import Exhibitors'!$B$2:$C$102,2,FALSE)</f>
        <v>0</v>
      </c>
      <c r="D227" s="75" t="str">
        <f>IF(ISBLANK('Enter Orchids'!F234),"",LEFT('Enter Orchids'!F234,FIND(".",'Enter Orchids'!F234)-1))</f>
        <v/>
      </c>
      <c r="E227" s="82" t="str">
        <f>IF(D227="","",LARGE(E$2:E226,1)+1)</f>
        <v/>
      </c>
      <c r="F227" t="str">
        <f>IF(ISBLANK('Enter Orchids'!E234),"",'Enter Orchids'!E234)</f>
        <v/>
      </c>
      <c r="G227" s="80" t="str">
        <f>IF(ISBLANK('Enter Orchids'!C234),"",TRIM('Enter Orchids'!C234))</f>
        <v/>
      </c>
      <c r="H227" s="80" t="str">
        <f>IF(ISBLANK('Enter Orchids'!D234),"",TRIM('Enter Orchids'!D234))</f>
        <v/>
      </c>
    </row>
    <row r="228" spans="1:8" x14ac:dyDescent="0.2">
      <c r="A228" t="str">
        <f>IF(B228&lt;&gt;"",IF(Validation!$A$2&lt;&gt;0,Validation!$A$2,""),"")</f>
        <v/>
      </c>
      <c r="B228" t="str">
        <f>IF(ISBLANK('Enter Orchids'!B235),"",'Enter Orchids'!B235)</f>
        <v/>
      </c>
      <c r="C228">
        <f>VLOOKUP(B228,'Import Exhibitors'!$B$2:$C$102,2,FALSE)</f>
        <v>0</v>
      </c>
      <c r="D228" s="75" t="str">
        <f>IF(ISBLANK('Enter Orchids'!F235),"",LEFT('Enter Orchids'!F235,FIND(".",'Enter Orchids'!F235)-1))</f>
        <v/>
      </c>
      <c r="E228" s="82" t="str">
        <f>IF(D228="","",LARGE(E$2:E227,1)+1)</f>
        <v/>
      </c>
      <c r="F228" t="str">
        <f>IF(ISBLANK('Enter Orchids'!E235),"",'Enter Orchids'!E235)</f>
        <v/>
      </c>
      <c r="G228" s="80" t="str">
        <f>IF(ISBLANK('Enter Orchids'!C235),"",TRIM('Enter Orchids'!C235))</f>
        <v/>
      </c>
      <c r="H228" s="80" t="str">
        <f>IF(ISBLANK('Enter Orchids'!D235),"",TRIM('Enter Orchids'!D235))</f>
        <v/>
      </c>
    </row>
    <row r="229" spans="1:8" x14ac:dyDescent="0.2">
      <c r="A229" t="str">
        <f>IF(B229&lt;&gt;"",IF(Validation!$A$2&lt;&gt;0,Validation!$A$2,""),"")</f>
        <v/>
      </c>
      <c r="B229" t="str">
        <f>IF(ISBLANK('Enter Orchids'!B236),"",'Enter Orchids'!B236)</f>
        <v/>
      </c>
      <c r="C229">
        <f>VLOOKUP(B229,'Import Exhibitors'!$B$2:$C$102,2,FALSE)</f>
        <v>0</v>
      </c>
      <c r="D229" s="75" t="str">
        <f>IF(ISBLANK('Enter Orchids'!F236),"",LEFT('Enter Orchids'!F236,FIND(".",'Enter Orchids'!F236)-1))</f>
        <v/>
      </c>
      <c r="E229" s="82" t="str">
        <f>IF(D229="","",LARGE(E$2:E228,1)+1)</f>
        <v/>
      </c>
      <c r="F229" t="str">
        <f>IF(ISBLANK('Enter Orchids'!E236),"",'Enter Orchids'!E236)</f>
        <v/>
      </c>
      <c r="G229" s="80" t="str">
        <f>IF(ISBLANK('Enter Orchids'!C236),"",TRIM('Enter Orchids'!C236))</f>
        <v/>
      </c>
      <c r="H229" s="80" t="str">
        <f>IF(ISBLANK('Enter Orchids'!D236),"",TRIM('Enter Orchids'!D236))</f>
        <v/>
      </c>
    </row>
    <row r="230" spans="1:8" x14ac:dyDescent="0.2">
      <c r="A230" t="str">
        <f>IF(B230&lt;&gt;"",IF(Validation!$A$2&lt;&gt;0,Validation!$A$2,""),"")</f>
        <v/>
      </c>
      <c r="B230" t="str">
        <f>IF(ISBLANK('Enter Orchids'!B237),"",'Enter Orchids'!B237)</f>
        <v/>
      </c>
      <c r="C230">
        <f>VLOOKUP(B230,'Import Exhibitors'!$B$2:$C$102,2,FALSE)</f>
        <v>0</v>
      </c>
      <c r="D230" s="75" t="str">
        <f>IF(ISBLANK('Enter Orchids'!F237),"",LEFT('Enter Orchids'!F237,FIND(".",'Enter Orchids'!F237)-1))</f>
        <v/>
      </c>
      <c r="E230" s="82" t="str">
        <f>IF(D230="","",LARGE(E$2:E229,1)+1)</f>
        <v/>
      </c>
      <c r="F230" t="str">
        <f>IF(ISBLANK('Enter Orchids'!E237),"",'Enter Orchids'!E237)</f>
        <v/>
      </c>
      <c r="G230" s="80" t="str">
        <f>IF(ISBLANK('Enter Orchids'!C237),"",TRIM('Enter Orchids'!C237))</f>
        <v/>
      </c>
      <c r="H230" s="80" t="str">
        <f>IF(ISBLANK('Enter Orchids'!D237),"",TRIM('Enter Orchids'!D237))</f>
        <v/>
      </c>
    </row>
    <row r="231" spans="1:8" x14ac:dyDescent="0.2">
      <c r="A231" t="str">
        <f>IF(B231&lt;&gt;"",IF(Validation!$A$2&lt;&gt;0,Validation!$A$2,""),"")</f>
        <v/>
      </c>
      <c r="B231" t="str">
        <f>IF(ISBLANK('Enter Orchids'!B238),"",'Enter Orchids'!B238)</f>
        <v/>
      </c>
      <c r="C231">
        <f>VLOOKUP(B231,'Import Exhibitors'!$B$2:$C$102,2,FALSE)</f>
        <v>0</v>
      </c>
      <c r="D231" s="75" t="str">
        <f>IF(ISBLANK('Enter Orchids'!F238),"",LEFT('Enter Orchids'!F238,FIND(".",'Enter Orchids'!F238)-1))</f>
        <v/>
      </c>
      <c r="E231" s="82" t="str">
        <f>IF(D231="","",LARGE(E$2:E230,1)+1)</f>
        <v/>
      </c>
      <c r="F231" t="str">
        <f>IF(ISBLANK('Enter Orchids'!E238),"",'Enter Orchids'!E238)</f>
        <v/>
      </c>
      <c r="G231" s="80" t="str">
        <f>IF(ISBLANK('Enter Orchids'!C238),"",TRIM('Enter Orchids'!C238))</f>
        <v/>
      </c>
      <c r="H231" s="80" t="str">
        <f>IF(ISBLANK('Enter Orchids'!D238),"",TRIM('Enter Orchids'!D238))</f>
        <v/>
      </c>
    </row>
    <row r="232" spans="1:8" x14ac:dyDescent="0.2">
      <c r="A232" t="str">
        <f>IF(B232&lt;&gt;"",IF(Validation!$A$2&lt;&gt;0,Validation!$A$2,""),"")</f>
        <v/>
      </c>
      <c r="B232" t="str">
        <f>IF(ISBLANK('Enter Orchids'!B239),"",'Enter Orchids'!B239)</f>
        <v/>
      </c>
      <c r="C232">
        <f>VLOOKUP(B232,'Import Exhibitors'!$B$2:$C$102,2,FALSE)</f>
        <v>0</v>
      </c>
      <c r="D232" s="75" t="str">
        <f>IF(ISBLANK('Enter Orchids'!F239),"",LEFT('Enter Orchids'!F239,FIND(".",'Enter Orchids'!F239)-1))</f>
        <v/>
      </c>
      <c r="E232" s="82" t="str">
        <f>IF(D232="","",LARGE(E$2:E231,1)+1)</f>
        <v/>
      </c>
      <c r="F232" t="str">
        <f>IF(ISBLANK('Enter Orchids'!E239),"",'Enter Orchids'!E239)</f>
        <v/>
      </c>
      <c r="G232" s="80" t="str">
        <f>IF(ISBLANK('Enter Orchids'!C239),"",TRIM('Enter Orchids'!C239))</f>
        <v/>
      </c>
      <c r="H232" s="80" t="str">
        <f>IF(ISBLANK('Enter Orchids'!D239),"",TRIM('Enter Orchids'!D239))</f>
        <v/>
      </c>
    </row>
    <row r="233" spans="1:8" x14ac:dyDescent="0.2">
      <c r="A233" t="str">
        <f>IF(B233&lt;&gt;"",IF(Validation!$A$2&lt;&gt;0,Validation!$A$2,""),"")</f>
        <v/>
      </c>
      <c r="B233" t="str">
        <f>IF(ISBLANK('Enter Orchids'!B240),"",'Enter Orchids'!B240)</f>
        <v/>
      </c>
      <c r="C233">
        <f>VLOOKUP(B233,'Import Exhibitors'!$B$2:$C$102,2,FALSE)</f>
        <v>0</v>
      </c>
      <c r="D233" s="75" t="str">
        <f>IF(ISBLANK('Enter Orchids'!F240),"",LEFT('Enter Orchids'!F240,FIND(".",'Enter Orchids'!F240)-1))</f>
        <v/>
      </c>
      <c r="E233" s="82" t="str">
        <f>IF(D233="","",LARGE(E$2:E232,1)+1)</f>
        <v/>
      </c>
      <c r="F233" t="str">
        <f>IF(ISBLANK('Enter Orchids'!E240),"",'Enter Orchids'!E240)</f>
        <v/>
      </c>
      <c r="G233" s="80" t="str">
        <f>IF(ISBLANK('Enter Orchids'!C240),"",TRIM('Enter Orchids'!C240))</f>
        <v/>
      </c>
      <c r="H233" s="80" t="str">
        <f>IF(ISBLANK('Enter Orchids'!D240),"",TRIM('Enter Orchids'!D240))</f>
        <v/>
      </c>
    </row>
    <row r="234" spans="1:8" x14ac:dyDescent="0.2">
      <c r="A234" t="str">
        <f>IF(B234&lt;&gt;"",IF(Validation!$A$2&lt;&gt;0,Validation!$A$2,""),"")</f>
        <v/>
      </c>
      <c r="B234" t="str">
        <f>IF(ISBLANK('Enter Orchids'!B241),"",'Enter Orchids'!B241)</f>
        <v/>
      </c>
      <c r="C234">
        <f>VLOOKUP(B234,'Import Exhibitors'!$B$2:$C$102,2,FALSE)</f>
        <v>0</v>
      </c>
      <c r="D234" s="75" t="str">
        <f>IF(ISBLANK('Enter Orchids'!F241),"",LEFT('Enter Orchids'!F241,FIND(".",'Enter Orchids'!F241)-1))</f>
        <v/>
      </c>
      <c r="E234" s="82" t="str">
        <f>IF(D234="","",LARGE(E$2:E233,1)+1)</f>
        <v/>
      </c>
      <c r="F234" t="str">
        <f>IF(ISBLANK('Enter Orchids'!E241),"",'Enter Orchids'!E241)</f>
        <v/>
      </c>
      <c r="G234" s="80" t="str">
        <f>IF(ISBLANK('Enter Orchids'!C241),"",TRIM('Enter Orchids'!C241))</f>
        <v/>
      </c>
      <c r="H234" s="80" t="str">
        <f>IF(ISBLANK('Enter Orchids'!D241),"",TRIM('Enter Orchids'!D241))</f>
        <v/>
      </c>
    </row>
    <row r="235" spans="1:8" x14ac:dyDescent="0.2">
      <c r="A235" t="str">
        <f>IF(B235&lt;&gt;"",IF(Validation!$A$2&lt;&gt;0,Validation!$A$2,""),"")</f>
        <v/>
      </c>
      <c r="B235" t="str">
        <f>IF(ISBLANK('Enter Orchids'!B242),"",'Enter Orchids'!B242)</f>
        <v/>
      </c>
      <c r="C235">
        <f>VLOOKUP(B235,'Import Exhibitors'!$B$2:$C$102,2,FALSE)</f>
        <v>0</v>
      </c>
      <c r="D235" s="75" t="str">
        <f>IF(ISBLANK('Enter Orchids'!F242),"",LEFT('Enter Orchids'!F242,FIND(".",'Enter Orchids'!F242)-1))</f>
        <v/>
      </c>
      <c r="E235" s="82" t="str">
        <f>IF(D235="","",LARGE(E$2:E234,1)+1)</f>
        <v/>
      </c>
      <c r="F235" t="str">
        <f>IF(ISBLANK('Enter Orchids'!E242),"",'Enter Orchids'!E242)</f>
        <v/>
      </c>
      <c r="G235" s="80" t="str">
        <f>IF(ISBLANK('Enter Orchids'!C242),"",TRIM('Enter Orchids'!C242))</f>
        <v/>
      </c>
      <c r="H235" s="80" t="str">
        <f>IF(ISBLANK('Enter Orchids'!D242),"",TRIM('Enter Orchids'!D242))</f>
        <v/>
      </c>
    </row>
    <row r="236" spans="1:8" x14ac:dyDescent="0.2">
      <c r="A236" t="str">
        <f>IF(B236&lt;&gt;"",IF(Validation!$A$2&lt;&gt;0,Validation!$A$2,""),"")</f>
        <v/>
      </c>
      <c r="B236" t="str">
        <f>IF(ISBLANK('Enter Orchids'!B243),"",'Enter Orchids'!B243)</f>
        <v/>
      </c>
      <c r="C236">
        <f>VLOOKUP(B236,'Import Exhibitors'!$B$2:$C$102,2,FALSE)</f>
        <v>0</v>
      </c>
      <c r="D236" s="75" t="str">
        <f>IF(ISBLANK('Enter Orchids'!F243),"",LEFT('Enter Orchids'!F243,FIND(".",'Enter Orchids'!F243)-1))</f>
        <v/>
      </c>
      <c r="E236" s="82" t="str">
        <f>IF(D236="","",LARGE(E$2:E235,1)+1)</f>
        <v/>
      </c>
      <c r="F236" t="str">
        <f>IF(ISBLANK('Enter Orchids'!E243),"",'Enter Orchids'!E243)</f>
        <v/>
      </c>
      <c r="G236" s="80" t="str">
        <f>IF(ISBLANK('Enter Orchids'!C243),"",TRIM('Enter Orchids'!C243))</f>
        <v/>
      </c>
      <c r="H236" s="80" t="str">
        <f>IF(ISBLANK('Enter Orchids'!D243),"",TRIM('Enter Orchids'!D243))</f>
        <v/>
      </c>
    </row>
    <row r="237" spans="1:8" x14ac:dyDescent="0.2">
      <c r="A237" t="str">
        <f>IF(B237&lt;&gt;"",IF(Validation!$A$2&lt;&gt;0,Validation!$A$2,""),"")</f>
        <v/>
      </c>
      <c r="B237" t="str">
        <f>IF(ISBLANK('Enter Orchids'!B244),"",'Enter Orchids'!B244)</f>
        <v/>
      </c>
      <c r="C237">
        <f>VLOOKUP(B237,'Import Exhibitors'!$B$2:$C$102,2,FALSE)</f>
        <v>0</v>
      </c>
      <c r="D237" s="75" t="str">
        <f>IF(ISBLANK('Enter Orchids'!F244),"",LEFT('Enter Orchids'!F244,FIND(".",'Enter Orchids'!F244)-1))</f>
        <v/>
      </c>
      <c r="E237" s="82" t="str">
        <f>IF(D237="","",LARGE(E$2:E236,1)+1)</f>
        <v/>
      </c>
      <c r="F237" t="str">
        <f>IF(ISBLANK('Enter Orchids'!E244),"",'Enter Orchids'!E244)</f>
        <v/>
      </c>
      <c r="G237" s="80" t="str">
        <f>IF(ISBLANK('Enter Orchids'!C244),"",TRIM('Enter Orchids'!C244))</f>
        <v/>
      </c>
      <c r="H237" s="80" t="str">
        <f>IF(ISBLANK('Enter Orchids'!D244),"",TRIM('Enter Orchids'!D244))</f>
        <v/>
      </c>
    </row>
    <row r="238" spans="1:8" x14ac:dyDescent="0.2">
      <c r="A238" t="str">
        <f>IF(B238&lt;&gt;"",IF(Validation!$A$2&lt;&gt;0,Validation!$A$2,""),"")</f>
        <v/>
      </c>
      <c r="B238" t="str">
        <f>IF(ISBLANK('Enter Orchids'!B245),"",'Enter Orchids'!B245)</f>
        <v/>
      </c>
      <c r="C238">
        <f>VLOOKUP(B238,'Import Exhibitors'!$B$2:$C$102,2,FALSE)</f>
        <v>0</v>
      </c>
      <c r="D238" s="75" t="str">
        <f>IF(ISBLANK('Enter Orchids'!F245),"",LEFT('Enter Orchids'!F245,FIND(".",'Enter Orchids'!F245)-1))</f>
        <v/>
      </c>
      <c r="E238" s="82" t="str">
        <f>IF(D238="","",LARGE(E$2:E237,1)+1)</f>
        <v/>
      </c>
      <c r="F238" t="str">
        <f>IF(ISBLANK('Enter Orchids'!E245),"",'Enter Orchids'!E245)</f>
        <v/>
      </c>
      <c r="G238" s="80" t="str">
        <f>IF(ISBLANK('Enter Orchids'!C245),"",TRIM('Enter Orchids'!C245))</f>
        <v/>
      </c>
      <c r="H238" s="80" t="str">
        <f>IF(ISBLANK('Enter Orchids'!D245),"",TRIM('Enter Orchids'!D245))</f>
        <v/>
      </c>
    </row>
    <row r="239" spans="1:8" x14ac:dyDescent="0.2">
      <c r="A239" t="str">
        <f>IF(B239&lt;&gt;"",IF(Validation!$A$2&lt;&gt;0,Validation!$A$2,""),"")</f>
        <v/>
      </c>
      <c r="B239" t="str">
        <f>IF(ISBLANK('Enter Orchids'!B246),"",'Enter Orchids'!B246)</f>
        <v/>
      </c>
      <c r="C239">
        <f>VLOOKUP(B239,'Import Exhibitors'!$B$2:$C$102,2,FALSE)</f>
        <v>0</v>
      </c>
      <c r="D239" s="75" t="str">
        <f>IF(ISBLANK('Enter Orchids'!F246),"",LEFT('Enter Orchids'!F246,FIND(".",'Enter Orchids'!F246)-1))</f>
        <v/>
      </c>
      <c r="E239" s="82" t="str">
        <f>IF(D239="","",LARGE(E$2:E238,1)+1)</f>
        <v/>
      </c>
      <c r="F239" t="str">
        <f>IF(ISBLANK('Enter Orchids'!E246),"",'Enter Orchids'!E246)</f>
        <v/>
      </c>
      <c r="G239" s="80" t="str">
        <f>IF(ISBLANK('Enter Orchids'!C246),"",TRIM('Enter Orchids'!C246))</f>
        <v/>
      </c>
      <c r="H239" s="80" t="str">
        <f>IF(ISBLANK('Enter Orchids'!D246),"",TRIM('Enter Orchids'!D246))</f>
        <v/>
      </c>
    </row>
    <row r="240" spans="1:8" x14ac:dyDescent="0.2">
      <c r="A240" t="str">
        <f>IF(B240&lt;&gt;"",IF(Validation!$A$2&lt;&gt;0,Validation!$A$2,""),"")</f>
        <v/>
      </c>
      <c r="B240" t="str">
        <f>IF(ISBLANK('Enter Orchids'!B247),"",'Enter Orchids'!B247)</f>
        <v/>
      </c>
      <c r="C240">
        <f>VLOOKUP(B240,'Import Exhibitors'!$B$2:$C$102,2,FALSE)</f>
        <v>0</v>
      </c>
      <c r="D240" s="75" t="str">
        <f>IF(ISBLANK('Enter Orchids'!F247),"",LEFT('Enter Orchids'!F247,FIND(".",'Enter Orchids'!F247)-1))</f>
        <v/>
      </c>
      <c r="E240" s="82" t="str">
        <f>IF(D240="","",LARGE(E$2:E239,1)+1)</f>
        <v/>
      </c>
      <c r="F240" t="str">
        <f>IF(ISBLANK('Enter Orchids'!E247),"",'Enter Orchids'!E247)</f>
        <v/>
      </c>
      <c r="G240" s="80" t="str">
        <f>IF(ISBLANK('Enter Orchids'!C247),"",TRIM('Enter Orchids'!C247))</f>
        <v/>
      </c>
      <c r="H240" s="80" t="str">
        <f>IF(ISBLANK('Enter Orchids'!D247),"",TRIM('Enter Orchids'!D247))</f>
        <v/>
      </c>
    </row>
    <row r="241" spans="1:8" x14ac:dyDescent="0.2">
      <c r="A241" t="str">
        <f>IF(B241&lt;&gt;"",IF(Validation!$A$2&lt;&gt;0,Validation!$A$2,""),"")</f>
        <v/>
      </c>
      <c r="B241" t="str">
        <f>IF(ISBLANK('Enter Orchids'!B248),"",'Enter Orchids'!B248)</f>
        <v/>
      </c>
      <c r="C241">
        <f>VLOOKUP(B241,'Import Exhibitors'!$B$2:$C$102,2,FALSE)</f>
        <v>0</v>
      </c>
      <c r="D241" s="75" t="str">
        <f>IF(ISBLANK('Enter Orchids'!F248),"",LEFT('Enter Orchids'!F248,FIND(".",'Enter Orchids'!F248)-1))</f>
        <v/>
      </c>
      <c r="E241" s="82" t="str">
        <f>IF(D241="","",LARGE(E$2:E240,1)+1)</f>
        <v/>
      </c>
      <c r="F241" t="str">
        <f>IF(ISBLANK('Enter Orchids'!E248),"",'Enter Orchids'!E248)</f>
        <v/>
      </c>
      <c r="G241" s="80" t="str">
        <f>IF(ISBLANK('Enter Orchids'!C248),"",TRIM('Enter Orchids'!C248))</f>
        <v/>
      </c>
      <c r="H241" s="80" t="str">
        <f>IF(ISBLANK('Enter Orchids'!D248),"",TRIM('Enter Orchids'!D248))</f>
        <v/>
      </c>
    </row>
    <row r="242" spans="1:8" x14ac:dyDescent="0.2">
      <c r="A242" t="str">
        <f>IF(B242&lt;&gt;"",IF(Validation!$A$2&lt;&gt;0,Validation!$A$2,""),"")</f>
        <v/>
      </c>
      <c r="B242" t="str">
        <f>IF(ISBLANK('Enter Orchids'!B249),"",'Enter Orchids'!B249)</f>
        <v/>
      </c>
      <c r="C242">
        <f>VLOOKUP(B242,'Import Exhibitors'!$B$2:$C$102,2,FALSE)</f>
        <v>0</v>
      </c>
      <c r="D242" s="75" t="str">
        <f>IF(ISBLANK('Enter Orchids'!F249),"",LEFT('Enter Orchids'!F249,FIND(".",'Enter Orchids'!F249)-1))</f>
        <v/>
      </c>
      <c r="E242" s="82" t="str">
        <f>IF(D242="","",LARGE(E$2:E241,1)+1)</f>
        <v/>
      </c>
      <c r="F242" t="str">
        <f>IF(ISBLANK('Enter Orchids'!E249),"",'Enter Orchids'!E249)</f>
        <v/>
      </c>
      <c r="G242" s="80" t="str">
        <f>IF(ISBLANK('Enter Orchids'!C249),"",TRIM('Enter Orchids'!C249))</f>
        <v/>
      </c>
      <c r="H242" s="80" t="str">
        <f>IF(ISBLANK('Enter Orchids'!D249),"",TRIM('Enter Orchids'!D249))</f>
        <v/>
      </c>
    </row>
    <row r="243" spans="1:8" x14ac:dyDescent="0.2">
      <c r="A243" t="str">
        <f>IF(B243&lt;&gt;"",IF(Validation!$A$2&lt;&gt;0,Validation!$A$2,""),"")</f>
        <v/>
      </c>
      <c r="B243" t="str">
        <f>IF(ISBLANK('Enter Orchids'!B250),"",'Enter Orchids'!B250)</f>
        <v/>
      </c>
      <c r="C243">
        <f>VLOOKUP(B243,'Import Exhibitors'!$B$2:$C$102,2,FALSE)</f>
        <v>0</v>
      </c>
      <c r="D243" s="75" t="str">
        <f>IF(ISBLANK('Enter Orchids'!F250),"",LEFT('Enter Orchids'!F250,FIND(".",'Enter Orchids'!F250)-1))</f>
        <v/>
      </c>
      <c r="E243" s="82" t="str">
        <f>IF(D243="","",LARGE(E$2:E242,1)+1)</f>
        <v/>
      </c>
      <c r="F243" t="str">
        <f>IF(ISBLANK('Enter Orchids'!E250),"",'Enter Orchids'!E250)</f>
        <v/>
      </c>
      <c r="G243" s="80" t="str">
        <f>IF(ISBLANK('Enter Orchids'!C250),"",TRIM('Enter Orchids'!C250))</f>
        <v/>
      </c>
      <c r="H243" s="80" t="str">
        <f>IF(ISBLANK('Enter Orchids'!D250),"",TRIM('Enter Orchids'!D250))</f>
        <v/>
      </c>
    </row>
    <row r="244" spans="1:8" x14ac:dyDescent="0.2">
      <c r="A244" t="str">
        <f>IF(B244&lt;&gt;"",IF(Validation!$A$2&lt;&gt;0,Validation!$A$2,""),"")</f>
        <v/>
      </c>
      <c r="B244" t="str">
        <f>IF(ISBLANK('Enter Orchids'!B251),"",'Enter Orchids'!B251)</f>
        <v/>
      </c>
      <c r="C244">
        <f>VLOOKUP(B244,'Import Exhibitors'!$B$2:$C$102,2,FALSE)</f>
        <v>0</v>
      </c>
      <c r="D244" s="75" t="str">
        <f>IF(ISBLANK('Enter Orchids'!F251),"",LEFT('Enter Orchids'!F251,FIND(".",'Enter Orchids'!F251)-1))</f>
        <v/>
      </c>
      <c r="E244" s="82" t="str">
        <f>IF(D244="","",LARGE(E$2:E243,1)+1)</f>
        <v/>
      </c>
      <c r="F244" t="str">
        <f>IF(ISBLANK('Enter Orchids'!E251),"",'Enter Orchids'!E251)</f>
        <v/>
      </c>
      <c r="G244" s="80" t="str">
        <f>IF(ISBLANK('Enter Orchids'!C251),"",TRIM('Enter Orchids'!C251))</f>
        <v/>
      </c>
      <c r="H244" s="80" t="str">
        <f>IF(ISBLANK('Enter Orchids'!D251),"",TRIM('Enter Orchids'!D251))</f>
        <v/>
      </c>
    </row>
    <row r="245" spans="1:8" x14ac:dyDescent="0.2">
      <c r="A245" t="str">
        <f>IF(B245&lt;&gt;"",IF(Validation!$A$2&lt;&gt;0,Validation!$A$2,""),"")</f>
        <v/>
      </c>
      <c r="B245" t="str">
        <f>IF(ISBLANK('Enter Orchids'!B252),"",'Enter Orchids'!B252)</f>
        <v/>
      </c>
      <c r="C245">
        <f>VLOOKUP(B245,'Import Exhibitors'!$B$2:$C$102,2,FALSE)</f>
        <v>0</v>
      </c>
      <c r="D245" s="75" t="str">
        <f>IF(ISBLANK('Enter Orchids'!F252),"",LEFT('Enter Orchids'!F252,FIND(".",'Enter Orchids'!F252)-1))</f>
        <v/>
      </c>
      <c r="E245" s="82" t="str">
        <f>IF(D245="","",LARGE(E$2:E244,1)+1)</f>
        <v/>
      </c>
      <c r="F245" t="str">
        <f>IF(ISBLANK('Enter Orchids'!E252),"",'Enter Orchids'!E252)</f>
        <v/>
      </c>
      <c r="G245" s="80" t="str">
        <f>IF(ISBLANK('Enter Orchids'!C252),"",TRIM('Enter Orchids'!C252))</f>
        <v/>
      </c>
      <c r="H245" s="80" t="str">
        <f>IF(ISBLANK('Enter Orchids'!D252),"",TRIM('Enter Orchids'!D252))</f>
        <v/>
      </c>
    </row>
    <row r="246" spans="1:8" x14ac:dyDescent="0.2">
      <c r="A246" t="str">
        <f>IF(B246&lt;&gt;"",IF(Validation!$A$2&lt;&gt;0,Validation!$A$2,""),"")</f>
        <v/>
      </c>
      <c r="B246" t="str">
        <f>IF(ISBLANK('Enter Orchids'!B253),"",'Enter Orchids'!B253)</f>
        <v/>
      </c>
      <c r="C246">
        <f>VLOOKUP(B246,'Import Exhibitors'!$B$2:$C$102,2,FALSE)</f>
        <v>0</v>
      </c>
      <c r="D246" s="75" t="str">
        <f>IF(ISBLANK('Enter Orchids'!F253),"",LEFT('Enter Orchids'!F253,FIND(".",'Enter Orchids'!F253)-1))</f>
        <v/>
      </c>
      <c r="E246" s="82" t="str">
        <f>IF(D246="","",LARGE(E$2:E245,1)+1)</f>
        <v/>
      </c>
      <c r="F246" t="str">
        <f>IF(ISBLANK('Enter Orchids'!E253),"",'Enter Orchids'!E253)</f>
        <v/>
      </c>
      <c r="G246" s="80" t="str">
        <f>IF(ISBLANK('Enter Orchids'!C253),"",TRIM('Enter Orchids'!C253))</f>
        <v/>
      </c>
      <c r="H246" s="80" t="str">
        <f>IF(ISBLANK('Enter Orchids'!D253),"",TRIM('Enter Orchids'!D253))</f>
        <v/>
      </c>
    </row>
    <row r="247" spans="1:8" x14ac:dyDescent="0.2">
      <c r="A247" t="str">
        <f>IF(B247&lt;&gt;"",IF(Validation!$A$2&lt;&gt;0,Validation!$A$2,""),"")</f>
        <v/>
      </c>
      <c r="B247" t="str">
        <f>IF(ISBLANK('Enter Orchids'!B254),"",'Enter Orchids'!B254)</f>
        <v/>
      </c>
      <c r="C247">
        <f>VLOOKUP(B247,'Import Exhibitors'!$B$2:$C$102,2,FALSE)</f>
        <v>0</v>
      </c>
      <c r="D247" s="75" t="str">
        <f>IF(ISBLANK('Enter Orchids'!F254),"",LEFT('Enter Orchids'!F254,FIND(".",'Enter Orchids'!F254)-1))</f>
        <v/>
      </c>
      <c r="E247" s="82" t="str">
        <f>IF(D247="","",LARGE(E$2:E246,1)+1)</f>
        <v/>
      </c>
      <c r="F247" t="str">
        <f>IF(ISBLANK('Enter Orchids'!E254),"",'Enter Orchids'!E254)</f>
        <v/>
      </c>
      <c r="G247" s="80" t="str">
        <f>IF(ISBLANK('Enter Orchids'!C254),"",TRIM('Enter Orchids'!C254))</f>
        <v/>
      </c>
      <c r="H247" s="80" t="str">
        <f>IF(ISBLANK('Enter Orchids'!D254),"",TRIM('Enter Orchids'!D254))</f>
        <v/>
      </c>
    </row>
    <row r="248" spans="1:8" x14ac:dyDescent="0.2">
      <c r="A248" t="str">
        <f>IF(B248&lt;&gt;"",IF(Validation!$A$2&lt;&gt;0,Validation!$A$2,""),"")</f>
        <v/>
      </c>
      <c r="B248" t="str">
        <f>IF(ISBLANK('Enter Orchids'!B255),"",'Enter Orchids'!B255)</f>
        <v/>
      </c>
      <c r="C248">
        <f>VLOOKUP(B248,'Import Exhibitors'!$B$2:$C$102,2,FALSE)</f>
        <v>0</v>
      </c>
      <c r="D248" s="75" t="str">
        <f>IF(ISBLANK('Enter Orchids'!F255),"",LEFT('Enter Orchids'!F255,FIND(".",'Enter Orchids'!F255)-1))</f>
        <v/>
      </c>
      <c r="E248" s="82" t="str">
        <f>IF(D248="","",LARGE(E$2:E247,1)+1)</f>
        <v/>
      </c>
      <c r="F248" t="str">
        <f>IF(ISBLANK('Enter Orchids'!E255),"",'Enter Orchids'!E255)</f>
        <v/>
      </c>
      <c r="G248" s="80" t="str">
        <f>IF(ISBLANK('Enter Orchids'!C255),"",TRIM('Enter Orchids'!C255))</f>
        <v/>
      </c>
      <c r="H248" s="80" t="str">
        <f>IF(ISBLANK('Enter Orchids'!D255),"",TRIM('Enter Orchids'!D255))</f>
        <v/>
      </c>
    </row>
    <row r="249" spans="1:8" x14ac:dyDescent="0.2">
      <c r="A249" t="str">
        <f>IF(B249&lt;&gt;"",IF(Validation!$A$2&lt;&gt;0,Validation!$A$2,""),"")</f>
        <v/>
      </c>
      <c r="B249" t="str">
        <f>IF(ISBLANK('Enter Orchids'!B256),"",'Enter Orchids'!B256)</f>
        <v/>
      </c>
      <c r="C249">
        <f>VLOOKUP(B249,'Import Exhibitors'!$B$2:$C$102,2,FALSE)</f>
        <v>0</v>
      </c>
      <c r="D249" s="75" t="str">
        <f>IF(ISBLANK('Enter Orchids'!F256),"",LEFT('Enter Orchids'!F256,FIND(".",'Enter Orchids'!F256)-1))</f>
        <v/>
      </c>
      <c r="E249" s="82" t="str">
        <f>IF(D249="","",LARGE(E$2:E248,1)+1)</f>
        <v/>
      </c>
      <c r="F249" t="str">
        <f>IF(ISBLANK('Enter Orchids'!E256),"",'Enter Orchids'!E256)</f>
        <v/>
      </c>
      <c r="G249" s="80" t="str">
        <f>IF(ISBLANK('Enter Orchids'!C256),"",TRIM('Enter Orchids'!C256))</f>
        <v/>
      </c>
      <c r="H249" s="80" t="str">
        <f>IF(ISBLANK('Enter Orchids'!D256),"",TRIM('Enter Orchids'!D256))</f>
        <v/>
      </c>
    </row>
    <row r="250" spans="1:8" x14ac:dyDescent="0.2">
      <c r="A250" t="str">
        <f>IF(B250&lt;&gt;"",IF(Validation!$A$2&lt;&gt;0,Validation!$A$2,""),"")</f>
        <v/>
      </c>
      <c r="B250" t="str">
        <f>IF(ISBLANK('Enter Orchids'!B257),"",'Enter Orchids'!B257)</f>
        <v/>
      </c>
      <c r="C250">
        <f>VLOOKUP(B250,'Import Exhibitors'!$B$2:$C$102,2,FALSE)</f>
        <v>0</v>
      </c>
      <c r="D250" s="75" t="str">
        <f>IF(ISBLANK('Enter Orchids'!F257),"",LEFT('Enter Orchids'!F257,FIND(".",'Enter Orchids'!F257)-1))</f>
        <v/>
      </c>
      <c r="E250" s="82" t="str">
        <f>IF(D250="","",LARGE(E$2:E249,1)+1)</f>
        <v/>
      </c>
      <c r="F250" t="str">
        <f>IF(ISBLANK('Enter Orchids'!E257),"",'Enter Orchids'!E257)</f>
        <v/>
      </c>
      <c r="G250" s="80" t="str">
        <f>IF(ISBLANK('Enter Orchids'!C257),"",TRIM('Enter Orchids'!C257))</f>
        <v/>
      </c>
      <c r="H250" s="80" t="str">
        <f>IF(ISBLANK('Enter Orchids'!D257),"",TRIM('Enter Orchids'!D257))</f>
        <v/>
      </c>
    </row>
    <row r="251" spans="1:8" x14ac:dyDescent="0.2">
      <c r="A251" t="str">
        <f>IF(B251&lt;&gt;"",IF(Validation!$A$2&lt;&gt;0,Validation!$A$2,""),"")</f>
        <v/>
      </c>
      <c r="B251" t="str">
        <f>IF(ISBLANK('Enter Orchids'!B258),"",'Enter Orchids'!B258)</f>
        <v/>
      </c>
      <c r="C251">
        <f>VLOOKUP(B251,'Import Exhibitors'!$B$2:$C$102,2,FALSE)</f>
        <v>0</v>
      </c>
      <c r="D251" s="75" t="str">
        <f>IF(ISBLANK('Enter Orchids'!F258),"",LEFT('Enter Orchids'!F258,FIND(".",'Enter Orchids'!F258)-1))</f>
        <v/>
      </c>
      <c r="E251" s="82" t="str">
        <f>IF(D251="","",LARGE(E$2:E250,1)+1)</f>
        <v/>
      </c>
      <c r="F251" t="str">
        <f>IF(ISBLANK('Enter Orchids'!E258),"",'Enter Orchids'!E258)</f>
        <v/>
      </c>
      <c r="G251" s="80" t="str">
        <f>IF(ISBLANK('Enter Orchids'!C258),"",TRIM('Enter Orchids'!C258))</f>
        <v/>
      </c>
      <c r="H251" s="80" t="str">
        <f>IF(ISBLANK('Enter Orchids'!D258),"",TRIM('Enter Orchids'!D258))</f>
        <v/>
      </c>
    </row>
    <row r="252" spans="1:8" x14ac:dyDescent="0.2">
      <c r="A252" s="62"/>
      <c r="B252" s="62"/>
      <c r="C252" s="62"/>
      <c r="D252" s="76"/>
      <c r="E252" s="76"/>
      <c r="F252" s="62"/>
      <c r="G252" s="62"/>
      <c r="H252" s="62"/>
    </row>
  </sheetData>
  <sheetProtection password="CC32" sheet="1" objects="1" scenarios="1"/>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H178"/>
  <sheetViews>
    <sheetView workbookViewId="0">
      <selection activeCell="E14" sqref="E14"/>
    </sheetView>
  </sheetViews>
  <sheetFormatPr defaultRowHeight="16.5" x14ac:dyDescent="0.3"/>
  <cols>
    <col min="1" max="1" width="11.28515625" style="45" customWidth="1"/>
    <col min="2" max="2" width="9.140625" style="45"/>
    <col min="3" max="3" width="27.28515625" style="45" customWidth="1"/>
    <col min="4" max="4" width="9.140625" style="45"/>
    <col min="5" max="5" width="78.7109375" style="44" customWidth="1"/>
    <col min="6" max="6" width="9.140625" style="45"/>
    <col min="7" max="7" width="114.42578125" style="46" customWidth="1"/>
    <col min="8" max="16384" width="9.140625" style="45"/>
  </cols>
  <sheetData>
    <row r="1" spans="1:8" x14ac:dyDescent="0.3">
      <c r="A1" s="123" t="s">
        <v>58</v>
      </c>
      <c r="B1" s="114"/>
      <c r="C1" s="114"/>
      <c r="G1" s="46" t="s">
        <v>55</v>
      </c>
    </row>
    <row r="2" spans="1:8" x14ac:dyDescent="0.3">
      <c r="A2" s="118" t="str">
        <f>TRIM(PROPER('Enter Exhibitors'!D4))</f>
        <v/>
      </c>
      <c r="B2" s="119"/>
      <c r="C2" s="120"/>
      <c r="D2" s="43" t="s">
        <v>172</v>
      </c>
      <c r="G2" s="121" t="s">
        <v>44</v>
      </c>
    </row>
    <row r="3" spans="1:8" x14ac:dyDescent="0.3">
      <c r="E3" s="49" t="s">
        <v>10</v>
      </c>
      <c r="G3" s="122"/>
    </row>
    <row r="4" spans="1:8" ht="13.5" customHeight="1" x14ac:dyDescent="0.3">
      <c r="A4" s="48" t="s">
        <v>8</v>
      </c>
      <c r="C4" s="48" t="s">
        <v>9</v>
      </c>
      <c r="E4" s="47"/>
      <c r="G4" s="50" t="s">
        <v>55</v>
      </c>
    </row>
    <row r="5" spans="1:8" ht="14.1" customHeight="1" x14ac:dyDescent="0.3">
      <c r="A5" s="51" t="s">
        <v>3</v>
      </c>
      <c r="C5" s="51" t="str">
        <f>TRIM(PROPER('Enter Exhibitors'!D4))</f>
        <v/>
      </c>
      <c r="E5" s="47" t="s">
        <v>171</v>
      </c>
      <c r="G5" s="102" t="s">
        <v>171</v>
      </c>
      <c r="H5" s="103"/>
    </row>
    <row r="6" spans="1:8" ht="14.1" customHeight="1" x14ac:dyDescent="0.3">
      <c r="A6" s="51" t="s">
        <v>4</v>
      </c>
      <c r="C6" s="51" t="str">
        <f>TRIM(PROPER(CONCATENATE('Enter Exhibitors'!B10," ",'Enter Exhibitors'!C10)))</f>
        <v/>
      </c>
      <c r="E6" s="47" t="s">
        <v>108</v>
      </c>
      <c r="G6" s="102" t="s">
        <v>108</v>
      </c>
      <c r="H6" s="103"/>
    </row>
    <row r="7" spans="1:8" ht="14.1" customHeight="1" x14ac:dyDescent="0.3">
      <c r="C7" s="51" t="str">
        <f>TRIM(PROPER(CONCATENATE('Enter Exhibitors'!B11," ",'Enter Exhibitors'!C11)))</f>
        <v/>
      </c>
      <c r="E7" s="47" t="s">
        <v>109</v>
      </c>
      <c r="G7" s="102" t="s">
        <v>109</v>
      </c>
      <c r="H7" s="103"/>
    </row>
    <row r="8" spans="1:8" ht="14.1" customHeight="1" x14ac:dyDescent="0.3">
      <c r="C8" s="51" t="str">
        <f>TRIM(PROPER(CONCATENATE('Enter Exhibitors'!B12," ",'Enter Exhibitors'!C12)))</f>
        <v/>
      </c>
      <c r="E8" s="47" t="s">
        <v>173</v>
      </c>
      <c r="G8" s="104"/>
      <c r="H8" s="103"/>
    </row>
    <row r="9" spans="1:8" ht="14.1" customHeight="1" x14ac:dyDescent="0.3">
      <c r="C9" s="51" t="str">
        <f>TRIM(PROPER(CONCATENATE('Enter Exhibitors'!B13," ",'Enter Exhibitors'!C13)))</f>
        <v/>
      </c>
      <c r="E9" s="47" t="s">
        <v>110</v>
      </c>
      <c r="G9" s="105"/>
      <c r="H9" s="103"/>
    </row>
    <row r="10" spans="1:8" ht="14.1" customHeight="1" x14ac:dyDescent="0.3">
      <c r="C10" s="51" t="str">
        <f>TRIM(PROPER(CONCATENATE('Enter Exhibitors'!B14," ",'Enter Exhibitors'!C14)))</f>
        <v/>
      </c>
      <c r="E10" s="47" t="s">
        <v>111</v>
      </c>
      <c r="G10" s="106"/>
      <c r="H10" s="103"/>
    </row>
    <row r="11" spans="1:8" ht="14.1" customHeight="1" x14ac:dyDescent="0.3">
      <c r="C11" s="51" t="str">
        <f>TRIM(PROPER(CONCATENATE('Enter Exhibitors'!B15," ",'Enter Exhibitors'!C15)))</f>
        <v/>
      </c>
      <c r="E11" s="47" t="s">
        <v>112</v>
      </c>
      <c r="G11" s="102" t="s">
        <v>110</v>
      </c>
      <c r="H11" s="103"/>
    </row>
    <row r="12" spans="1:8" ht="14.1" customHeight="1" x14ac:dyDescent="0.3">
      <c r="C12" s="51" t="str">
        <f>TRIM(PROPER(CONCATENATE('Enter Exhibitors'!B16," ",'Enter Exhibitors'!C16)))</f>
        <v/>
      </c>
      <c r="E12" s="47" t="s">
        <v>113</v>
      </c>
      <c r="G12" s="102" t="s">
        <v>111</v>
      </c>
      <c r="H12" s="103"/>
    </row>
    <row r="13" spans="1:8" ht="14.1" customHeight="1" x14ac:dyDescent="0.3">
      <c r="C13" s="51" t="str">
        <f>TRIM(PROPER(CONCATENATE('Enter Exhibitors'!B17," ",'Enter Exhibitors'!C17)))</f>
        <v/>
      </c>
      <c r="E13" s="47" t="s">
        <v>114</v>
      </c>
      <c r="G13" s="102" t="s">
        <v>112</v>
      </c>
      <c r="H13" s="103"/>
    </row>
    <row r="14" spans="1:8" ht="14.1" customHeight="1" x14ac:dyDescent="0.3">
      <c r="C14" s="51" t="str">
        <f>TRIM(PROPER(CONCATENATE('Enter Exhibitors'!B18," ",'Enter Exhibitors'!C18)))</f>
        <v/>
      </c>
      <c r="E14" s="47" t="s">
        <v>115</v>
      </c>
      <c r="G14" s="104"/>
      <c r="H14" s="103"/>
    </row>
    <row r="15" spans="1:8" ht="14.1" customHeight="1" x14ac:dyDescent="0.3">
      <c r="C15" s="51" t="str">
        <f>TRIM(PROPER(CONCATENATE('Enter Exhibitors'!B19," ",'Enter Exhibitors'!C19)))</f>
        <v/>
      </c>
      <c r="E15" s="47" t="s">
        <v>116</v>
      </c>
      <c r="G15" s="105"/>
      <c r="H15" s="103"/>
    </row>
    <row r="16" spans="1:8" ht="14.1" customHeight="1" x14ac:dyDescent="0.3">
      <c r="C16" s="51" t="str">
        <f>TRIM(PROPER(CONCATENATE('Enter Exhibitors'!B20," ",'Enter Exhibitors'!C20)))</f>
        <v/>
      </c>
      <c r="E16" s="47" t="s">
        <v>186</v>
      </c>
      <c r="G16" s="106"/>
      <c r="H16" s="103"/>
    </row>
    <row r="17" spans="3:8" ht="14.1" customHeight="1" x14ac:dyDescent="0.3">
      <c r="C17" s="51" t="str">
        <f>TRIM(PROPER(CONCATENATE('Enter Exhibitors'!B21," ",'Enter Exhibitors'!C21)))</f>
        <v/>
      </c>
      <c r="E17" s="47" t="s">
        <v>117</v>
      </c>
      <c r="G17" s="102" t="s">
        <v>173</v>
      </c>
      <c r="H17" s="103"/>
    </row>
    <row r="18" spans="3:8" ht="14.1" customHeight="1" x14ac:dyDescent="0.3">
      <c r="C18" s="51" t="str">
        <f>TRIM(PROPER(CONCATENATE('Enter Exhibitors'!B22," ",'Enter Exhibitors'!C22)))</f>
        <v/>
      </c>
      <c r="E18" s="47" t="s">
        <v>187</v>
      </c>
      <c r="G18" s="102" t="s">
        <v>113</v>
      </c>
      <c r="H18" s="103"/>
    </row>
    <row r="19" spans="3:8" ht="14.1" customHeight="1" x14ac:dyDescent="0.3">
      <c r="C19" s="51" t="str">
        <f>TRIM(PROPER(CONCATENATE('Enter Exhibitors'!B23," ",'Enter Exhibitors'!C23)))</f>
        <v/>
      </c>
      <c r="E19" s="47" t="s">
        <v>118</v>
      </c>
      <c r="G19" s="102" t="s">
        <v>114</v>
      </c>
      <c r="H19" s="103"/>
    </row>
    <row r="20" spans="3:8" ht="14.1" customHeight="1" x14ac:dyDescent="0.3">
      <c r="C20" s="51" t="str">
        <f>TRIM(PROPER(CONCATENATE('Enter Exhibitors'!B24," ",'Enter Exhibitors'!C24)))</f>
        <v/>
      </c>
      <c r="E20" s="47" t="s">
        <v>19</v>
      </c>
      <c r="G20" s="104"/>
      <c r="H20" s="103"/>
    </row>
    <row r="21" spans="3:8" ht="14.1" customHeight="1" x14ac:dyDescent="0.3">
      <c r="C21" s="51" t="str">
        <f>TRIM(PROPER(CONCATENATE('Enter Exhibitors'!B25," ",'Enter Exhibitors'!C25)))</f>
        <v/>
      </c>
      <c r="E21" s="47" t="s">
        <v>119</v>
      </c>
      <c r="G21" s="124"/>
      <c r="H21" s="124"/>
    </row>
    <row r="22" spans="3:8" ht="14.1" customHeight="1" x14ac:dyDescent="0.3">
      <c r="C22" s="51" t="str">
        <f>TRIM(PROPER(CONCATENATE('Enter Exhibitors'!B26," ",'Enter Exhibitors'!C26)))</f>
        <v/>
      </c>
      <c r="E22" s="47" t="s">
        <v>120</v>
      </c>
      <c r="G22" s="124"/>
      <c r="H22" s="124"/>
    </row>
    <row r="23" spans="3:8" ht="14.1" customHeight="1" x14ac:dyDescent="0.3">
      <c r="C23" s="51" t="str">
        <f>TRIM(PROPER(CONCATENATE('Enter Exhibitors'!B27," ",'Enter Exhibitors'!C27)))</f>
        <v/>
      </c>
      <c r="E23" s="47" t="s">
        <v>121</v>
      </c>
      <c r="G23" s="105"/>
      <c r="H23" s="103"/>
    </row>
    <row r="24" spans="3:8" ht="14.1" customHeight="1" x14ac:dyDescent="0.3">
      <c r="C24" s="51" t="str">
        <f>TRIM(PROPER(CONCATENATE('Enter Exhibitors'!B28," ",'Enter Exhibitors'!C28)))</f>
        <v/>
      </c>
      <c r="E24" s="47" t="s">
        <v>122</v>
      </c>
      <c r="G24" s="106"/>
      <c r="H24" s="103"/>
    </row>
    <row r="25" spans="3:8" ht="14.1" customHeight="1" x14ac:dyDescent="0.3">
      <c r="C25" s="51" t="str">
        <f>TRIM(PROPER(CONCATENATE('Enter Exhibitors'!B29," ",'Enter Exhibitors'!C29)))</f>
        <v/>
      </c>
      <c r="E25" s="47" t="s">
        <v>123</v>
      </c>
      <c r="G25" s="102" t="s">
        <v>115</v>
      </c>
      <c r="H25" s="103"/>
    </row>
    <row r="26" spans="3:8" ht="14.1" customHeight="1" x14ac:dyDescent="0.3">
      <c r="C26" s="51" t="str">
        <f>TRIM(PROPER(CONCATENATE('Enter Exhibitors'!B30," ",'Enter Exhibitors'!C30)))</f>
        <v/>
      </c>
      <c r="E26" s="47" t="s">
        <v>124</v>
      </c>
      <c r="G26" s="102" t="s">
        <v>174</v>
      </c>
      <c r="H26" s="103"/>
    </row>
    <row r="27" spans="3:8" ht="14.1" customHeight="1" x14ac:dyDescent="0.3">
      <c r="C27" s="51" t="str">
        <f>TRIM(PROPER(CONCATENATE('Enter Exhibitors'!B31," ",'Enter Exhibitors'!C31)))</f>
        <v/>
      </c>
      <c r="E27" s="47" t="s">
        <v>125</v>
      </c>
      <c r="G27" s="102" t="s">
        <v>175</v>
      </c>
      <c r="H27" s="103"/>
    </row>
    <row r="28" spans="3:8" ht="14.1" customHeight="1" x14ac:dyDescent="0.3">
      <c r="C28" s="51" t="str">
        <f>TRIM(PROPER(CONCATENATE('Enter Exhibitors'!B32," ",'Enter Exhibitors'!C32)))</f>
        <v/>
      </c>
      <c r="E28" s="47" t="s">
        <v>126</v>
      </c>
      <c r="G28" s="102" t="s">
        <v>176</v>
      </c>
      <c r="H28" s="103"/>
    </row>
    <row r="29" spans="3:8" ht="14.1" customHeight="1" x14ac:dyDescent="0.3">
      <c r="C29" s="51" t="str">
        <f>TRIM(PROPER(CONCATENATE('Enter Exhibitors'!B33," ",'Enter Exhibitors'!C33)))</f>
        <v/>
      </c>
      <c r="E29" s="47" t="s">
        <v>127</v>
      </c>
      <c r="G29" s="125" t="s">
        <v>177</v>
      </c>
      <c r="H29" s="126"/>
    </row>
    <row r="30" spans="3:8" ht="14.1" customHeight="1" x14ac:dyDescent="0.3">
      <c r="C30" s="51" t="str">
        <f>TRIM(PROPER(CONCATENATE('Enter Exhibitors'!B34," ",'Enter Exhibitors'!C34)))</f>
        <v/>
      </c>
      <c r="E30" s="47" t="s">
        <v>105</v>
      </c>
      <c r="G30" s="125"/>
      <c r="H30" s="126"/>
    </row>
    <row r="31" spans="3:8" ht="14.1" customHeight="1" x14ac:dyDescent="0.3">
      <c r="C31" s="51" t="str">
        <f>TRIM(PROPER(CONCATENATE('Enter Exhibitors'!B35," ",'Enter Exhibitors'!C35)))</f>
        <v/>
      </c>
      <c r="E31" s="47" t="s">
        <v>128</v>
      </c>
      <c r="G31" s="106"/>
      <c r="H31" s="103"/>
    </row>
    <row r="32" spans="3:8" ht="14.1" customHeight="1" x14ac:dyDescent="0.3">
      <c r="C32" s="51" t="str">
        <f>TRIM(PROPER(CONCATENATE('Enter Exhibitors'!B36," ",'Enter Exhibitors'!C36)))</f>
        <v/>
      </c>
      <c r="E32" s="47" t="s">
        <v>104</v>
      </c>
      <c r="G32" s="102" t="s">
        <v>118</v>
      </c>
      <c r="H32" s="103"/>
    </row>
    <row r="33" spans="3:8" ht="14.1" customHeight="1" x14ac:dyDescent="0.3">
      <c r="C33" s="51" t="str">
        <f>TRIM(PROPER(CONCATENATE('Enter Exhibitors'!B37," ",'Enter Exhibitors'!C37)))</f>
        <v/>
      </c>
      <c r="E33" s="47" t="s">
        <v>129</v>
      </c>
      <c r="G33" s="102" t="s">
        <v>19</v>
      </c>
      <c r="H33" s="103"/>
    </row>
    <row r="34" spans="3:8" ht="14.1" customHeight="1" x14ac:dyDescent="0.3">
      <c r="C34" s="51" t="str">
        <f>TRIM(PROPER(CONCATENATE('Enter Exhibitors'!B38," ",'Enter Exhibitors'!C38)))</f>
        <v/>
      </c>
      <c r="E34" s="47" t="s">
        <v>130</v>
      </c>
      <c r="G34" s="102" t="s">
        <v>119</v>
      </c>
      <c r="H34" s="103"/>
    </row>
    <row r="35" spans="3:8" ht="14.1" customHeight="1" x14ac:dyDescent="0.3">
      <c r="C35" s="51" t="str">
        <f>TRIM(PROPER(CONCATENATE('Enter Exhibitors'!B39," ",'Enter Exhibitors'!C39)))</f>
        <v/>
      </c>
      <c r="E35" s="47" t="s">
        <v>20</v>
      </c>
      <c r="G35" s="102" t="s">
        <v>120</v>
      </c>
      <c r="H35" s="103"/>
    </row>
    <row r="36" spans="3:8" ht="14.1" customHeight="1" x14ac:dyDescent="0.3">
      <c r="C36" s="51" t="str">
        <f>TRIM(PROPER(CONCATENATE('Enter Exhibitors'!B40," ",'Enter Exhibitors'!C40)))</f>
        <v/>
      </c>
      <c r="E36" s="47" t="s">
        <v>103</v>
      </c>
      <c r="G36" s="102" t="s">
        <v>121</v>
      </c>
      <c r="H36" s="103"/>
    </row>
    <row r="37" spans="3:8" ht="14.1" customHeight="1" x14ac:dyDescent="0.3">
      <c r="C37" s="51" t="str">
        <f>TRIM(PROPER(CONCATENATE('Enter Exhibitors'!B41," ",'Enter Exhibitors'!C41)))</f>
        <v/>
      </c>
      <c r="E37" s="47" t="s">
        <v>21</v>
      </c>
      <c r="G37" s="102" t="s">
        <v>122</v>
      </c>
      <c r="H37" s="103"/>
    </row>
    <row r="38" spans="3:8" ht="14.1" customHeight="1" x14ac:dyDescent="0.3">
      <c r="C38" s="51" t="str">
        <f>TRIM(PROPER(CONCATENATE('Enter Exhibitors'!B42," ",'Enter Exhibitors'!C42)))</f>
        <v/>
      </c>
      <c r="E38" s="47" t="s">
        <v>22</v>
      </c>
      <c r="G38" s="102" t="s">
        <v>123</v>
      </c>
      <c r="H38" s="103"/>
    </row>
    <row r="39" spans="3:8" ht="14.1" customHeight="1" x14ac:dyDescent="0.3">
      <c r="C39" s="51" t="str">
        <f>TRIM(PROPER(CONCATENATE('Enter Exhibitors'!B43," ",'Enter Exhibitors'!C43)))</f>
        <v/>
      </c>
      <c r="E39" s="47" t="s">
        <v>23</v>
      </c>
      <c r="G39" s="102" t="s">
        <v>124</v>
      </c>
      <c r="H39" s="103"/>
    </row>
    <row r="40" spans="3:8" ht="14.1" customHeight="1" x14ac:dyDescent="0.3">
      <c r="C40" s="51" t="str">
        <f>TRIM(PROPER(CONCATENATE('Enter Exhibitors'!B44," ",'Enter Exhibitors'!C44)))</f>
        <v/>
      </c>
      <c r="E40" s="47" t="s">
        <v>131</v>
      </c>
      <c r="G40" s="102" t="s">
        <v>125</v>
      </c>
      <c r="H40" s="126"/>
    </row>
    <row r="41" spans="3:8" ht="14.1" customHeight="1" x14ac:dyDescent="0.3">
      <c r="C41" s="51" t="str">
        <f>TRIM(PROPER(CONCATENATE('Enter Exhibitors'!B45," ",'Enter Exhibitors'!C45)))</f>
        <v/>
      </c>
      <c r="E41" s="47" t="s">
        <v>24</v>
      </c>
      <c r="G41" s="102" t="s">
        <v>126</v>
      </c>
      <c r="H41" s="126"/>
    </row>
    <row r="42" spans="3:8" ht="14.1" customHeight="1" x14ac:dyDescent="0.3">
      <c r="C42" s="51" t="str">
        <f>TRIM(PROPER(CONCATENATE('Enter Exhibitors'!B46," ",'Enter Exhibitors'!C46)))</f>
        <v/>
      </c>
      <c r="E42" s="47" t="s">
        <v>25</v>
      </c>
      <c r="G42" s="102" t="s">
        <v>127</v>
      </c>
      <c r="H42" s="103"/>
    </row>
    <row r="43" spans="3:8" ht="14.1" customHeight="1" x14ac:dyDescent="0.3">
      <c r="C43" s="51" t="str">
        <f>TRIM(PROPER(CONCATENATE('Enter Exhibitors'!B47," ",'Enter Exhibitors'!C47)))</f>
        <v/>
      </c>
      <c r="E43" s="47" t="s">
        <v>102</v>
      </c>
      <c r="G43" s="102" t="s">
        <v>105</v>
      </c>
      <c r="H43" s="126"/>
    </row>
    <row r="44" spans="3:8" ht="14.1" customHeight="1" x14ac:dyDescent="0.3">
      <c r="C44" s="51" t="str">
        <f>TRIM(PROPER(CONCATENATE('Enter Exhibitors'!B48," ",'Enter Exhibitors'!C48)))</f>
        <v/>
      </c>
      <c r="E44" s="47" t="s">
        <v>26</v>
      </c>
      <c r="G44" s="102" t="s">
        <v>128</v>
      </c>
      <c r="H44" s="126"/>
    </row>
    <row r="45" spans="3:8" ht="14.1" customHeight="1" x14ac:dyDescent="0.3">
      <c r="C45" s="51" t="str">
        <f>TRIM(PROPER(CONCATENATE('Enter Exhibitors'!B49," ",'Enter Exhibitors'!C49)))</f>
        <v/>
      </c>
      <c r="E45" s="47" t="s">
        <v>27</v>
      </c>
      <c r="G45" s="102"/>
      <c r="H45" s="126"/>
    </row>
    <row r="46" spans="3:8" ht="14.1" customHeight="1" x14ac:dyDescent="0.3">
      <c r="C46" s="51" t="str">
        <f>TRIM(PROPER(CONCATENATE('Enter Exhibitors'!B50," ",'Enter Exhibitors'!C50)))</f>
        <v/>
      </c>
      <c r="E46" s="47" t="s">
        <v>178</v>
      </c>
      <c r="G46" s="127"/>
      <c r="H46" s="126"/>
    </row>
    <row r="47" spans="3:8" ht="14.1" customHeight="1" x14ac:dyDescent="0.3">
      <c r="C47" s="51" t="str">
        <f>TRIM(PROPER(CONCATENATE('Enter Exhibitors'!B51," ",'Enter Exhibitors'!C51)))</f>
        <v/>
      </c>
      <c r="E47" s="47" t="s">
        <v>28</v>
      </c>
      <c r="G47" s="127"/>
      <c r="H47" s="126"/>
    </row>
    <row r="48" spans="3:8" ht="37.5" customHeight="1" x14ac:dyDescent="0.3">
      <c r="C48" s="51"/>
      <c r="E48" s="47" t="s">
        <v>190</v>
      </c>
      <c r="G48" s="127"/>
      <c r="H48" s="126"/>
    </row>
    <row r="49" spans="3:8" ht="14.1" customHeight="1" x14ac:dyDescent="0.3">
      <c r="C49" s="51" t="str">
        <f>TRIM(PROPER(CONCATENATE('Enter Exhibitors'!B52," ",'Enter Exhibitors'!C52)))</f>
        <v/>
      </c>
      <c r="E49" s="47" t="s">
        <v>132</v>
      </c>
      <c r="G49" s="127"/>
      <c r="H49" s="126"/>
    </row>
    <row r="50" spans="3:8" ht="14.1" customHeight="1" x14ac:dyDescent="0.3">
      <c r="C50" s="51" t="str">
        <f>TRIM(PROPER(CONCATENATE('Enter Exhibitors'!B53," ",'Enter Exhibitors'!C53)))</f>
        <v/>
      </c>
      <c r="E50" s="47" t="s">
        <v>133</v>
      </c>
      <c r="G50" s="105"/>
      <c r="H50" s="103"/>
    </row>
    <row r="51" spans="3:8" ht="14.1" customHeight="1" x14ac:dyDescent="0.3">
      <c r="C51" s="51" t="str">
        <f>TRIM(PROPER(CONCATENATE('Enter Exhibitors'!B54," ",'Enter Exhibitors'!C54)))</f>
        <v/>
      </c>
      <c r="E51" s="47" t="s">
        <v>42</v>
      </c>
      <c r="G51" s="106"/>
      <c r="H51" s="103"/>
    </row>
    <row r="52" spans="3:8" ht="14.1" customHeight="1" x14ac:dyDescent="0.3">
      <c r="C52" s="51" t="str">
        <f>TRIM(PROPER(CONCATENATE('Enter Exhibitors'!B55," ",'Enter Exhibitors'!C55)))</f>
        <v/>
      </c>
      <c r="E52" s="47" t="s">
        <v>134</v>
      </c>
      <c r="G52" s="102" t="s">
        <v>104</v>
      </c>
      <c r="H52" s="103"/>
    </row>
    <row r="53" spans="3:8" ht="14.1" customHeight="1" x14ac:dyDescent="0.3">
      <c r="C53" s="51" t="str">
        <f>TRIM(PROPER(CONCATENATE('Enter Exhibitors'!B56," ",'Enter Exhibitors'!C56)))</f>
        <v/>
      </c>
      <c r="E53" s="47" t="s">
        <v>135</v>
      </c>
      <c r="G53" s="102" t="s">
        <v>129</v>
      </c>
      <c r="H53" s="103"/>
    </row>
    <row r="54" spans="3:8" ht="14.1" customHeight="1" x14ac:dyDescent="0.3">
      <c r="C54" s="51" t="str">
        <f>TRIM(PROPER(CONCATENATE('Enter Exhibitors'!B57," ",'Enter Exhibitors'!C57)))</f>
        <v/>
      </c>
      <c r="E54" s="47" t="s">
        <v>136</v>
      </c>
      <c r="G54" s="102" t="s">
        <v>130</v>
      </c>
      <c r="H54" s="126"/>
    </row>
    <row r="55" spans="3:8" ht="14.1" customHeight="1" x14ac:dyDescent="0.3">
      <c r="C55" s="51" t="str">
        <f>TRIM(PROPER(CONCATENATE('Enter Exhibitors'!B58," ",'Enter Exhibitors'!C58)))</f>
        <v/>
      </c>
      <c r="E55" s="47" t="s">
        <v>137</v>
      </c>
      <c r="G55" s="102"/>
      <c r="H55" s="126"/>
    </row>
    <row r="56" spans="3:8" ht="14.1" customHeight="1" x14ac:dyDescent="0.3">
      <c r="C56" s="51" t="str">
        <f>TRIM(PROPER(CONCATENATE('Enter Exhibitors'!B59," ",'Enter Exhibitors'!C59)))</f>
        <v/>
      </c>
      <c r="E56" s="47" t="s">
        <v>138</v>
      </c>
      <c r="G56" s="105"/>
      <c r="H56" s="126"/>
    </row>
    <row r="57" spans="3:8" ht="14.1" customHeight="1" x14ac:dyDescent="0.3">
      <c r="C57" s="51" t="str">
        <f>TRIM(PROPER(CONCATENATE('Enter Exhibitors'!B60," ",'Enter Exhibitors'!C60)))</f>
        <v/>
      </c>
      <c r="E57" s="47" t="s">
        <v>139</v>
      </c>
      <c r="G57" s="102"/>
      <c r="H57" s="126"/>
    </row>
    <row r="58" spans="3:8" ht="14.1" customHeight="1" x14ac:dyDescent="0.3">
      <c r="C58" s="51" t="str">
        <f>TRIM(PROPER(CONCATENATE('Enter Exhibitors'!B61," ",'Enter Exhibitors'!C61)))</f>
        <v/>
      </c>
      <c r="E58" s="47" t="s">
        <v>140</v>
      </c>
      <c r="G58" s="106"/>
      <c r="H58" s="103"/>
    </row>
    <row r="59" spans="3:8" ht="14.1" customHeight="1" x14ac:dyDescent="0.3">
      <c r="C59" s="51" t="str">
        <f>TRIM(PROPER(CONCATENATE('Enter Exhibitors'!B62," ",'Enter Exhibitors'!C62)))</f>
        <v/>
      </c>
      <c r="E59" s="47" t="s">
        <v>141</v>
      </c>
      <c r="G59" s="102" t="s">
        <v>20</v>
      </c>
      <c r="H59" s="103"/>
    </row>
    <row r="60" spans="3:8" ht="14.1" customHeight="1" x14ac:dyDescent="0.3">
      <c r="C60" s="51" t="str">
        <f>TRIM(PROPER(CONCATENATE('Enter Exhibitors'!B63," ",'Enter Exhibitors'!C63)))</f>
        <v/>
      </c>
      <c r="E60" s="47" t="s">
        <v>142</v>
      </c>
      <c r="G60" s="102" t="s">
        <v>103</v>
      </c>
      <c r="H60" s="103"/>
    </row>
    <row r="61" spans="3:8" ht="14.1" customHeight="1" x14ac:dyDescent="0.3">
      <c r="C61" s="51" t="str">
        <f>TRIM(PROPER(CONCATENATE('Enter Exhibitors'!B64," ",'Enter Exhibitors'!C64)))</f>
        <v/>
      </c>
      <c r="E61" s="47" t="s">
        <v>143</v>
      </c>
      <c r="G61" s="102" t="s">
        <v>21</v>
      </c>
      <c r="H61" s="103"/>
    </row>
    <row r="62" spans="3:8" ht="14.1" customHeight="1" x14ac:dyDescent="0.3">
      <c r="C62" s="51" t="str">
        <f>TRIM(PROPER(CONCATENATE('Enter Exhibitors'!B65," ",'Enter Exhibitors'!C65)))</f>
        <v/>
      </c>
      <c r="E62" s="47" t="s">
        <v>144</v>
      </c>
      <c r="G62" s="102" t="s">
        <v>22</v>
      </c>
      <c r="H62" s="103"/>
    </row>
    <row r="63" spans="3:8" ht="14.1" customHeight="1" x14ac:dyDescent="0.3">
      <c r="C63" s="51" t="str">
        <f>TRIM(PROPER(CONCATENATE('Enter Exhibitors'!B66," ",'Enter Exhibitors'!C66)))</f>
        <v/>
      </c>
      <c r="E63" s="47" t="s">
        <v>145</v>
      </c>
      <c r="G63" s="102" t="s">
        <v>23</v>
      </c>
      <c r="H63" s="126"/>
    </row>
    <row r="64" spans="3:8" ht="14.1" customHeight="1" x14ac:dyDescent="0.3">
      <c r="C64" s="51" t="str">
        <f>TRIM(PROPER(CONCATENATE('Enter Exhibitors'!B67," ",'Enter Exhibitors'!C67)))</f>
        <v/>
      </c>
      <c r="E64" s="47" t="s">
        <v>146</v>
      </c>
      <c r="G64" s="102" t="s">
        <v>131</v>
      </c>
      <c r="H64" s="126"/>
    </row>
    <row r="65" spans="3:8" ht="14.1" customHeight="1" x14ac:dyDescent="0.3">
      <c r="C65" s="51" t="str">
        <f>TRIM(PROPER(CONCATENATE('Enter Exhibitors'!B68," ",'Enter Exhibitors'!C68)))</f>
        <v/>
      </c>
      <c r="E65" s="47" t="s">
        <v>147</v>
      </c>
      <c r="G65" s="102"/>
      <c r="H65" s="126"/>
    </row>
    <row r="66" spans="3:8" ht="14.1" customHeight="1" x14ac:dyDescent="0.3">
      <c r="C66" s="51" t="str">
        <f>TRIM(PROPER(CONCATENATE('Enter Exhibitors'!B69," ",'Enter Exhibitors'!C69)))</f>
        <v/>
      </c>
      <c r="E66" s="47" t="s">
        <v>148</v>
      </c>
      <c r="G66" s="105"/>
      <c r="H66" s="126"/>
    </row>
    <row r="67" spans="3:8" ht="14.1" customHeight="1" x14ac:dyDescent="0.3">
      <c r="C67" s="51" t="str">
        <f>TRIM(PROPER(CONCATENATE('Enter Exhibitors'!B70," ",'Enter Exhibitors'!C70)))</f>
        <v/>
      </c>
      <c r="E67" s="47" t="s">
        <v>149</v>
      </c>
      <c r="G67" s="105"/>
      <c r="H67" s="126"/>
    </row>
    <row r="68" spans="3:8" ht="14.1" customHeight="1" x14ac:dyDescent="0.3">
      <c r="E68" s="47" t="s">
        <v>150</v>
      </c>
      <c r="G68" s="106"/>
      <c r="H68" s="126"/>
    </row>
    <row r="69" spans="3:8" ht="14.1" customHeight="1" x14ac:dyDescent="0.3">
      <c r="E69" s="47" t="s">
        <v>191</v>
      </c>
      <c r="G69" s="102" t="s">
        <v>24</v>
      </c>
      <c r="H69" s="103"/>
    </row>
    <row r="70" spans="3:8" ht="14.1" customHeight="1" x14ac:dyDescent="0.3">
      <c r="E70" s="47" t="s">
        <v>192</v>
      </c>
      <c r="G70" s="102"/>
      <c r="H70" s="103"/>
    </row>
    <row r="71" spans="3:8" ht="14.1" customHeight="1" x14ac:dyDescent="0.3">
      <c r="E71" s="47" t="s">
        <v>107</v>
      </c>
      <c r="G71" s="102" t="s">
        <v>25</v>
      </c>
      <c r="H71" s="103"/>
    </row>
    <row r="72" spans="3:8" ht="14.1" customHeight="1" x14ac:dyDescent="0.3">
      <c r="E72" s="47" t="s">
        <v>179</v>
      </c>
      <c r="G72" s="102" t="s">
        <v>102</v>
      </c>
      <c r="H72" s="103"/>
    </row>
    <row r="73" spans="3:8" ht="14.1" customHeight="1" x14ac:dyDescent="0.3">
      <c r="E73" s="47" t="s">
        <v>151</v>
      </c>
      <c r="G73" s="102" t="s">
        <v>26</v>
      </c>
      <c r="H73" s="103"/>
    </row>
    <row r="74" spans="3:8" ht="14.1" customHeight="1" x14ac:dyDescent="0.3">
      <c r="E74" s="47" t="s">
        <v>152</v>
      </c>
      <c r="G74" s="102" t="s">
        <v>27</v>
      </c>
      <c r="H74" s="126"/>
    </row>
    <row r="75" spans="3:8" ht="14.1" customHeight="1" x14ac:dyDescent="0.3">
      <c r="E75" s="47" t="s">
        <v>180</v>
      </c>
      <c r="G75" s="102" t="s">
        <v>178</v>
      </c>
      <c r="H75" s="126"/>
    </row>
    <row r="76" spans="3:8" ht="14.1" customHeight="1" x14ac:dyDescent="0.3">
      <c r="E76" s="47" t="s">
        <v>181</v>
      </c>
      <c r="G76" s="102"/>
      <c r="H76" s="126"/>
    </row>
    <row r="77" spans="3:8" ht="14.1" customHeight="1" x14ac:dyDescent="0.3">
      <c r="E77" s="47" t="s">
        <v>153</v>
      </c>
      <c r="G77" s="106"/>
      <c r="H77" s="103"/>
    </row>
    <row r="78" spans="3:8" ht="14.1" customHeight="1" x14ac:dyDescent="0.3">
      <c r="E78" s="47" t="s">
        <v>182</v>
      </c>
      <c r="G78" s="102" t="s">
        <v>28</v>
      </c>
      <c r="H78" s="103"/>
    </row>
    <row r="79" spans="3:8" ht="14.1" customHeight="1" x14ac:dyDescent="0.3">
      <c r="E79" s="47" t="s">
        <v>154</v>
      </c>
      <c r="G79" s="102" t="s">
        <v>132</v>
      </c>
      <c r="H79" s="126"/>
    </row>
    <row r="80" spans="3:8" ht="14.1" customHeight="1" x14ac:dyDescent="0.3">
      <c r="E80" s="47" t="s">
        <v>155</v>
      </c>
      <c r="G80" s="102" t="s">
        <v>133</v>
      </c>
      <c r="H80" s="126"/>
    </row>
    <row r="81" spans="5:8" ht="14.1" customHeight="1" x14ac:dyDescent="0.3">
      <c r="E81" s="47" t="s">
        <v>183</v>
      </c>
      <c r="G81" s="102" t="s">
        <v>42</v>
      </c>
      <c r="H81" s="103"/>
    </row>
    <row r="82" spans="5:8" ht="14.1" customHeight="1" x14ac:dyDescent="0.3">
      <c r="E82" s="47" t="s">
        <v>156</v>
      </c>
      <c r="G82" s="104"/>
      <c r="H82" s="103"/>
    </row>
    <row r="83" spans="5:8" x14ac:dyDescent="0.3">
      <c r="E83" s="47" t="s">
        <v>157</v>
      </c>
      <c r="G83" s="105"/>
      <c r="H83" s="103"/>
    </row>
    <row r="84" spans="5:8" x14ac:dyDescent="0.3">
      <c r="E84" s="47" t="s">
        <v>29</v>
      </c>
      <c r="G84" s="102"/>
      <c r="H84" s="126"/>
    </row>
    <row r="85" spans="5:8" x14ac:dyDescent="0.3">
      <c r="E85" s="47" t="s">
        <v>67</v>
      </c>
      <c r="G85" s="102"/>
      <c r="H85" s="126"/>
    </row>
    <row r="86" spans="5:8" x14ac:dyDescent="0.3">
      <c r="E86" s="47" t="s">
        <v>30</v>
      </c>
      <c r="G86" s="106"/>
      <c r="H86" s="126"/>
    </row>
    <row r="87" spans="5:8" x14ac:dyDescent="0.3">
      <c r="E87" s="47" t="s">
        <v>158</v>
      </c>
      <c r="G87" s="102" t="s">
        <v>134</v>
      </c>
      <c r="H87" s="103"/>
    </row>
    <row r="88" spans="5:8" x14ac:dyDescent="0.3">
      <c r="E88" s="47" t="s">
        <v>31</v>
      </c>
      <c r="G88" s="102" t="s">
        <v>135</v>
      </c>
      <c r="H88" s="103"/>
    </row>
    <row r="89" spans="5:8" x14ac:dyDescent="0.3">
      <c r="E89" s="47" t="s">
        <v>159</v>
      </c>
      <c r="G89" s="102" t="s">
        <v>136</v>
      </c>
      <c r="H89" s="103"/>
    </row>
    <row r="90" spans="5:8" x14ac:dyDescent="0.3">
      <c r="E90" s="47" t="s">
        <v>32</v>
      </c>
      <c r="G90" s="102" t="s">
        <v>137</v>
      </c>
      <c r="H90" s="103"/>
    </row>
    <row r="91" spans="5:8" ht="33" x14ac:dyDescent="0.3">
      <c r="E91" s="47" t="s">
        <v>160</v>
      </c>
      <c r="G91" s="102" t="s">
        <v>138</v>
      </c>
      <c r="H91" s="103"/>
    </row>
    <row r="92" spans="5:8" ht="33" x14ac:dyDescent="0.3">
      <c r="E92" s="47" t="s">
        <v>161</v>
      </c>
      <c r="G92" s="102" t="s">
        <v>139</v>
      </c>
      <c r="H92" s="103"/>
    </row>
    <row r="93" spans="5:8" x14ac:dyDescent="0.3">
      <c r="E93" s="47" t="s">
        <v>162</v>
      </c>
      <c r="G93" s="102" t="s">
        <v>140</v>
      </c>
      <c r="H93" s="103"/>
    </row>
    <row r="94" spans="5:8" ht="16.5" customHeight="1" x14ac:dyDescent="0.3">
      <c r="E94" s="47" t="s">
        <v>163</v>
      </c>
      <c r="G94" s="102" t="s">
        <v>141</v>
      </c>
      <c r="H94" s="103"/>
    </row>
    <row r="95" spans="5:8" ht="33" x14ac:dyDescent="0.3">
      <c r="E95" s="47" t="s">
        <v>68</v>
      </c>
      <c r="G95" s="102" t="s">
        <v>142</v>
      </c>
      <c r="H95" s="103"/>
    </row>
    <row r="96" spans="5:8" x14ac:dyDescent="0.3">
      <c r="E96" s="47" t="s">
        <v>33</v>
      </c>
      <c r="G96" s="102" t="s">
        <v>143</v>
      </c>
      <c r="H96" s="103"/>
    </row>
    <row r="97" spans="5:8" x14ac:dyDescent="0.3">
      <c r="E97" s="47" t="s">
        <v>34</v>
      </c>
      <c r="G97" s="102" t="s">
        <v>144</v>
      </c>
      <c r="H97" s="103"/>
    </row>
    <row r="98" spans="5:8" x14ac:dyDescent="0.3">
      <c r="E98" s="47" t="s">
        <v>35</v>
      </c>
      <c r="G98" s="102" t="s">
        <v>145</v>
      </c>
      <c r="H98" s="103"/>
    </row>
    <row r="99" spans="5:8" x14ac:dyDescent="0.3">
      <c r="E99" s="47" t="s">
        <v>36</v>
      </c>
      <c r="G99" s="102" t="s">
        <v>146</v>
      </c>
      <c r="H99" s="103"/>
    </row>
    <row r="100" spans="5:8" x14ac:dyDescent="0.3">
      <c r="E100" s="47" t="s">
        <v>37</v>
      </c>
      <c r="G100" s="102" t="s">
        <v>147</v>
      </c>
      <c r="H100" s="103"/>
    </row>
    <row r="101" spans="5:8" x14ac:dyDescent="0.3">
      <c r="E101" s="47" t="s">
        <v>38</v>
      </c>
      <c r="G101" s="125" t="s">
        <v>148</v>
      </c>
      <c r="H101" s="126"/>
    </row>
    <row r="102" spans="5:8" ht="33" x14ac:dyDescent="0.3">
      <c r="E102" s="47" t="s">
        <v>39</v>
      </c>
      <c r="G102" s="125"/>
      <c r="H102" s="126"/>
    </row>
    <row r="103" spans="5:8" x14ac:dyDescent="0.3">
      <c r="E103" s="47" t="s">
        <v>164</v>
      </c>
      <c r="G103" s="106"/>
      <c r="H103" s="103"/>
    </row>
    <row r="104" spans="5:8" x14ac:dyDescent="0.3">
      <c r="E104" s="47" t="s">
        <v>64</v>
      </c>
      <c r="G104" s="102" t="s">
        <v>149</v>
      </c>
      <c r="H104" s="103"/>
    </row>
    <row r="105" spans="5:8" x14ac:dyDescent="0.3">
      <c r="E105" s="47" t="s">
        <v>40</v>
      </c>
      <c r="G105" s="102" t="s">
        <v>150</v>
      </c>
      <c r="H105" s="103"/>
    </row>
    <row r="106" spans="5:8" ht="33" x14ac:dyDescent="0.3">
      <c r="E106" s="47" t="s">
        <v>165</v>
      </c>
      <c r="G106" s="102" t="s">
        <v>106</v>
      </c>
      <c r="H106" s="103"/>
    </row>
    <row r="107" spans="5:8" x14ac:dyDescent="0.3">
      <c r="E107" s="47" t="s">
        <v>16</v>
      </c>
      <c r="G107" s="102" t="s">
        <v>107</v>
      </c>
      <c r="H107" s="103"/>
    </row>
    <row r="108" spans="5:8" ht="16.5" customHeight="1" x14ac:dyDescent="0.3">
      <c r="E108" s="47" t="s">
        <v>17</v>
      </c>
      <c r="G108" s="102" t="s">
        <v>179</v>
      </c>
      <c r="H108" s="126"/>
    </row>
    <row r="109" spans="5:8" ht="33" x14ac:dyDescent="0.3">
      <c r="E109" s="47" t="s">
        <v>18</v>
      </c>
      <c r="G109" s="102" t="s">
        <v>151</v>
      </c>
      <c r="H109" s="126"/>
    </row>
    <row r="110" spans="5:8" ht="33" x14ac:dyDescent="0.3">
      <c r="E110" s="47" t="s">
        <v>184</v>
      </c>
      <c r="G110" s="102" t="s">
        <v>152</v>
      </c>
      <c r="H110" s="126"/>
    </row>
    <row r="111" spans="5:8" x14ac:dyDescent="0.3">
      <c r="E111" s="47" t="s">
        <v>166</v>
      </c>
      <c r="G111" s="102" t="s">
        <v>180</v>
      </c>
      <c r="H111" s="103"/>
    </row>
    <row r="112" spans="5:8" x14ac:dyDescent="0.3">
      <c r="E112" s="47" t="s">
        <v>65</v>
      </c>
      <c r="G112" s="102" t="s">
        <v>181</v>
      </c>
      <c r="H112" s="126"/>
    </row>
    <row r="113" spans="5:8" ht="16.5" customHeight="1" x14ac:dyDescent="0.3">
      <c r="E113" s="47" t="s">
        <v>167</v>
      </c>
      <c r="G113" s="102" t="s">
        <v>153</v>
      </c>
      <c r="H113" s="126"/>
    </row>
    <row r="114" spans="5:8" ht="33" x14ac:dyDescent="0.3">
      <c r="E114" s="47" t="s">
        <v>185</v>
      </c>
      <c r="G114" s="102"/>
      <c r="H114" s="126"/>
    </row>
    <row r="115" spans="5:8" x14ac:dyDescent="0.3">
      <c r="E115" s="47" t="s">
        <v>168</v>
      </c>
      <c r="G115" s="102" t="s">
        <v>182</v>
      </c>
      <c r="H115" s="126"/>
    </row>
    <row r="116" spans="5:8" x14ac:dyDescent="0.3">
      <c r="E116" s="47" t="s">
        <v>41</v>
      </c>
      <c r="G116" s="102" t="s">
        <v>154</v>
      </c>
      <c r="H116" s="103"/>
    </row>
    <row r="117" spans="5:8" x14ac:dyDescent="0.3">
      <c r="E117" s="47"/>
      <c r="G117" s="102" t="s">
        <v>155</v>
      </c>
      <c r="H117" s="103"/>
    </row>
    <row r="118" spans="5:8" x14ac:dyDescent="0.3">
      <c r="E118" s="47"/>
      <c r="G118" s="102" t="s">
        <v>183</v>
      </c>
      <c r="H118" s="103"/>
    </row>
    <row r="119" spans="5:8" x14ac:dyDescent="0.3">
      <c r="E119" s="47"/>
      <c r="G119" s="102" t="s">
        <v>156</v>
      </c>
      <c r="H119" s="103"/>
    </row>
    <row r="120" spans="5:8" x14ac:dyDescent="0.3">
      <c r="E120" s="47"/>
      <c r="G120" s="102" t="s">
        <v>157</v>
      </c>
      <c r="H120" s="103"/>
    </row>
    <row r="121" spans="5:8" x14ac:dyDescent="0.3">
      <c r="E121" s="47"/>
      <c r="G121" s="104"/>
      <c r="H121" s="103"/>
    </row>
    <row r="122" spans="5:8" x14ac:dyDescent="0.3">
      <c r="E122" s="47"/>
      <c r="G122" s="105"/>
      <c r="H122" s="103"/>
    </row>
    <row r="123" spans="5:8" x14ac:dyDescent="0.3">
      <c r="G123" s="106"/>
      <c r="H123" s="103"/>
    </row>
    <row r="124" spans="5:8" x14ac:dyDescent="0.3">
      <c r="G124" s="102" t="s">
        <v>29</v>
      </c>
      <c r="H124" s="103"/>
    </row>
    <row r="125" spans="5:8" x14ac:dyDescent="0.3">
      <c r="G125" s="102" t="s">
        <v>67</v>
      </c>
      <c r="H125" s="103"/>
    </row>
    <row r="126" spans="5:8" x14ac:dyDescent="0.3">
      <c r="G126" s="102" t="s">
        <v>30</v>
      </c>
      <c r="H126" s="103"/>
    </row>
    <row r="127" spans="5:8" x14ac:dyDescent="0.3">
      <c r="G127" s="102" t="s">
        <v>158</v>
      </c>
      <c r="H127" s="103"/>
    </row>
    <row r="128" spans="5:8" x14ac:dyDescent="0.3">
      <c r="G128" s="102" t="s">
        <v>31</v>
      </c>
      <c r="H128" s="103"/>
    </row>
    <row r="129" spans="7:8" x14ac:dyDescent="0.3">
      <c r="G129" s="102" t="s">
        <v>159</v>
      </c>
      <c r="H129" s="103"/>
    </row>
    <row r="130" spans="7:8" x14ac:dyDescent="0.3">
      <c r="G130" s="102" t="s">
        <v>32</v>
      </c>
      <c r="H130" s="103"/>
    </row>
    <row r="131" spans="7:8" x14ac:dyDescent="0.3">
      <c r="G131" s="102" t="s">
        <v>160</v>
      </c>
      <c r="H131" s="103"/>
    </row>
    <row r="132" spans="7:8" x14ac:dyDescent="0.3">
      <c r="G132" s="102" t="s">
        <v>161</v>
      </c>
      <c r="H132" s="103"/>
    </row>
    <row r="133" spans="7:8" x14ac:dyDescent="0.3">
      <c r="G133" s="104"/>
      <c r="H133" s="103"/>
    </row>
    <row r="134" spans="7:8" x14ac:dyDescent="0.3">
      <c r="G134" s="105"/>
      <c r="H134" s="103"/>
    </row>
    <row r="135" spans="7:8" x14ac:dyDescent="0.3">
      <c r="G135" s="106"/>
      <c r="H135" s="103"/>
    </row>
    <row r="136" spans="7:8" x14ac:dyDescent="0.3">
      <c r="G136" s="102" t="s">
        <v>162</v>
      </c>
      <c r="H136" s="103"/>
    </row>
    <row r="137" spans="7:8" x14ac:dyDescent="0.3">
      <c r="G137" s="102" t="s">
        <v>163</v>
      </c>
      <c r="H137" s="103"/>
    </row>
    <row r="138" spans="7:8" x14ac:dyDescent="0.3">
      <c r="G138" s="102" t="s">
        <v>68</v>
      </c>
      <c r="H138" s="103"/>
    </row>
    <row r="139" spans="7:8" x14ac:dyDescent="0.3">
      <c r="G139" s="104"/>
      <c r="H139" s="103"/>
    </row>
    <row r="140" spans="7:8" x14ac:dyDescent="0.3">
      <c r="G140" s="105"/>
      <c r="H140" s="103"/>
    </row>
    <row r="141" spans="7:8" x14ac:dyDescent="0.3">
      <c r="G141" s="106"/>
      <c r="H141" s="103"/>
    </row>
    <row r="142" spans="7:8" x14ac:dyDescent="0.3">
      <c r="G142" s="102" t="s">
        <v>33</v>
      </c>
      <c r="H142" s="103"/>
    </row>
    <row r="143" spans="7:8" x14ac:dyDescent="0.3">
      <c r="G143" s="102" t="s">
        <v>34</v>
      </c>
      <c r="H143" s="103"/>
    </row>
    <row r="144" spans="7:8" x14ac:dyDescent="0.3">
      <c r="G144" s="102" t="s">
        <v>35</v>
      </c>
      <c r="H144" s="103"/>
    </row>
    <row r="145" spans="7:8" x14ac:dyDescent="0.3">
      <c r="G145" s="102" t="s">
        <v>36</v>
      </c>
      <c r="H145" s="103"/>
    </row>
    <row r="146" spans="7:8" x14ac:dyDescent="0.3">
      <c r="G146" s="102" t="s">
        <v>37</v>
      </c>
      <c r="H146" s="103"/>
    </row>
    <row r="147" spans="7:8" x14ac:dyDescent="0.3">
      <c r="G147" s="102" t="s">
        <v>38</v>
      </c>
      <c r="H147" s="103"/>
    </row>
    <row r="148" spans="7:8" x14ac:dyDescent="0.3">
      <c r="G148" s="102" t="s">
        <v>39</v>
      </c>
      <c r="H148" s="103"/>
    </row>
    <row r="149" spans="7:8" x14ac:dyDescent="0.3">
      <c r="G149" s="104"/>
      <c r="H149" s="103"/>
    </row>
    <row r="150" spans="7:8" x14ac:dyDescent="0.3">
      <c r="G150" s="105"/>
      <c r="H150" s="103"/>
    </row>
    <row r="151" spans="7:8" x14ac:dyDescent="0.3">
      <c r="G151" s="106"/>
      <c r="H151" s="103"/>
    </row>
    <row r="152" spans="7:8" x14ac:dyDescent="0.3">
      <c r="G152" s="102" t="s">
        <v>164</v>
      </c>
      <c r="H152" s="103"/>
    </row>
    <row r="153" spans="7:8" x14ac:dyDescent="0.3">
      <c r="G153" s="125" t="s">
        <v>64</v>
      </c>
      <c r="H153" s="126"/>
    </row>
    <row r="154" spans="7:8" x14ac:dyDescent="0.3">
      <c r="G154" s="125"/>
      <c r="H154" s="126"/>
    </row>
    <row r="155" spans="7:8" x14ac:dyDescent="0.3">
      <c r="G155" s="106"/>
      <c r="H155" s="103"/>
    </row>
    <row r="156" spans="7:8" x14ac:dyDescent="0.3">
      <c r="G156" s="102" t="s">
        <v>40</v>
      </c>
      <c r="H156" s="103"/>
    </row>
    <row r="157" spans="7:8" x14ac:dyDescent="0.3">
      <c r="G157" s="125" t="s">
        <v>165</v>
      </c>
      <c r="H157" s="126"/>
    </row>
    <row r="158" spans="7:8" x14ac:dyDescent="0.3">
      <c r="G158" s="125"/>
      <c r="H158" s="126"/>
    </row>
    <row r="159" spans="7:8" x14ac:dyDescent="0.3">
      <c r="G159" s="106"/>
      <c r="H159" s="103"/>
    </row>
    <row r="160" spans="7:8" x14ac:dyDescent="0.3">
      <c r="G160" s="102" t="s">
        <v>16</v>
      </c>
      <c r="H160" s="103"/>
    </row>
    <row r="161" spans="7:8" x14ac:dyDescent="0.3">
      <c r="G161" s="102" t="s">
        <v>17</v>
      </c>
      <c r="H161" s="103"/>
    </row>
    <row r="162" spans="7:8" x14ac:dyDescent="0.3">
      <c r="G162" s="102" t="s">
        <v>18</v>
      </c>
      <c r="H162" s="103"/>
    </row>
    <row r="163" spans="7:8" x14ac:dyDescent="0.3">
      <c r="G163" s="125" t="s">
        <v>184</v>
      </c>
      <c r="H163" s="126"/>
    </row>
    <row r="164" spans="7:8" x14ac:dyDescent="0.3">
      <c r="G164" s="125"/>
      <c r="H164" s="126"/>
    </row>
    <row r="165" spans="7:8" x14ac:dyDescent="0.3">
      <c r="G165" s="106"/>
      <c r="H165" s="103"/>
    </row>
    <row r="166" spans="7:8" x14ac:dyDescent="0.3">
      <c r="G166" s="102" t="s">
        <v>166</v>
      </c>
      <c r="H166" s="103"/>
    </row>
    <row r="167" spans="7:8" x14ac:dyDescent="0.3">
      <c r="G167" s="102" t="s">
        <v>65</v>
      </c>
      <c r="H167" s="103"/>
    </row>
    <row r="168" spans="7:8" x14ac:dyDescent="0.3">
      <c r="G168" s="125" t="s">
        <v>167</v>
      </c>
      <c r="H168" s="126"/>
    </row>
    <row r="169" spans="7:8" x14ac:dyDescent="0.3">
      <c r="G169" s="125"/>
      <c r="H169" s="126"/>
    </row>
    <row r="170" spans="7:8" x14ac:dyDescent="0.3">
      <c r="G170" s="106"/>
      <c r="H170" s="103"/>
    </row>
    <row r="171" spans="7:8" ht="25.5" x14ac:dyDescent="0.3">
      <c r="G171" s="102" t="s">
        <v>185</v>
      </c>
      <c r="H171" s="126"/>
    </row>
    <row r="172" spans="7:8" x14ac:dyDescent="0.3">
      <c r="G172" s="102"/>
      <c r="H172" s="126"/>
    </row>
    <row r="173" spans="7:8" x14ac:dyDescent="0.3">
      <c r="G173" s="107"/>
      <c r="H173" s="126"/>
    </row>
    <row r="174" spans="7:8" x14ac:dyDescent="0.3">
      <c r="G174" s="106"/>
      <c r="H174" s="103"/>
    </row>
    <row r="175" spans="7:8" x14ac:dyDescent="0.3">
      <c r="G175" s="125" t="s">
        <v>168</v>
      </c>
      <c r="H175" s="126"/>
    </row>
    <row r="176" spans="7:8" x14ac:dyDescent="0.3">
      <c r="G176" s="125"/>
      <c r="H176" s="126"/>
    </row>
    <row r="177" spans="7:8" x14ac:dyDescent="0.3">
      <c r="G177" s="106"/>
      <c r="H177" s="103"/>
    </row>
    <row r="178" spans="7:8" x14ac:dyDescent="0.3">
      <c r="G178" s="102" t="s">
        <v>41</v>
      </c>
      <c r="H178" s="103"/>
    </row>
  </sheetData>
  <mergeCells count="31">
    <mergeCell ref="H171:H173"/>
    <mergeCell ref="G175:G176"/>
    <mergeCell ref="H175:H176"/>
    <mergeCell ref="G157:G158"/>
    <mergeCell ref="H157:H158"/>
    <mergeCell ref="G163:G164"/>
    <mergeCell ref="H163:H164"/>
    <mergeCell ref="G168:G169"/>
    <mergeCell ref="H168:H169"/>
    <mergeCell ref="G101:G102"/>
    <mergeCell ref="H101:H102"/>
    <mergeCell ref="H108:H110"/>
    <mergeCell ref="H112:H115"/>
    <mergeCell ref="G153:G154"/>
    <mergeCell ref="H153:H154"/>
    <mergeCell ref="H63:H65"/>
    <mergeCell ref="H66:H68"/>
    <mergeCell ref="H74:H76"/>
    <mergeCell ref="H79:H80"/>
    <mergeCell ref="H84:H86"/>
    <mergeCell ref="H40:H41"/>
    <mergeCell ref="H43:H45"/>
    <mergeCell ref="G46:G49"/>
    <mergeCell ref="H46:H49"/>
    <mergeCell ref="H54:H57"/>
    <mergeCell ref="A2:C2"/>
    <mergeCell ref="G2:G3"/>
    <mergeCell ref="A1:C1"/>
    <mergeCell ref="G21:H22"/>
    <mergeCell ref="G29:G30"/>
    <mergeCell ref="H29:H30"/>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Enter Exhibitors</vt:lpstr>
      <vt:lpstr>Enter Orchids</vt:lpstr>
      <vt:lpstr>Import Exhibit</vt:lpstr>
      <vt:lpstr>Import Exhibitors</vt:lpstr>
      <vt:lpstr>Import Entries</vt:lpstr>
      <vt:lpstr>Validation</vt:lpstr>
      <vt:lpstr>ClassCode</vt:lpstr>
      <vt:lpstr>Classes</vt:lpstr>
      <vt:lpstr>classes2016</vt:lpstr>
      <vt:lpstr>classeswithblank</vt:lpstr>
      <vt:lpstr>EntryClasses</vt:lpstr>
      <vt:lpstr>EntryClassRange</vt:lpstr>
      <vt:lpstr>ExhibitClasses</vt:lpstr>
      <vt:lpstr>Members</vt:lpstr>
      <vt:lpstr>YesNo</vt:lpstr>
    </vt:vector>
  </TitlesOfParts>
  <Company>U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 Gadzicki</dc:creator>
  <cp:lastModifiedBy>Richard Jozwiak</cp:lastModifiedBy>
  <dcterms:created xsi:type="dcterms:W3CDTF">2007-01-20T22:32:20Z</dcterms:created>
  <dcterms:modified xsi:type="dcterms:W3CDTF">2020-01-11T18:38:54Z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350473089</vt:i4>
  </property>
  <property fmtid="{D5CDD505-2E9C-101B-9397-08002B2CF9AE}" pid="3" name="_EmailSubject">
    <vt:lpwstr>Pre-Registration for Orchid Quest 2009</vt:lpwstr>
  </property>
  <property fmtid="{D5CDD505-2E9C-101B-9397-08002B2CF9AE}" pid="4" name="_AuthorEmail">
    <vt:lpwstr>egadzicki@charter.net</vt:lpwstr>
  </property>
  <property fmtid="{D5CDD505-2E9C-101B-9397-08002B2CF9AE}" pid="5" name="_AuthorEmailDisplayName">
    <vt:lpwstr>Elaine Gadzicki</vt:lpwstr>
  </property>
  <property fmtid="{D5CDD505-2E9C-101B-9397-08002B2CF9AE}" pid="6" name="_PreviousAdHocReviewCycleID">
    <vt:i4>1659083592</vt:i4>
  </property>
  <property fmtid="{D5CDD505-2E9C-101B-9397-08002B2CF9AE}" pid="7" name="_ReviewingToolsShownOnce">
    <vt:lpwstr/>
  </property>
</Properties>
</file>