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425"/>
  <workbookPr codeName="ThisWorkbook"/>
  <mc:AlternateContent xmlns:mc="http://schemas.openxmlformats.org/markup-compatibility/2006">
    <mc:Choice Requires="x15">
      <x15ac:absPath xmlns:x15ac="http://schemas.microsoft.com/office/spreadsheetml/2010/11/ac" url="C:\Users\Royal Table Massage\OneDrive\"/>
    </mc:Choice>
  </mc:AlternateContent>
  <xr:revisionPtr revIDLastSave="11" documentId="8_{A7450920-B7B9-4BCD-9CB9-382AE1FDEB8A}" xr6:coauthVersionLast="43" xr6:coauthVersionMax="43" xr10:uidLastSave="{1F374A41-5073-4220-9D61-ACBFDE47C5F9}"/>
  <bookViews>
    <workbookView xWindow="-120" yWindow="-120" windowWidth="29040" windowHeight="15840" activeTab="2" xr2:uid="{00000000-000D-0000-FFFF-FFFF00000000}"/>
  </bookViews>
  <sheets>
    <sheet name="May" sheetId="1" r:id="rId1"/>
    <sheet name="June" sheetId="40" r:id="rId2"/>
    <sheet name="July" sheetId="41" r:id="rId3"/>
    <sheet name="August" sheetId="42" r:id="rId4"/>
    <sheet name="September" sheetId="43" r:id="rId5"/>
    <sheet name="October" sheetId="44" r:id="rId6"/>
    <sheet name="November" sheetId="45" r:id="rId7"/>
    <sheet name="December" sheetId="46" r:id="rId8"/>
    <sheet name="9" sheetId="47" r:id="rId9"/>
    <sheet name="10" sheetId="48" r:id="rId10"/>
    <sheet name="11" sheetId="49" r:id="rId11"/>
    <sheet name="12" sheetId="50" r:id="rId12"/>
    <sheet name="About" sheetId="51" r:id="rId13"/>
  </sheets>
  <definedNames>
    <definedName name="_xlnm.Print_Area" localSheetId="9">'10'!$A$1:$Z$45</definedName>
    <definedName name="_xlnm.Print_Area" localSheetId="10">'11'!$A$1:$Z$45</definedName>
    <definedName name="_xlnm.Print_Area" localSheetId="11">'12'!$A$1:$Z$45</definedName>
    <definedName name="_xlnm.Print_Area" localSheetId="8">'9'!$A$1:$Z$45</definedName>
    <definedName name="_xlnm.Print_Area" localSheetId="3">August!$A$1:$Z$45</definedName>
    <definedName name="_xlnm.Print_Area" localSheetId="7">December!$A$1:$Z$45</definedName>
    <definedName name="_xlnm.Print_Area" localSheetId="2">July!$A$1:$Z$45</definedName>
    <definedName name="_xlnm.Print_Area" localSheetId="1">June!$A$1:$Z$45</definedName>
    <definedName name="_xlnm.Print_Area" localSheetId="0">May!$A$1:$Z$45</definedName>
    <definedName name="_xlnm.Print_Area" localSheetId="6">November!$A$1:$Z$45</definedName>
    <definedName name="_xlnm.Print_Area" localSheetId="5">October!$A$1:$Z$45</definedName>
    <definedName name="_xlnm.Print_Area" localSheetId="4">September!$A$1:$Z$45</definedName>
    <definedName name="start_day">May!$AD$24</definedName>
  </definedNames>
  <calcPr calcId="191028"/>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 i="50" l="1"/>
  <c r="A1" i="49"/>
  <c r="A1" i="48"/>
  <c r="A1" i="47"/>
  <c r="A1" i="46"/>
  <c r="A1" i="45"/>
  <c r="A1" i="44"/>
  <c r="A1" i="43"/>
  <c r="A1" i="42"/>
  <c r="A1" i="41"/>
  <c r="A1" i="40"/>
  <c r="A1" i="1"/>
  <c r="K1" i="50"/>
  <c r="L8" i="50"/>
  <c r="A10" i="49"/>
  <c r="A10" i="48"/>
  <c r="A10" i="47"/>
  <c r="A10" i="46"/>
  <c r="Y2" i="50"/>
  <c r="X2" i="50"/>
  <c r="W2" i="50"/>
  <c r="V2" i="50"/>
  <c r="U2" i="50"/>
  <c r="T2" i="50"/>
  <c r="S2" i="50"/>
  <c r="Q2" i="50"/>
  <c r="P2" i="50"/>
  <c r="O2" i="50"/>
  <c r="N2" i="50"/>
  <c r="M2" i="50"/>
  <c r="L2" i="50"/>
  <c r="K2" i="50"/>
  <c r="Y2" i="49"/>
  <c r="X2" i="49"/>
  <c r="W2" i="49"/>
  <c r="V2" i="49"/>
  <c r="U2" i="49"/>
  <c r="T2" i="49"/>
  <c r="S2" i="49"/>
  <c r="Q2" i="49"/>
  <c r="P2" i="49"/>
  <c r="O2" i="49"/>
  <c r="N2" i="49"/>
  <c r="M2" i="49"/>
  <c r="L2" i="49"/>
  <c r="K2" i="49"/>
  <c r="Y2" i="48"/>
  <c r="X2" i="48"/>
  <c r="W2" i="48"/>
  <c r="V2" i="48"/>
  <c r="U2" i="48"/>
  <c r="T2" i="48"/>
  <c r="S2" i="48"/>
  <c r="Q2" i="48"/>
  <c r="P2" i="48"/>
  <c r="O2" i="48"/>
  <c r="N2" i="48"/>
  <c r="M2" i="48"/>
  <c r="L2" i="48"/>
  <c r="K2" i="48"/>
  <c r="Y2" i="47"/>
  <c r="X2" i="47"/>
  <c r="W2" i="47"/>
  <c r="V2" i="47"/>
  <c r="U2" i="47"/>
  <c r="T2" i="47"/>
  <c r="S2" i="47"/>
  <c r="Q2" i="47"/>
  <c r="P2" i="47"/>
  <c r="O2" i="47"/>
  <c r="N2" i="47"/>
  <c r="M2" i="47"/>
  <c r="L2" i="47"/>
  <c r="K2" i="47"/>
  <c r="Y2" i="46"/>
  <c r="X2" i="46"/>
  <c r="W2" i="46"/>
  <c r="V2" i="46"/>
  <c r="U2" i="46"/>
  <c r="T2" i="46"/>
  <c r="S2" i="46"/>
  <c r="Q2" i="46"/>
  <c r="P2" i="46"/>
  <c r="O2" i="46"/>
  <c r="N2" i="46"/>
  <c r="M2" i="46"/>
  <c r="L2" i="46"/>
  <c r="K2" i="46"/>
  <c r="A10" i="45"/>
  <c r="Y2" i="45"/>
  <c r="X2" i="45"/>
  <c r="W2" i="45"/>
  <c r="V2" i="45"/>
  <c r="U2" i="45"/>
  <c r="T2" i="45"/>
  <c r="S2" i="45"/>
  <c r="Q2" i="45"/>
  <c r="P2" i="45"/>
  <c r="O2" i="45"/>
  <c r="N2" i="45"/>
  <c r="M2" i="45"/>
  <c r="L2" i="45"/>
  <c r="K2" i="45"/>
  <c r="A10" i="44"/>
  <c r="Y2" i="44"/>
  <c r="X2" i="44"/>
  <c r="W2" i="44"/>
  <c r="V2" i="44"/>
  <c r="U2" i="44"/>
  <c r="T2" i="44"/>
  <c r="S2" i="44"/>
  <c r="Q2" i="44"/>
  <c r="P2" i="44"/>
  <c r="O2" i="44"/>
  <c r="N2" i="44"/>
  <c r="M2" i="44"/>
  <c r="L2" i="44"/>
  <c r="K2" i="44"/>
  <c r="A10" i="43"/>
  <c r="Y2" i="43"/>
  <c r="X2" i="43"/>
  <c r="W2" i="43"/>
  <c r="V2" i="43"/>
  <c r="U2" i="43"/>
  <c r="T2" i="43"/>
  <c r="S2" i="43"/>
  <c r="Q2" i="43"/>
  <c r="P2" i="43"/>
  <c r="O2" i="43"/>
  <c r="N2" i="43"/>
  <c r="M2" i="43"/>
  <c r="L2" i="43"/>
  <c r="K2" i="43"/>
  <c r="K1" i="42"/>
  <c r="L8" i="42"/>
  <c r="Y2" i="42"/>
  <c r="X2" i="42"/>
  <c r="W2" i="42"/>
  <c r="V2" i="42"/>
  <c r="U2" i="42"/>
  <c r="T2" i="42"/>
  <c r="S2" i="42"/>
  <c r="Q2" i="42"/>
  <c r="P2" i="42"/>
  <c r="O2" i="42"/>
  <c r="N2" i="42"/>
  <c r="M2" i="42"/>
  <c r="L2" i="42"/>
  <c r="K2" i="42"/>
  <c r="A10" i="41"/>
  <c r="Y2" i="41"/>
  <c r="X2" i="41"/>
  <c r="W2" i="41"/>
  <c r="V2" i="41"/>
  <c r="U2" i="41"/>
  <c r="T2" i="41"/>
  <c r="S2" i="41"/>
  <c r="Q2" i="41"/>
  <c r="P2" i="41"/>
  <c r="O2" i="41"/>
  <c r="N2" i="41"/>
  <c r="M2" i="41"/>
  <c r="L2" i="41"/>
  <c r="K2" i="41"/>
  <c r="K1" i="40"/>
  <c r="Y2" i="40"/>
  <c r="X2" i="40"/>
  <c r="W2" i="40"/>
  <c r="V2" i="40"/>
  <c r="U2" i="40"/>
  <c r="T2" i="40"/>
  <c r="S2" i="40"/>
  <c r="Q2" i="40"/>
  <c r="P2" i="40"/>
  <c r="O2" i="40"/>
  <c r="N2" i="40"/>
  <c r="M2" i="40"/>
  <c r="L2" i="40"/>
  <c r="K2" i="40"/>
  <c r="A10" i="50"/>
  <c r="C10" i="50"/>
  <c r="S1" i="50"/>
  <c r="L3" i="50"/>
  <c r="N4" i="50"/>
  <c r="P5" i="50"/>
  <c r="L7" i="50"/>
  <c r="N8" i="50"/>
  <c r="K3" i="50"/>
  <c r="O5" i="50"/>
  <c r="K7" i="50"/>
  <c r="M3" i="50"/>
  <c r="O4" i="50"/>
  <c r="Q5" i="50"/>
  <c r="K6" i="50"/>
  <c r="M7" i="50"/>
  <c r="O8" i="50"/>
  <c r="Q6" i="50"/>
  <c r="N3" i="50"/>
  <c r="P4" i="50"/>
  <c r="L6" i="50"/>
  <c r="N7" i="50"/>
  <c r="P8" i="50"/>
  <c r="M4" i="50"/>
  <c r="O3" i="50"/>
  <c r="Q4" i="50"/>
  <c r="K5" i="50"/>
  <c r="M6" i="50"/>
  <c r="O7" i="50"/>
  <c r="Q8" i="50"/>
  <c r="P3" i="50"/>
  <c r="L5" i="50"/>
  <c r="N6" i="50"/>
  <c r="P7" i="50"/>
  <c r="Q3" i="50"/>
  <c r="K4" i="50"/>
  <c r="M5" i="50"/>
  <c r="O6" i="50"/>
  <c r="Q7" i="50"/>
  <c r="K8" i="50"/>
  <c r="M8" i="50"/>
  <c r="L4" i="50"/>
  <c r="N5" i="50"/>
  <c r="P6" i="50"/>
  <c r="C10" i="49"/>
  <c r="A9" i="49"/>
  <c r="K1" i="49"/>
  <c r="S1" i="49"/>
  <c r="K1" i="48"/>
  <c r="L8" i="48"/>
  <c r="C10" i="48"/>
  <c r="A9" i="48"/>
  <c r="S1" i="48"/>
  <c r="K1" i="47"/>
  <c r="L8" i="47"/>
  <c r="C10" i="47"/>
  <c r="A9" i="47"/>
  <c r="S1" i="47"/>
  <c r="K1" i="46"/>
  <c r="L8" i="46"/>
  <c r="C10" i="46"/>
  <c r="A9" i="46"/>
  <c r="S1" i="46"/>
  <c r="C10" i="45"/>
  <c r="A9" i="45"/>
  <c r="K1" i="45"/>
  <c r="S1" i="45"/>
  <c r="K1" i="44"/>
  <c r="L8" i="44"/>
  <c r="C10" i="44"/>
  <c r="A9" i="44"/>
  <c r="S1" i="44"/>
  <c r="K1" i="43"/>
  <c r="L8" i="43"/>
  <c r="C10" i="43"/>
  <c r="A9" i="43"/>
  <c r="S1" i="43"/>
  <c r="A10" i="42"/>
  <c r="C10" i="42"/>
  <c r="K3" i="42"/>
  <c r="M4" i="42"/>
  <c r="S1" i="42"/>
  <c r="L3" i="42"/>
  <c r="N4" i="42"/>
  <c r="P5" i="42"/>
  <c r="L7" i="42"/>
  <c r="N8" i="42"/>
  <c r="K7" i="42"/>
  <c r="M3" i="42"/>
  <c r="O4" i="42"/>
  <c r="Q5" i="42"/>
  <c r="K6" i="42"/>
  <c r="M7" i="42"/>
  <c r="O8" i="42"/>
  <c r="Q6" i="42"/>
  <c r="M8" i="42"/>
  <c r="N3" i="42"/>
  <c r="P4" i="42"/>
  <c r="L6" i="42"/>
  <c r="N7" i="42"/>
  <c r="P8" i="42"/>
  <c r="O3" i="42"/>
  <c r="Q4" i="42"/>
  <c r="K5" i="42"/>
  <c r="M6" i="42"/>
  <c r="O7" i="42"/>
  <c r="Q8" i="42"/>
  <c r="O5" i="42"/>
  <c r="P3" i="42"/>
  <c r="L5" i="42"/>
  <c r="N6" i="42"/>
  <c r="P7" i="42"/>
  <c r="Q3" i="42"/>
  <c r="K4" i="42"/>
  <c r="M5" i="42"/>
  <c r="O6" i="42"/>
  <c r="Q7" i="42"/>
  <c r="K8" i="42"/>
  <c r="L4" i="42"/>
  <c r="N5" i="42"/>
  <c r="P6" i="42"/>
  <c r="K1" i="41"/>
  <c r="L8" i="41"/>
  <c r="C10" i="41"/>
  <c r="A9" i="41"/>
  <c r="S1" i="41"/>
  <c r="L8" i="40"/>
  <c r="P6" i="40"/>
  <c r="N5" i="40"/>
  <c r="L4" i="40"/>
  <c r="K8" i="40"/>
  <c r="Q7" i="40"/>
  <c r="O6" i="40"/>
  <c r="M5" i="40"/>
  <c r="K4" i="40"/>
  <c r="Q3" i="40"/>
  <c r="P7" i="40"/>
  <c r="N6" i="40"/>
  <c r="L5" i="40"/>
  <c r="P3" i="40"/>
  <c r="Q8" i="40"/>
  <c r="O7" i="40"/>
  <c r="M6" i="40"/>
  <c r="K5" i="40"/>
  <c r="Q4" i="40"/>
  <c r="O3" i="40"/>
  <c r="P8" i="40"/>
  <c r="N7" i="40"/>
  <c r="L6" i="40"/>
  <c r="P4" i="40"/>
  <c r="N3" i="40"/>
  <c r="O8" i="40"/>
  <c r="M7" i="40"/>
  <c r="K6" i="40"/>
  <c r="Q5" i="40"/>
  <c r="O4" i="40"/>
  <c r="M3" i="40"/>
  <c r="N8" i="40"/>
  <c r="L7" i="40"/>
  <c r="P5" i="40"/>
  <c r="N4" i="40"/>
  <c r="L3" i="40"/>
  <c r="M8" i="40"/>
  <c r="K7" i="40"/>
  <c r="Q6" i="40"/>
  <c r="O5" i="40"/>
  <c r="M4" i="40"/>
  <c r="K3" i="40"/>
  <c r="S1" i="40"/>
  <c r="A10" i="40"/>
  <c r="K1" i="1"/>
  <c r="O5" i="41"/>
  <c r="L3" i="41"/>
  <c r="P7" i="41"/>
  <c r="P4" i="43"/>
  <c r="K3" i="41"/>
  <c r="P3" i="41"/>
  <c r="Q4" i="41"/>
  <c r="O8" i="41"/>
  <c r="Q5" i="41"/>
  <c r="K8" i="41"/>
  <c r="P5" i="41"/>
  <c r="N5" i="41"/>
  <c r="Q7" i="41"/>
  <c r="N4" i="41"/>
  <c r="L4" i="43"/>
  <c r="O3" i="41"/>
  <c r="N5" i="43"/>
  <c r="L4" i="41"/>
  <c r="P8" i="41"/>
  <c r="M6" i="43"/>
  <c r="K8" i="44"/>
  <c r="N6" i="44"/>
  <c r="N3" i="43"/>
  <c r="O8" i="43"/>
  <c r="N6" i="41"/>
  <c r="M7" i="41"/>
  <c r="K8" i="43"/>
  <c r="P5" i="43"/>
  <c r="Q4" i="44"/>
  <c r="L5" i="41"/>
  <c r="K6" i="41"/>
  <c r="P7" i="43"/>
  <c r="N3" i="44"/>
  <c r="O7" i="43"/>
  <c r="O5" i="43"/>
  <c r="O4" i="44"/>
  <c r="N3" i="48"/>
  <c r="K5" i="43"/>
  <c r="L5" i="44"/>
  <c r="M7" i="44"/>
  <c r="K3" i="44"/>
  <c r="K8" i="48"/>
  <c r="Q5" i="48"/>
  <c r="N6" i="43"/>
  <c r="N8" i="43"/>
  <c r="N5" i="44"/>
  <c r="P3" i="44"/>
  <c r="K6" i="44"/>
  <c r="Q7" i="48"/>
  <c r="M3" i="48"/>
  <c r="L5" i="43"/>
  <c r="L7" i="43"/>
  <c r="L4" i="44"/>
  <c r="M6" i="44"/>
  <c r="Q5" i="44"/>
  <c r="K4" i="48"/>
  <c r="L5" i="48"/>
  <c r="M8" i="48"/>
  <c r="Q7" i="44"/>
  <c r="O3" i="44"/>
  <c r="L7" i="44"/>
  <c r="Q8" i="48"/>
  <c r="O5" i="48"/>
  <c r="K4" i="44"/>
  <c r="P8" i="44"/>
  <c r="N4" i="44"/>
  <c r="P8" i="48"/>
  <c r="P7" i="44"/>
  <c r="N7" i="44"/>
  <c r="L3" i="44"/>
  <c r="N7" i="48"/>
  <c r="M6" i="48"/>
  <c r="L7" i="48"/>
  <c r="O6" i="48"/>
  <c r="L6" i="48"/>
  <c r="K7" i="48"/>
  <c r="P3" i="48"/>
  <c r="O4" i="48"/>
  <c r="K4" i="47"/>
  <c r="P8" i="47"/>
  <c r="N6" i="47"/>
  <c r="N3" i="47"/>
  <c r="Q6" i="47"/>
  <c r="M7" i="47"/>
  <c r="M5" i="47"/>
  <c r="O5" i="47"/>
  <c r="N8" i="47"/>
  <c r="K8" i="47"/>
  <c r="M6" i="47"/>
  <c r="L7" i="47"/>
  <c r="O3" i="47"/>
  <c r="L5" i="47"/>
  <c r="M4" i="47"/>
  <c r="Q7" i="47"/>
  <c r="K5" i="47"/>
  <c r="N4" i="47"/>
  <c r="L6" i="46"/>
  <c r="Q3" i="46"/>
  <c r="K7" i="46"/>
  <c r="O5" i="46"/>
  <c r="N3" i="46"/>
  <c r="K3" i="46"/>
  <c r="K4" i="46"/>
  <c r="P4" i="46"/>
  <c r="P7" i="46"/>
  <c r="M8" i="46"/>
  <c r="O7" i="46"/>
  <c r="Q5" i="46"/>
  <c r="N5" i="46"/>
  <c r="K5" i="46"/>
  <c r="M3" i="46"/>
  <c r="P6" i="46"/>
  <c r="M6" i="46"/>
  <c r="O4" i="46"/>
  <c r="L4" i="46"/>
  <c r="Q4" i="46"/>
  <c r="N8" i="46"/>
  <c r="A9" i="50"/>
  <c r="U8" i="50"/>
  <c r="S7" i="50"/>
  <c r="Y6" i="50"/>
  <c r="W5" i="50"/>
  <c r="U4" i="50"/>
  <c r="S3" i="50"/>
  <c r="T8" i="50"/>
  <c r="X6" i="50"/>
  <c r="V5" i="50"/>
  <c r="T4" i="50"/>
  <c r="V4" i="50"/>
  <c r="S8" i="50"/>
  <c r="Y7" i="50"/>
  <c r="W6" i="50"/>
  <c r="U5" i="50"/>
  <c r="S4" i="50"/>
  <c r="Y3" i="50"/>
  <c r="V8" i="50"/>
  <c r="X7" i="50"/>
  <c r="V6" i="50"/>
  <c r="T5" i="50"/>
  <c r="X3" i="50"/>
  <c r="Y8" i="50"/>
  <c r="W7" i="50"/>
  <c r="U6" i="50"/>
  <c r="S5" i="50"/>
  <c r="Y4" i="50"/>
  <c r="W3" i="50"/>
  <c r="X8" i="50"/>
  <c r="V7" i="50"/>
  <c r="T6" i="50"/>
  <c r="X4" i="50"/>
  <c r="V3" i="50"/>
  <c r="W8" i="50"/>
  <c r="U7" i="50"/>
  <c r="S6" i="50"/>
  <c r="Y5" i="50"/>
  <c r="W4" i="50"/>
  <c r="U3" i="50"/>
  <c r="T7" i="50"/>
  <c r="X5" i="50"/>
  <c r="T3" i="50"/>
  <c r="E10" i="50"/>
  <c r="C9" i="50"/>
  <c r="U8" i="49"/>
  <c r="S7" i="49"/>
  <c r="Y6" i="49"/>
  <c r="W5" i="49"/>
  <c r="U4" i="49"/>
  <c r="S3" i="49"/>
  <c r="T8" i="49"/>
  <c r="X6" i="49"/>
  <c r="V5" i="49"/>
  <c r="T4" i="49"/>
  <c r="S8" i="49"/>
  <c r="Y7" i="49"/>
  <c r="W6" i="49"/>
  <c r="U5" i="49"/>
  <c r="S4" i="49"/>
  <c r="Y3" i="49"/>
  <c r="X8" i="49"/>
  <c r="X7" i="49"/>
  <c r="V6" i="49"/>
  <c r="T5" i="49"/>
  <c r="X3" i="49"/>
  <c r="Y8" i="49"/>
  <c r="W7" i="49"/>
  <c r="U6" i="49"/>
  <c r="S5" i="49"/>
  <c r="Y4" i="49"/>
  <c r="W3" i="49"/>
  <c r="V3" i="49"/>
  <c r="W8" i="49"/>
  <c r="U7" i="49"/>
  <c r="S6" i="49"/>
  <c r="Y5" i="49"/>
  <c r="W4" i="49"/>
  <c r="U3" i="49"/>
  <c r="V7" i="49"/>
  <c r="X4" i="49"/>
  <c r="V8" i="49"/>
  <c r="T7" i="49"/>
  <c r="X5" i="49"/>
  <c r="V4" i="49"/>
  <c r="T3" i="49"/>
  <c r="T6" i="49"/>
  <c r="L8" i="49"/>
  <c r="P6" i="49"/>
  <c r="N5" i="49"/>
  <c r="L4" i="49"/>
  <c r="Q5" i="49"/>
  <c r="K8" i="49"/>
  <c r="Q7" i="49"/>
  <c r="O6" i="49"/>
  <c r="M5" i="49"/>
  <c r="K4" i="49"/>
  <c r="Q3" i="49"/>
  <c r="O8" i="49"/>
  <c r="P7" i="49"/>
  <c r="N6" i="49"/>
  <c r="L5" i="49"/>
  <c r="P3" i="49"/>
  <c r="K6" i="49"/>
  <c r="Q8" i="49"/>
  <c r="O7" i="49"/>
  <c r="M6" i="49"/>
  <c r="K5" i="49"/>
  <c r="Q4" i="49"/>
  <c r="O3" i="49"/>
  <c r="O4" i="49"/>
  <c r="P8" i="49"/>
  <c r="N7" i="49"/>
  <c r="L6" i="49"/>
  <c r="P4" i="49"/>
  <c r="N3" i="49"/>
  <c r="M7" i="49"/>
  <c r="N8" i="49"/>
  <c r="L7" i="49"/>
  <c r="P5" i="49"/>
  <c r="N4" i="49"/>
  <c r="L3" i="49"/>
  <c r="M8" i="49"/>
  <c r="K7" i="49"/>
  <c r="Q6" i="49"/>
  <c r="O5" i="49"/>
  <c r="M4" i="49"/>
  <c r="K3" i="49"/>
  <c r="M3" i="49"/>
  <c r="E10" i="49"/>
  <c r="C9" i="49"/>
  <c r="M5" i="48"/>
  <c r="O7" i="48"/>
  <c r="P4" i="48"/>
  <c r="N8" i="48"/>
  <c r="Q6" i="48"/>
  <c r="P6" i="48"/>
  <c r="Q3" i="48"/>
  <c r="K5" i="48"/>
  <c r="O8" i="48"/>
  <c r="P5" i="48"/>
  <c r="M4" i="48"/>
  <c r="N5" i="48"/>
  <c r="P7" i="48"/>
  <c r="Q4" i="48"/>
  <c r="M7" i="48"/>
  <c r="N4" i="48"/>
  <c r="K3" i="48"/>
  <c r="L4" i="48"/>
  <c r="N6" i="48"/>
  <c r="O3" i="48"/>
  <c r="K6" i="48"/>
  <c r="L3" i="48"/>
  <c r="U8" i="48"/>
  <c r="S7" i="48"/>
  <c r="Y6" i="48"/>
  <c r="W5" i="48"/>
  <c r="U4" i="48"/>
  <c r="S3" i="48"/>
  <c r="T8" i="48"/>
  <c r="X6" i="48"/>
  <c r="V5" i="48"/>
  <c r="T4" i="48"/>
  <c r="S8" i="48"/>
  <c r="Y7" i="48"/>
  <c r="W6" i="48"/>
  <c r="U5" i="48"/>
  <c r="S4" i="48"/>
  <c r="Y3" i="48"/>
  <c r="X7" i="48"/>
  <c r="V6" i="48"/>
  <c r="T5" i="48"/>
  <c r="X3" i="48"/>
  <c r="Y8" i="48"/>
  <c r="W7" i="48"/>
  <c r="U6" i="48"/>
  <c r="S5" i="48"/>
  <c r="Y4" i="48"/>
  <c r="W3" i="48"/>
  <c r="X8" i="48"/>
  <c r="V7" i="48"/>
  <c r="T6" i="48"/>
  <c r="X4" i="48"/>
  <c r="V3" i="48"/>
  <c r="W8" i="48"/>
  <c r="U7" i="48"/>
  <c r="S6" i="48"/>
  <c r="Y5" i="48"/>
  <c r="W4" i="48"/>
  <c r="U3" i="48"/>
  <c r="V8" i="48"/>
  <c r="T7" i="48"/>
  <c r="X5" i="48"/>
  <c r="V4" i="48"/>
  <c r="T3" i="48"/>
  <c r="E10" i="48"/>
  <c r="C9" i="48"/>
  <c r="O6" i="47"/>
  <c r="P3" i="47"/>
  <c r="Q4" i="47"/>
  <c r="O8" i="47"/>
  <c r="P5" i="47"/>
  <c r="N5" i="47"/>
  <c r="K7" i="47"/>
  <c r="Q8" i="47"/>
  <c r="L6" i="47"/>
  <c r="O4" i="47"/>
  <c r="M8" i="47"/>
  <c r="K6" i="47"/>
  <c r="L3" i="47"/>
  <c r="P6" i="47"/>
  <c r="Q3" i="47"/>
  <c r="K3" i="47"/>
  <c r="N7" i="47"/>
  <c r="Q5" i="47"/>
  <c r="L4" i="47"/>
  <c r="P7" i="47"/>
  <c r="O7" i="47"/>
  <c r="P4" i="47"/>
  <c r="M3" i="47"/>
  <c r="U8" i="47"/>
  <c r="S7" i="47"/>
  <c r="Y6" i="47"/>
  <c r="W5" i="47"/>
  <c r="U4" i="47"/>
  <c r="S3" i="47"/>
  <c r="V4" i="47"/>
  <c r="T8" i="47"/>
  <c r="X6" i="47"/>
  <c r="V5" i="47"/>
  <c r="T4" i="47"/>
  <c r="S8" i="47"/>
  <c r="Y7" i="47"/>
  <c r="W6" i="47"/>
  <c r="U5" i="47"/>
  <c r="S4" i="47"/>
  <c r="Y3" i="47"/>
  <c r="V8" i="47"/>
  <c r="X7" i="47"/>
  <c r="V6" i="47"/>
  <c r="T5" i="47"/>
  <c r="X3" i="47"/>
  <c r="Y8" i="47"/>
  <c r="W7" i="47"/>
  <c r="U6" i="47"/>
  <c r="S5" i="47"/>
  <c r="Y4" i="47"/>
  <c r="W3" i="47"/>
  <c r="T7" i="47"/>
  <c r="T3" i="47"/>
  <c r="X8" i="47"/>
  <c r="V7" i="47"/>
  <c r="T6" i="47"/>
  <c r="X4" i="47"/>
  <c r="V3" i="47"/>
  <c r="W8" i="47"/>
  <c r="U7" i="47"/>
  <c r="S6" i="47"/>
  <c r="Y5" i="47"/>
  <c r="W4" i="47"/>
  <c r="U3" i="47"/>
  <c r="X5" i="47"/>
  <c r="E10" i="47"/>
  <c r="C9" i="47"/>
  <c r="K8" i="46"/>
  <c r="N6" i="46"/>
  <c r="O3" i="46"/>
  <c r="Q6" i="46"/>
  <c r="L7" i="46"/>
  <c r="Q7" i="46"/>
  <c r="L5" i="46"/>
  <c r="M4" i="46"/>
  <c r="O8" i="46"/>
  <c r="P5" i="46"/>
  <c r="O6" i="46"/>
  <c r="P3" i="46"/>
  <c r="P8" i="46"/>
  <c r="M7" i="46"/>
  <c r="N4" i="46"/>
  <c r="M5" i="46"/>
  <c r="Q8" i="46"/>
  <c r="N7" i="46"/>
  <c r="K6" i="46"/>
  <c r="L3" i="46"/>
  <c r="U8" i="46"/>
  <c r="S7" i="46"/>
  <c r="Y6" i="46"/>
  <c r="W5" i="46"/>
  <c r="U4" i="46"/>
  <c r="S3" i="46"/>
  <c r="T8" i="46"/>
  <c r="X6" i="46"/>
  <c r="V5" i="46"/>
  <c r="T4" i="46"/>
  <c r="S8" i="46"/>
  <c r="Y7" i="46"/>
  <c r="W6" i="46"/>
  <c r="U5" i="46"/>
  <c r="S4" i="46"/>
  <c r="Y3" i="46"/>
  <c r="X7" i="46"/>
  <c r="V6" i="46"/>
  <c r="T5" i="46"/>
  <c r="X3" i="46"/>
  <c r="Y8" i="46"/>
  <c r="W7" i="46"/>
  <c r="U6" i="46"/>
  <c r="S5" i="46"/>
  <c r="Y4" i="46"/>
  <c r="W3" i="46"/>
  <c r="T3" i="46"/>
  <c r="X8" i="46"/>
  <c r="V7" i="46"/>
  <c r="T6" i="46"/>
  <c r="X4" i="46"/>
  <c r="V3" i="46"/>
  <c r="T7" i="46"/>
  <c r="V4" i="46"/>
  <c r="W8" i="46"/>
  <c r="U7" i="46"/>
  <c r="S6" i="46"/>
  <c r="Y5" i="46"/>
  <c r="W4" i="46"/>
  <c r="U3" i="46"/>
  <c r="V8" i="46"/>
  <c r="X5" i="46"/>
  <c r="A9" i="42"/>
  <c r="E10" i="46"/>
  <c r="C9" i="46"/>
  <c r="U8" i="45"/>
  <c r="S7" i="45"/>
  <c r="Y6" i="45"/>
  <c r="W5" i="45"/>
  <c r="U4" i="45"/>
  <c r="S3" i="45"/>
  <c r="T8" i="45"/>
  <c r="X6" i="45"/>
  <c r="V5" i="45"/>
  <c r="T4" i="45"/>
  <c r="S8" i="45"/>
  <c r="Y7" i="45"/>
  <c r="W6" i="45"/>
  <c r="U5" i="45"/>
  <c r="S4" i="45"/>
  <c r="Y3" i="45"/>
  <c r="X7" i="45"/>
  <c r="V6" i="45"/>
  <c r="T5" i="45"/>
  <c r="X3" i="45"/>
  <c r="Y8" i="45"/>
  <c r="W7" i="45"/>
  <c r="U6" i="45"/>
  <c r="S5" i="45"/>
  <c r="Y4" i="45"/>
  <c r="W3" i="45"/>
  <c r="X8" i="45"/>
  <c r="V7" i="45"/>
  <c r="T6" i="45"/>
  <c r="X4" i="45"/>
  <c r="V3" i="45"/>
  <c r="W8" i="45"/>
  <c r="U7" i="45"/>
  <c r="S6" i="45"/>
  <c r="Y5" i="45"/>
  <c r="W4" i="45"/>
  <c r="U3" i="45"/>
  <c r="V8" i="45"/>
  <c r="T7" i="45"/>
  <c r="X5" i="45"/>
  <c r="V4" i="45"/>
  <c r="T3" i="45"/>
  <c r="L8" i="45"/>
  <c r="P6" i="45"/>
  <c r="N5" i="45"/>
  <c r="L4" i="45"/>
  <c r="K8" i="45"/>
  <c r="Q7" i="45"/>
  <c r="O6" i="45"/>
  <c r="M5" i="45"/>
  <c r="K4" i="45"/>
  <c r="Q3" i="45"/>
  <c r="P7" i="45"/>
  <c r="N6" i="45"/>
  <c r="L5" i="45"/>
  <c r="P3" i="45"/>
  <c r="Q8" i="45"/>
  <c r="O7" i="45"/>
  <c r="M6" i="45"/>
  <c r="K5" i="45"/>
  <c r="Q4" i="45"/>
  <c r="O3" i="45"/>
  <c r="P8" i="45"/>
  <c r="N7" i="45"/>
  <c r="L6" i="45"/>
  <c r="P4" i="45"/>
  <c r="N3" i="45"/>
  <c r="O8" i="45"/>
  <c r="M7" i="45"/>
  <c r="K6" i="45"/>
  <c r="Q5" i="45"/>
  <c r="O4" i="45"/>
  <c r="M3" i="45"/>
  <c r="N8" i="45"/>
  <c r="L7" i="45"/>
  <c r="P5" i="45"/>
  <c r="N4" i="45"/>
  <c r="L3" i="45"/>
  <c r="M8" i="45"/>
  <c r="K7" i="45"/>
  <c r="Q6" i="45"/>
  <c r="O5" i="45"/>
  <c r="M4" i="45"/>
  <c r="K3" i="45"/>
  <c r="E10" i="45"/>
  <c r="C9" i="45"/>
  <c r="M8" i="44"/>
  <c r="O6" i="44"/>
  <c r="Q8" i="44"/>
  <c r="L6" i="44"/>
  <c r="M3" i="44"/>
  <c r="K7" i="44"/>
  <c r="M5" i="44"/>
  <c r="O7" i="44"/>
  <c r="P4" i="44"/>
  <c r="N8" i="44"/>
  <c r="Q6" i="44"/>
  <c r="O5" i="44"/>
  <c r="P6" i="44"/>
  <c r="Q3" i="44"/>
  <c r="K5" i="44"/>
  <c r="O8" i="44"/>
  <c r="P5" i="44"/>
  <c r="M4" i="44"/>
  <c r="U8" i="44"/>
  <c r="S7" i="44"/>
  <c r="Y6" i="44"/>
  <c r="W5" i="44"/>
  <c r="U4" i="44"/>
  <c r="S3" i="44"/>
  <c r="T8" i="44"/>
  <c r="X6" i="44"/>
  <c r="V5" i="44"/>
  <c r="T4" i="44"/>
  <c r="S8" i="44"/>
  <c r="Y7" i="44"/>
  <c r="W6" i="44"/>
  <c r="U5" i="44"/>
  <c r="S4" i="44"/>
  <c r="Y3" i="44"/>
  <c r="X7" i="44"/>
  <c r="V6" i="44"/>
  <c r="T5" i="44"/>
  <c r="X3" i="44"/>
  <c r="Y8" i="44"/>
  <c r="W7" i="44"/>
  <c r="U6" i="44"/>
  <c r="S5" i="44"/>
  <c r="Y4" i="44"/>
  <c r="W3" i="44"/>
  <c r="X8" i="44"/>
  <c r="V7" i="44"/>
  <c r="T6" i="44"/>
  <c r="X4" i="44"/>
  <c r="V3" i="44"/>
  <c r="W8" i="44"/>
  <c r="U7" i="44"/>
  <c r="S6" i="44"/>
  <c r="Y5" i="44"/>
  <c r="W4" i="44"/>
  <c r="U3" i="44"/>
  <c r="V8" i="44"/>
  <c r="T7" i="44"/>
  <c r="X5" i="44"/>
  <c r="V4" i="44"/>
  <c r="T3" i="44"/>
  <c r="E10" i="44"/>
  <c r="C9" i="44"/>
  <c r="O6" i="43"/>
  <c r="L3" i="43"/>
  <c r="M5" i="43"/>
  <c r="M4" i="43"/>
  <c r="P8" i="43"/>
  <c r="Q5" i="43"/>
  <c r="Q4" i="43"/>
  <c r="N4" i="43"/>
  <c r="K7" i="43"/>
  <c r="K6" i="43"/>
  <c r="K4" i="43"/>
  <c r="K3" i="43"/>
  <c r="N7" i="43"/>
  <c r="O4" i="43"/>
  <c r="M8" i="43"/>
  <c r="Q7" i="43"/>
  <c r="P3" i="43"/>
  <c r="M7" i="43"/>
  <c r="O3" i="43"/>
  <c r="P6" i="43"/>
  <c r="Q3" i="43"/>
  <c r="Q8" i="43"/>
  <c r="L6" i="43"/>
  <c r="M3" i="43"/>
  <c r="Q6" i="43"/>
  <c r="U8" i="43"/>
  <c r="S7" i="43"/>
  <c r="Y6" i="43"/>
  <c r="W5" i="43"/>
  <c r="U4" i="43"/>
  <c r="S3" i="43"/>
  <c r="T8" i="43"/>
  <c r="X6" i="43"/>
  <c r="V5" i="43"/>
  <c r="T4" i="43"/>
  <c r="S8" i="43"/>
  <c r="Y7" i="43"/>
  <c r="W6" i="43"/>
  <c r="U5" i="43"/>
  <c r="S4" i="43"/>
  <c r="Y3" i="43"/>
  <c r="X7" i="43"/>
  <c r="V6" i="43"/>
  <c r="T5" i="43"/>
  <c r="X3" i="43"/>
  <c r="Y8" i="43"/>
  <c r="W7" i="43"/>
  <c r="U6" i="43"/>
  <c r="S5" i="43"/>
  <c r="Y4" i="43"/>
  <c r="W3" i="43"/>
  <c r="X8" i="43"/>
  <c r="V7" i="43"/>
  <c r="T6" i="43"/>
  <c r="X4" i="43"/>
  <c r="V3" i="43"/>
  <c r="W8" i="43"/>
  <c r="U7" i="43"/>
  <c r="S6" i="43"/>
  <c r="Y5" i="43"/>
  <c r="W4" i="43"/>
  <c r="U3" i="43"/>
  <c r="V8" i="43"/>
  <c r="T7" i="43"/>
  <c r="X5" i="43"/>
  <c r="V4" i="43"/>
  <c r="T3" i="43"/>
  <c r="E10" i="43"/>
  <c r="C9" i="43"/>
  <c r="U8" i="42"/>
  <c r="S7" i="42"/>
  <c r="Y6" i="42"/>
  <c r="W5" i="42"/>
  <c r="U4" i="42"/>
  <c r="S3" i="42"/>
  <c r="T8" i="42"/>
  <c r="X6" i="42"/>
  <c r="V5" i="42"/>
  <c r="T4" i="42"/>
  <c r="S8" i="42"/>
  <c r="Y7" i="42"/>
  <c r="W6" i="42"/>
  <c r="U5" i="42"/>
  <c r="S4" i="42"/>
  <c r="Y3" i="42"/>
  <c r="X7" i="42"/>
  <c r="V6" i="42"/>
  <c r="T5" i="42"/>
  <c r="X3" i="42"/>
  <c r="Y8" i="42"/>
  <c r="W7" i="42"/>
  <c r="U6" i="42"/>
  <c r="S5" i="42"/>
  <c r="Y4" i="42"/>
  <c r="W3" i="42"/>
  <c r="V4" i="42"/>
  <c r="T3" i="42"/>
  <c r="X8" i="42"/>
  <c r="V7" i="42"/>
  <c r="T6" i="42"/>
  <c r="X4" i="42"/>
  <c r="V3" i="42"/>
  <c r="W8" i="42"/>
  <c r="U7" i="42"/>
  <c r="S6" i="42"/>
  <c r="Y5" i="42"/>
  <c r="W4" i="42"/>
  <c r="U3" i="42"/>
  <c r="V8" i="42"/>
  <c r="T7" i="42"/>
  <c r="X5" i="42"/>
  <c r="O6" i="41"/>
  <c r="Q8" i="41"/>
  <c r="N7" i="41"/>
  <c r="O4" i="41"/>
  <c r="M8" i="41"/>
  <c r="M5" i="41"/>
  <c r="O7" i="41"/>
  <c r="L6" i="41"/>
  <c r="M3" i="41"/>
  <c r="K7" i="41"/>
  <c r="K4" i="41"/>
  <c r="M6" i="41"/>
  <c r="P4" i="41"/>
  <c r="N8" i="41"/>
  <c r="Q6" i="41"/>
  <c r="P6" i="41"/>
  <c r="Q3" i="41"/>
  <c r="K5" i="41"/>
  <c r="N3" i="41"/>
  <c r="L7" i="41"/>
  <c r="M4" i="41"/>
  <c r="U8" i="41"/>
  <c r="S7" i="41"/>
  <c r="Y6" i="41"/>
  <c r="W5" i="41"/>
  <c r="U4" i="41"/>
  <c r="S3" i="41"/>
  <c r="T8" i="41"/>
  <c r="X6" i="41"/>
  <c r="V5" i="41"/>
  <c r="T4" i="41"/>
  <c r="V4" i="41"/>
  <c r="S8" i="41"/>
  <c r="Y7" i="41"/>
  <c r="W6" i="41"/>
  <c r="U5" i="41"/>
  <c r="S4" i="41"/>
  <c r="Y3" i="41"/>
  <c r="X7" i="41"/>
  <c r="V6" i="41"/>
  <c r="T5" i="41"/>
  <c r="X3" i="41"/>
  <c r="Y8" i="41"/>
  <c r="W7" i="41"/>
  <c r="U6" i="41"/>
  <c r="S5" i="41"/>
  <c r="Y4" i="41"/>
  <c r="W3" i="41"/>
  <c r="X8" i="41"/>
  <c r="V7" i="41"/>
  <c r="T6" i="41"/>
  <c r="X4" i="41"/>
  <c r="V3" i="41"/>
  <c r="T3" i="41"/>
  <c r="W8" i="41"/>
  <c r="U7" i="41"/>
  <c r="S6" i="41"/>
  <c r="Y5" i="41"/>
  <c r="W4" i="41"/>
  <c r="U3" i="41"/>
  <c r="V8" i="41"/>
  <c r="T7" i="41"/>
  <c r="X5" i="41"/>
  <c r="E10" i="41"/>
  <c r="C9" i="41"/>
  <c r="C10" i="40"/>
  <c r="A9" i="40"/>
  <c r="U8" i="40"/>
  <c r="S7" i="40"/>
  <c r="Y6" i="40"/>
  <c r="W5" i="40"/>
  <c r="U4" i="40"/>
  <c r="S3" i="40"/>
  <c r="T8" i="40"/>
  <c r="X6" i="40"/>
  <c r="V5" i="40"/>
  <c r="T4" i="40"/>
  <c r="T3" i="40"/>
  <c r="S8" i="40"/>
  <c r="Y7" i="40"/>
  <c r="W6" i="40"/>
  <c r="U5" i="40"/>
  <c r="S4" i="40"/>
  <c r="Y3" i="40"/>
  <c r="X7" i="40"/>
  <c r="V6" i="40"/>
  <c r="T5" i="40"/>
  <c r="X3" i="40"/>
  <c r="Y8" i="40"/>
  <c r="W7" i="40"/>
  <c r="U6" i="40"/>
  <c r="S5" i="40"/>
  <c r="Y4" i="40"/>
  <c r="W3" i="40"/>
  <c r="X8" i="40"/>
  <c r="V7" i="40"/>
  <c r="T6" i="40"/>
  <c r="X4" i="40"/>
  <c r="V3" i="40"/>
  <c r="W8" i="40"/>
  <c r="U7" i="40"/>
  <c r="S6" i="40"/>
  <c r="Y5" i="40"/>
  <c r="W4" i="40"/>
  <c r="U3" i="40"/>
  <c r="V8" i="40"/>
  <c r="T7" i="40"/>
  <c r="X5" i="40"/>
  <c r="V4" i="40"/>
  <c r="S1" i="1"/>
  <c r="Y2" i="1"/>
  <c r="X2" i="1"/>
  <c r="W2" i="1"/>
  <c r="V2" i="1"/>
  <c r="U2" i="1"/>
  <c r="T2" i="1"/>
  <c r="S2" i="1"/>
  <c r="Q2" i="1"/>
  <c r="P2" i="1"/>
  <c r="O2" i="1"/>
  <c r="N2" i="1"/>
  <c r="M2" i="1"/>
  <c r="L2" i="1"/>
  <c r="K2" i="1"/>
  <c r="A10" i="1"/>
  <c r="A9" i="1"/>
  <c r="G10" i="50"/>
  <c r="I10" i="50"/>
  <c r="E9" i="50"/>
  <c r="G10" i="49"/>
  <c r="I10" i="49"/>
  <c r="E9" i="49"/>
  <c r="G10" i="48"/>
  <c r="I10" i="48"/>
  <c r="E9" i="48"/>
  <c r="G10" i="47"/>
  <c r="I10" i="47"/>
  <c r="E9" i="47"/>
  <c r="G10" i="46"/>
  <c r="I10" i="46"/>
  <c r="E9" i="46"/>
  <c r="G10" i="45"/>
  <c r="I10" i="45"/>
  <c r="E9" i="45"/>
  <c r="G10" i="44"/>
  <c r="I10" i="44"/>
  <c r="E9" i="44"/>
  <c r="G10" i="43"/>
  <c r="I10" i="43"/>
  <c r="E9" i="43"/>
  <c r="G10" i="41"/>
  <c r="I10" i="41"/>
  <c r="E9" i="41"/>
  <c r="E10" i="40"/>
  <c r="G10" i="40"/>
  <c r="C9" i="40"/>
  <c r="C10" i="1"/>
  <c r="E10" i="1"/>
  <c r="G9" i="50"/>
  <c r="G9" i="49"/>
  <c r="G9" i="48"/>
  <c r="G9" i="47"/>
  <c r="G9" i="46"/>
  <c r="G9" i="45"/>
  <c r="G9" i="44"/>
  <c r="G9" i="43"/>
  <c r="G9" i="41"/>
  <c r="E9" i="40"/>
  <c r="C9" i="1"/>
  <c r="P8" i="1"/>
  <c r="M7" i="1"/>
  <c r="O5" i="1"/>
  <c r="L4" i="1"/>
  <c r="Q3" i="1"/>
  <c r="O8" i="1"/>
  <c r="L7" i="1"/>
  <c r="Q6" i="1"/>
  <c r="N5" i="1"/>
  <c r="P3" i="1"/>
  <c r="N7" i="1"/>
  <c r="P5" i="1"/>
  <c r="K4" i="1"/>
  <c r="N8" i="1"/>
  <c r="K7" i="1"/>
  <c r="P6" i="1"/>
  <c r="M5" i="1"/>
  <c r="O3" i="1"/>
  <c r="M8" i="1"/>
  <c r="O6" i="1"/>
  <c r="L5" i="1"/>
  <c r="Q4" i="1"/>
  <c r="N3" i="1"/>
  <c r="M4" i="1"/>
  <c r="L8" i="1"/>
  <c r="Q7" i="1"/>
  <c r="N6" i="1"/>
  <c r="K5" i="1"/>
  <c r="P4" i="1"/>
  <c r="M3" i="1"/>
  <c r="K6" i="1"/>
  <c r="K8" i="1"/>
  <c r="P7" i="1"/>
  <c r="M6" i="1"/>
  <c r="O4" i="1"/>
  <c r="L3" i="1"/>
  <c r="Q8" i="1"/>
  <c r="O7" i="1"/>
  <c r="L6" i="1"/>
  <c r="Q5" i="1"/>
  <c r="N4" i="1"/>
  <c r="K3" i="1"/>
  <c r="Y8" i="1"/>
  <c r="V7" i="1"/>
  <c r="S6" i="1"/>
  <c r="X5" i="1"/>
  <c r="U4" i="1"/>
  <c r="U7" i="1"/>
  <c r="T4" i="1"/>
  <c r="Y3" i="1"/>
  <c r="X8" i="1"/>
  <c r="W5" i="1"/>
  <c r="T6" i="1"/>
  <c r="V4" i="1"/>
  <c r="W8" i="1"/>
  <c r="T7" i="1"/>
  <c r="Y6" i="1"/>
  <c r="V5" i="1"/>
  <c r="S4" i="1"/>
  <c r="X3" i="1"/>
  <c r="S7" i="1"/>
  <c r="X6" i="1"/>
  <c r="U5" i="1"/>
  <c r="W3" i="1"/>
  <c r="W7" i="1"/>
  <c r="V8" i="1"/>
  <c r="U8" i="1"/>
  <c r="W6" i="1"/>
  <c r="T5" i="1"/>
  <c r="Y4" i="1"/>
  <c r="V3" i="1"/>
  <c r="U3" i="1"/>
  <c r="T8" i="1"/>
  <c r="Y7" i="1"/>
  <c r="V6" i="1"/>
  <c r="S5" i="1"/>
  <c r="X4" i="1"/>
  <c r="Y5" i="1"/>
  <c r="S3" i="1"/>
  <c r="S8" i="1"/>
  <c r="X7" i="1"/>
  <c r="U6" i="1"/>
  <c r="W4" i="1"/>
  <c r="T3" i="1"/>
  <c r="G10" i="1"/>
  <c r="E9" i="1"/>
  <c r="I10" i="40"/>
  <c r="G9" i="40"/>
  <c r="K10" i="41"/>
  <c r="I9" i="41"/>
  <c r="K10" i="43"/>
  <c r="I9" i="43"/>
  <c r="K10" i="44"/>
  <c r="I9" i="44"/>
  <c r="K10" i="45"/>
  <c r="I9" i="45"/>
  <c r="I9" i="46"/>
  <c r="K10" i="46"/>
  <c r="K10" i="47"/>
  <c r="I9" i="47"/>
  <c r="K10" i="48"/>
  <c r="I9" i="48"/>
  <c r="K10" i="49"/>
  <c r="I9" i="49"/>
  <c r="I9" i="50"/>
  <c r="K10" i="50"/>
  <c r="C9" i="42"/>
  <c r="E10" i="42"/>
  <c r="E9" i="42"/>
  <c r="G10" i="42"/>
  <c r="S10" i="50"/>
  <c r="K9" i="50"/>
  <c r="S10" i="46"/>
  <c r="K9" i="46"/>
  <c r="S10" i="49"/>
  <c r="K9" i="49"/>
  <c r="S10" i="48"/>
  <c r="K9" i="48"/>
  <c r="S10" i="47"/>
  <c r="K9" i="47"/>
  <c r="S10" i="45"/>
  <c r="K9" i="45"/>
  <c r="S10" i="44"/>
  <c r="K9" i="44"/>
  <c r="S10" i="43"/>
  <c r="K9" i="43"/>
  <c r="S10" i="41"/>
  <c r="K9" i="41"/>
  <c r="K10" i="40"/>
  <c r="I9" i="40"/>
  <c r="I10" i="1"/>
  <c r="G9" i="1"/>
  <c r="K10" i="1"/>
  <c r="I9" i="1"/>
  <c r="S10" i="40"/>
  <c r="K9" i="40"/>
  <c r="A16" i="43"/>
  <c r="C16" i="43"/>
  <c r="E16" i="43"/>
  <c r="G16" i="43"/>
  <c r="I16" i="43"/>
  <c r="K16" i="43"/>
  <c r="S16" i="43"/>
  <c r="A22" i="43"/>
  <c r="C22" i="43"/>
  <c r="E22" i="43"/>
  <c r="G22" i="43"/>
  <c r="I22" i="43"/>
  <c r="K22" i="43"/>
  <c r="S22" i="43"/>
  <c r="A28" i="43"/>
  <c r="C28" i="43"/>
  <c r="E28" i="43"/>
  <c r="G28" i="43"/>
  <c r="I28" i="43"/>
  <c r="K28" i="43"/>
  <c r="S28" i="43"/>
  <c r="A34" i="43"/>
  <c r="C34" i="43"/>
  <c r="E34" i="43"/>
  <c r="G34" i="43"/>
  <c r="I34" i="43"/>
  <c r="K34" i="43"/>
  <c r="S34" i="43"/>
  <c r="A40" i="43"/>
  <c r="C40" i="43"/>
  <c r="S9" i="43"/>
  <c r="I10" i="42"/>
  <c r="G9" i="42"/>
  <c r="A16" i="41"/>
  <c r="C16" i="41"/>
  <c r="E16" i="41"/>
  <c r="G16" i="41"/>
  <c r="I16" i="41"/>
  <c r="K16" i="41"/>
  <c r="S16" i="41"/>
  <c r="A22" i="41"/>
  <c r="C22" i="41"/>
  <c r="E22" i="41"/>
  <c r="G22" i="41"/>
  <c r="I22" i="41"/>
  <c r="K22" i="41"/>
  <c r="S22" i="41"/>
  <c r="A28" i="41"/>
  <c r="C28" i="41"/>
  <c r="E28" i="41"/>
  <c r="G28" i="41"/>
  <c r="I28" i="41"/>
  <c r="K28" i="41"/>
  <c r="S28" i="41"/>
  <c r="A34" i="41"/>
  <c r="C34" i="41"/>
  <c r="E34" i="41"/>
  <c r="G34" i="41"/>
  <c r="I34" i="41"/>
  <c r="K34" i="41"/>
  <c r="S34" i="41"/>
  <c r="A40" i="41"/>
  <c r="C40" i="41"/>
  <c r="S9" i="41"/>
  <c r="A16" i="44"/>
  <c r="C16" i="44"/>
  <c r="E16" i="44"/>
  <c r="G16" i="44"/>
  <c r="I16" i="44"/>
  <c r="K16" i="44"/>
  <c r="S16" i="44"/>
  <c r="A22" i="44"/>
  <c r="C22" i="44"/>
  <c r="E22" i="44"/>
  <c r="G22" i="44"/>
  <c r="I22" i="44"/>
  <c r="K22" i="44"/>
  <c r="S22" i="44"/>
  <c r="A28" i="44"/>
  <c r="C28" i="44"/>
  <c r="E28" i="44"/>
  <c r="G28" i="44"/>
  <c r="I28" i="44"/>
  <c r="K28" i="44"/>
  <c r="S28" i="44"/>
  <c r="A34" i="44"/>
  <c r="C34" i="44"/>
  <c r="E34" i="44"/>
  <c r="G34" i="44"/>
  <c r="I34" i="44"/>
  <c r="K34" i="44"/>
  <c r="S34" i="44"/>
  <c r="A40" i="44"/>
  <c r="C40" i="44"/>
  <c r="S9" i="44"/>
  <c r="A16" i="45"/>
  <c r="C16" i="45"/>
  <c r="E16" i="45"/>
  <c r="G16" i="45"/>
  <c r="I16" i="45"/>
  <c r="K16" i="45"/>
  <c r="S16" i="45"/>
  <c r="A22" i="45"/>
  <c r="C22" i="45"/>
  <c r="E22" i="45"/>
  <c r="G22" i="45"/>
  <c r="I22" i="45"/>
  <c r="K22" i="45"/>
  <c r="S22" i="45"/>
  <c r="A28" i="45"/>
  <c r="C28" i="45"/>
  <c r="E28" i="45"/>
  <c r="G28" i="45"/>
  <c r="I28" i="45"/>
  <c r="K28" i="45"/>
  <c r="S28" i="45"/>
  <c r="A34" i="45"/>
  <c r="C34" i="45"/>
  <c r="E34" i="45"/>
  <c r="G34" i="45"/>
  <c r="I34" i="45"/>
  <c r="K34" i="45"/>
  <c r="S34" i="45"/>
  <c r="A40" i="45"/>
  <c r="C40" i="45"/>
  <c r="S9" i="45"/>
  <c r="A16" i="47"/>
  <c r="C16" i="47"/>
  <c r="E16" i="47"/>
  <c r="G16" i="47"/>
  <c r="I16" i="47"/>
  <c r="K16" i="47"/>
  <c r="S16" i="47"/>
  <c r="A22" i="47"/>
  <c r="C22" i="47"/>
  <c r="E22" i="47"/>
  <c r="G22" i="47"/>
  <c r="I22" i="47"/>
  <c r="K22" i="47"/>
  <c r="S22" i="47"/>
  <c r="A28" i="47"/>
  <c r="C28" i="47"/>
  <c r="E28" i="47"/>
  <c r="G28" i="47"/>
  <c r="I28" i="47"/>
  <c r="K28" i="47"/>
  <c r="S28" i="47"/>
  <c r="A34" i="47"/>
  <c r="C34" i="47"/>
  <c r="E34" i="47"/>
  <c r="G34" i="47"/>
  <c r="I34" i="47"/>
  <c r="K34" i="47"/>
  <c r="S34" i="47"/>
  <c r="A40" i="47"/>
  <c r="C40" i="47"/>
  <c r="S9" i="47"/>
  <c r="A16" i="48"/>
  <c r="C16" i="48"/>
  <c r="E16" i="48"/>
  <c r="G16" i="48"/>
  <c r="I16" i="48"/>
  <c r="K16" i="48"/>
  <c r="S16" i="48"/>
  <c r="A22" i="48"/>
  <c r="C22" i="48"/>
  <c r="E22" i="48"/>
  <c r="G22" i="48"/>
  <c r="I22" i="48"/>
  <c r="K22" i="48"/>
  <c r="S22" i="48"/>
  <c r="A28" i="48"/>
  <c r="C28" i="48"/>
  <c r="E28" i="48"/>
  <c r="G28" i="48"/>
  <c r="I28" i="48"/>
  <c r="K28" i="48"/>
  <c r="S28" i="48"/>
  <c r="A34" i="48"/>
  <c r="C34" i="48"/>
  <c r="E34" i="48"/>
  <c r="G34" i="48"/>
  <c r="I34" i="48"/>
  <c r="K34" i="48"/>
  <c r="S34" i="48"/>
  <c r="A40" i="48"/>
  <c r="C40" i="48"/>
  <c r="S9" i="48"/>
  <c r="A16" i="49"/>
  <c r="C16" i="49"/>
  <c r="E16" i="49"/>
  <c r="G16" i="49"/>
  <c r="I16" i="49"/>
  <c r="K16" i="49"/>
  <c r="S16" i="49"/>
  <c r="A22" i="49"/>
  <c r="C22" i="49"/>
  <c r="E22" i="49"/>
  <c r="G22" i="49"/>
  <c r="I22" i="49"/>
  <c r="K22" i="49"/>
  <c r="S22" i="49"/>
  <c r="A28" i="49"/>
  <c r="C28" i="49"/>
  <c r="E28" i="49"/>
  <c r="G28" i="49"/>
  <c r="I28" i="49"/>
  <c r="K28" i="49"/>
  <c r="S28" i="49"/>
  <c r="A34" i="49"/>
  <c r="C34" i="49"/>
  <c r="E34" i="49"/>
  <c r="G34" i="49"/>
  <c r="I34" i="49"/>
  <c r="K34" i="49"/>
  <c r="S34" i="49"/>
  <c r="A40" i="49"/>
  <c r="C40" i="49"/>
  <c r="S9" i="49"/>
  <c r="A16" i="46"/>
  <c r="C16" i="46"/>
  <c r="E16" i="46"/>
  <c r="G16" i="46"/>
  <c r="I16" i="46"/>
  <c r="K16" i="46"/>
  <c r="S16" i="46"/>
  <c r="A22" i="46"/>
  <c r="C22" i="46"/>
  <c r="E22" i="46"/>
  <c r="G22" i="46"/>
  <c r="I22" i="46"/>
  <c r="K22" i="46"/>
  <c r="S22" i="46"/>
  <c r="A28" i="46"/>
  <c r="C28" i="46"/>
  <c r="E28" i="46"/>
  <c r="G28" i="46"/>
  <c r="I28" i="46"/>
  <c r="K28" i="46"/>
  <c r="S28" i="46"/>
  <c r="A34" i="46"/>
  <c r="C34" i="46"/>
  <c r="E34" i="46"/>
  <c r="G34" i="46"/>
  <c r="I34" i="46"/>
  <c r="K34" i="46"/>
  <c r="S34" i="46"/>
  <c r="A40" i="46"/>
  <c r="C40" i="46"/>
  <c r="S9" i="46"/>
  <c r="A16" i="50"/>
  <c r="C16" i="50"/>
  <c r="E16" i="50"/>
  <c r="G16" i="50"/>
  <c r="I16" i="50"/>
  <c r="K16" i="50"/>
  <c r="S16" i="50"/>
  <c r="A22" i="50"/>
  <c r="C22" i="50"/>
  <c r="E22" i="50"/>
  <c r="G22" i="50"/>
  <c r="I22" i="50"/>
  <c r="K22" i="50"/>
  <c r="S22" i="50"/>
  <c r="A28" i="50"/>
  <c r="C28" i="50"/>
  <c r="E28" i="50"/>
  <c r="G28" i="50"/>
  <c r="I28" i="50"/>
  <c r="K28" i="50"/>
  <c r="S28" i="50"/>
  <c r="A34" i="50"/>
  <c r="C34" i="50"/>
  <c r="E34" i="50"/>
  <c r="G34" i="50"/>
  <c r="I34" i="50"/>
  <c r="K34" i="50"/>
  <c r="S34" i="50"/>
  <c r="A40" i="50"/>
  <c r="C40" i="50"/>
  <c r="S9" i="50"/>
  <c r="I9" i="42"/>
  <c r="K10" i="42"/>
  <c r="S9" i="40"/>
  <c r="A16" i="40"/>
  <c r="C16" i="40"/>
  <c r="E16" i="40"/>
  <c r="G16" i="40"/>
  <c r="I16" i="40"/>
  <c r="K16" i="40"/>
  <c r="S16" i="40"/>
  <c r="A22" i="40"/>
  <c r="C22" i="40"/>
  <c r="E22" i="40"/>
  <c r="G22" i="40"/>
  <c r="I22" i="40"/>
  <c r="K22" i="40"/>
  <c r="S22" i="40"/>
  <c r="A28" i="40"/>
  <c r="C28" i="40"/>
  <c r="E28" i="40"/>
  <c r="G28" i="40"/>
  <c r="I28" i="40"/>
  <c r="K28" i="40"/>
  <c r="S28" i="40"/>
  <c r="A34" i="40"/>
  <c r="C34" i="40"/>
  <c r="E34" i="40"/>
  <c r="G34" i="40"/>
  <c r="I34" i="40"/>
  <c r="K34" i="40"/>
  <c r="S34" i="40"/>
  <c r="A40" i="40"/>
  <c r="C40" i="40"/>
  <c r="S10" i="1"/>
  <c r="K9" i="1"/>
  <c r="S10" i="42"/>
  <c r="K9" i="42"/>
  <c r="A16" i="1"/>
  <c r="C16" i="1"/>
  <c r="E16" i="1"/>
  <c r="G16" i="1"/>
  <c r="I16" i="1"/>
  <c r="K16" i="1"/>
  <c r="S16" i="1"/>
  <c r="A22" i="1"/>
  <c r="C22" i="1"/>
  <c r="E22" i="1"/>
  <c r="G22" i="1"/>
  <c r="I22" i="1"/>
  <c r="K22" i="1"/>
  <c r="S22" i="1"/>
  <c r="A28" i="1"/>
  <c r="C28" i="1"/>
  <c r="E28" i="1"/>
  <c r="G28" i="1"/>
  <c r="I28" i="1"/>
  <c r="K28" i="1"/>
  <c r="S28" i="1"/>
  <c r="A34" i="1"/>
  <c r="C34" i="1"/>
  <c r="E34" i="1"/>
  <c r="G34" i="1"/>
  <c r="I34" i="1"/>
  <c r="K34" i="1"/>
  <c r="S34" i="1"/>
  <c r="A40" i="1"/>
  <c r="C40" i="1"/>
  <c r="S9" i="1"/>
  <c r="A16" i="42"/>
  <c r="C16" i="42"/>
  <c r="E16" i="42"/>
  <c r="G16" i="42"/>
  <c r="I16" i="42"/>
  <c r="K16" i="42"/>
  <c r="S16" i="42"/>
  <c r="A22" i="42"/>
  <c r="C22" i="42"/>
  <c r="E22" i="42"/>
  <c r="G22" i="42"/>
  <c r="I22" i="42"/>
  <c r="K22" i="42"/>
  <c r="S22" i="42"/>
  <c r="A28" i="42"/>
  <c r="C28" i="42"/>
  <c r="E28" i="42"/>
  <c r="G28" i="42"/>
  <c r="I28" i="42"/>
  <c r="K28" i="42"/>
  <c r="S28" i="42"/>
  <c r="A34" i="42"/>
  <c r="C34" i="42"/>
  <c r="E34" i="42"/>
  <c r="G34" i="42"/>
  <c r="I34" i="42"/>
  <c r="K34" i="42"/>
  <c r="S34" i="42"/>
  <c r="A40" i="42"/>
  <c r="C40" i="42"/>
  <c r="S9" i="42"/>
</calcChain>
</file>

<file path=xl/sharedStrings.xml><?xml version="1.0" encoding="utf-8"?>
<sst xmlns="http://schemas.openxmlformats.org/spreadsheetml/2006/main" count="200" uniqueCount="47">
  <si>
    <t>CALENDAR TEMPLATES by Vertex42.com</t>
  </si>
  <si>
    <t>https://www.vertex42.com/calendars/</t>
  </si>
  <si>
    <t>8-5:30</t>
  </si>
  <si>
    <t>8-Noon</t>
  </si>
  <si>
    <t>21 hours</t>
  </si>
  <si>
    <r>
      <t>Step 1:</t>
    </r>
    <r>
      <rPr>
        <b/>
        <sz val="12"/>
        <color theme="1" tint="0.34998626667073579"/>
        <rFont val="Calibri"/>
        <family val="2"/>
        <scheme val="minor"/>
      </rPr>
      <t xml:space="preserve"> Enter the Year and Start Month</t>
    </r>
  </si>
  <si>
    <t>Orientation</t>
  </si>
  <si>
    <t>Year</t>
  </si>
  <si>
    <t>Start Month</t>
  </si>
  <si>
    <r>
      <t>Step 2:</t>
    </r>
    <r>
      <rPr>
        <b/>
        <sz val="12"/>
        <color theme="1" tint="0.34998626667073579"/>
        <rFont val="Calibri"/>
        <family val="2"/>
        <scheme val="minor"/>
      </rPr>
      <t xml:space="preserve"> Choose the Start Day</t>
    </r>
  </si>
  <si>
    <t>Mother's</t>
  </si>
  <si>
    <t>Start Day of Week</t>
  </si>
  <si>
    <t>Day</t>
  </si>
  <si>
    <t>12.5 hours</t>
  </si>
  <si>
    <t>Memorial</t>
  </si>
  <si>
    <t>OFF</t>
  </si>
  <si>
    <t>Notes</t>
  </si>
  <si>
    <t>Monthly Total Hours</t>
  </si>
  <si>
    <t>75.5/650</t>
  </si>
  <si>
    <t>Total Monthly Hours</t>
  </si>
  <si>
    <t>159.5/650</t>
  </si>
  <si>
    <t>4th</t>
  </si>
  <si>
    <t>Of</t>
  </si>
  <si>
    <t>July</t>
  </si>
  <si>
    <t>264.5/650</t>
  </si>
  <si>
    <t>348.5/650</t>
  </si>
  <si>
    <t>Labor</t>
  </si>
  <si>
    <t>2nd half tutition due</t>
  </si>
  <si>
    <t>8.5 hours</t>
  </si>
  <si>
    <t>432.5/650</t>
  </si>
  <si>
    <t>Columbus</t>
  </si>
  <si>
    <t xml:space="preserve">21 hours </t>
  </si>
  <si>
    <t>520.5/650</t>
  </si>
  <si>
    <t>Thanksgiving</t>
  </si>
  <si>
    <t>604.5/650</t>
  </si>
  <si>
    <t>Graduation</t>
  </si>
  <si>
    <t xml:space="preserve">@1pm </t>
  </si>
  <si>
    <t>667.5/650</t>
  </si>
  <si>
    <t>17.5 for = 2 days for snow days</t>
  </si>
  <si>
    <t>Calendar Templates by Vertex42</t>
  </si>
  <si>
    <t>About This Template</t>
  </si>
  <si>
    <t>Create and print a 12-month calendar for your family, business, or school using this template provided by Vertex42.com. Enter the year and start month, then choose to begin each week on Sunday or Monday. Small previous and next month calendars at the top of the page provide a useful reference. Share and edit collaboratively or print a calendar for your wall, desk, fridge, or planner. Works for 2018, 2019, 2010, and beyond.</t>
  </si>
  <si>
    <t>More Calendar Templates</t>
  </si>
  <si>
    <t>Visit Vertex42.com to download a variety of different calendar templates.</t>
  </si>
  <si>
    <t>About Vertex42</t>
  </si>
  <si>
    <t>Vertex42.com provides over 300 professionally designed spreadsheet templates for business, home, and education - most of which are free to download. Their collection includes a variety of calendars, planners, and schedules as well as personal finance spreadsheets for budgeting, debt reduction, and loan amortization.</t>
  </si>
  <si>
    <t>Businesses will find invoices, time sheets, inventory trackers, financial statements, and project planning templates. Teachers and students will find resources such as class schedules, grade books, and attendance sheets. Organize your family life with meal planners, checklists, and exercise logs. Each template is thoroughly researched, refined, and improved over time through feedback from thousands of users.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</si>
</sst>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d"/>
    <numFmt numFmtId="165" formatCode="mmmm\ \'yy"/>
    <numFmt numFmtId="166" formatCode="mmmm\ yyyy"/>
    <numFmt numFmtId="167" formatCode="dddd"/>
  </numFmts>
  <fonts count="61" x14ac:knownFonts="1">
    <font>
      <sz val="10"/>
      <name val="Arial"/>
      <family val="2"/>
    </font>
    <font>
      <sz val="11"/>
      <color theme="1"/>
      <name val="Calibri"/>
      <family val="2"/>
      <scheme val="minor"/>
    </font>
    <font>
      <sz val="8"/>
      <name val="Arial"/>
      <family val="2"/>
    </font>
    <font>
      <sz val="7"/>
      <name val="Arial"/>
      <family val="2"/>
    </font>
    <font>
      <b/>
      <sz val="14"/>
      <name val="Calibri"/>
      <family val="2"/>
      <scheme val="minor"/>
    </font>
    <font>
      <sz val="8"/>
      <color theme="4" tint="-0.249977111117893"/>
      <name val="Calibri"/>
      <family val="2"/>
      <scheme val="minor"/>
    </font>
    <font>
      <sz val="8"/>
      <name val="Calibri"/>
      <family val="2"/>
      <scheme val="minor"/>
    </font>
    <font>
      <sz val="11"/>
      <color theme="1" tint="0.34998626667073579"/>
      <name val="Calibri"/>
      <family val="2"/>
      <scheme val="minor"/>
    </font>
    <font>
      <u/>
      <sz val="10"/>
      <color indexed="12"/>
      <name val="Arial"/>
      <family val="2"/>
    </font>
    <font>
      <sz val="10"/>
      <color theme="1" tint="0.499984740745262"/>
      <name val="Calibri"/>
      <family val="2"/>
      <scheme val="minor"/>
    </font>
    <font>
      <sz val="8"/>
      <color theme="1" tint="0.499984740745262"/>
      <name val="Calibri"/>
      <family val="2"/>
      <scheme val="minor"/>
    </font>
    <font>
      <sz val="10"/>
      <name val="Arial"/>
      <family val="2"/>
    </font>
    <font>
      <sz val="10"/>
      <name val="Calibri"/>
      <family val="2"/>
      <scheme val="minor"/>
    </font>
    <font>
      <b/>
      <sz val="48"/>
      <color theme="4" tint="-0.249977111117893"/>
      <name val="Calibri"/>
      <family val="2"/>
      <scheme val="major"/>
    </font>
    <font>
      <b/>
      <sz val="16"/>
      <color theme="0"/>
      <name val="Calibri"/>
      <family val="2"/>
      <scheme val="major"/>
    </font>
    <font>
      <b/>
      <sz val="11"/>
      <color theme="4" tint="-0.499984740745262"/>
      <name val="Calibri"/>
      <family val="2"/>
      <scheme val="major"/>
    </font>
    <font>
      <b/>
      <sz val="9"/>
      <color theme="4"/>
      <name val="Calibri"/>
      <family val="2"/>
      <scheme val="minor"/>
    </font>
    <font>
      <sz val="9"/>
      <name val="Calibri"/>
      <family val="1"/>
      <scheme val="minor"/>
    </font>
    <font>
      <sz val="9"/>
      <name val="Arial"/>
      <family val="2"/>
    </font>
    <font>
      <sz val="9"/>
      <color indexed="60"/>
      <name val="Century Gothic"/>
      <family val="2"/>
    </font>
    <font>
      <b/>
      <sz val="12"/>
      <color theme="1" tint="0.499984740745262"/>
      <name val="Calibri"/>
      <family val="2"/>
      <scheme val="minor"/>
    </font>
    <font>
      <b/>
      <sz val="9"/>
      <color theme="4" tint="-0.249977111117893"/>
      <name val="Calibri"/>
      <family val="2"/>
      <scheme val="major"/>
    </font>
    <font>
      <u/>
      <sz val="11"/>
      <color theme="1" tint="0.499984740745262"/>
      <name val="Calibri"/>
      <family val="2"/>
      <scheme val="minor"/>
    </font>
    <font>
      <sz val="10"/>
      <color theme="0" tint="-0.34998626667073579"/>
      <name val="Arial"/>
      <family val="2"/>
    </font>
    <font>
      <b/>
      <sz val="12"/>
      <color theme="4" tint="-0.249977111117893"/>
      <name val="Calibri"/>
      <family val="2"/>
      <scheme val="minor"/>
    </font>
    <font>
      <b/>
      <sz val="12"/>
      <color theme="1" tint="0.34998626667073579"/>
      <name val="Calibri"/>
      <family val="2"/>
      <scheme val="minor"/>
    </font>
    <font>
      <b/>
      <sz val="10"/>
      <name val="Calibri"/>
      <family val="2"/>
      <scheme val="minor"/>
    </font>
    <font>
      <sz val="11"/>
      <color theme="1" tint="0.499984740745262"/>
      <name val="Calibri"/>
      <family val="2"/>
      <scheme val="minor"/>
    </font>
    <font>
      <b/>
      <sz val="16"/>
      <color theme="4" tint="-0.249977111117893"/>
      <name val="Calibri"/>
      <family val="2"/>
      <scheme val="major"/>
    </font>
    <font>
      <sz val="20"/>
      <name val="Calibri"/>
      <family val="2"/>
      <scheme val="major"/>
    </font>
    <font>
      <sz val="11"/>
      <color rgb="FF1D2129"/>
      <name val="Calibri"/>
      <family val="2"/>
      <scheme val="minor"/>
    </font>
    <font>
      <u/>
      <sz val="11"/>
      <color indexed="12"/>
      <name val="Arial"/>
      <family val="2"/>
    </font>
    <font>
      <b/>
      <sz val="18"/>
      <name val="Calibri"/>
      <family val="2"/>
      <scheme val="minor"/>
    </font>
    <font>
      <sz val="18"/>
      <color theme="4" tint="-0.249977111117893"/>
      <name val="Calibri"/>
      <family val="2"/>
      <scheme val="minor"/>
    </font>
    <font>
      <sz val="18"/>
      <name val="Calibri"/>
      <family val="2"/>
      <scheme val="minor"/>
    </font>
    <font>
      <sz val="18"/>
      <color theme="1" tint="0.34998626667073579"/>
      <name val="Calibri"/>
      <family val="2"/>
      <scheme val="minor"/>
    </font>
    <font>
      <sz val="18"/>
      <color theme="1" tint="0.499984740745262"/>
      <name val="Calibri"/>
      <family val="2"/>
      <scheme val="minor"/>
    </font>
    <font>
      <sz val="18"/>
      <name val="Arial"/>
      <family val="2"/>
    </font>
    <font>
      <sz val="18"/>
      <color theme="0" tint="-0.34998626667073579"/>
      <name val="Arial"/>
      <family val="2"/>
    </font>
    <font>
      <sz val="18"/>
      <color rgb="FF000000"/>
      <name val="Calibri"/>
      <family val="2"/>
      <scheme val="minor"/>
    </font>
    <font>
      <sz val="18"/>
      <name val="Calibri"/>
    </font>
    <font>
      <b/>
      <sz val="18"/>
      <color rgb="FF000000"/>
      <name val="Calibri"/>
      <family val="2"/>
      <scheme val="minor"/>
    </font>
    <font>
      <sz val="18"/>
      <color rgb="FF000000"/>
      <name val="Arial"/>
      <family val="2"/>
    </font>
    <font>
      <sz val="10"/>
      <color rgb="FF000000"/>
      <name val="Calibri"/>
      <family val="2"/>
      <scheme val="minor"/>
    </font>
    <font>
      <sz val="12"/>
      <name val="Arial"/>
      <family val="2"/>
    </font>
    <font>
      <u/>
      <sz val="12"/>
      <color theme="1" tint="0.499984740745262"/>
      <name val="Calibri"/>
      <family val="2"/>
      <scheme val="minor"/>
    </font>
    <font>
      <sz val="12"/>
      <name val="Calibri"/>
      <family val="2"/>
      <scheme val="minor"/>
    </font>
    <font>
      <b/>
      <sz val="12"/>
      <color theme="0"/>
      <name val="Calibri"/>
      <family val="2"/>
      <scheme val="minor"/>
    </font>
    <font>
      <sz val="12"/>
      <color theme="1" tint="0.249977111117893"/>
      <name val="Calibri"/>
      <family val="2"/>
      <scheme val="minor"/>
    </font>
    <font>
      <b/>
      <sz val="18"/>
      <color theme="4" tint="-0.249977111117893"/>
      <name val="Calibri"/>
    </font>
    <font>
      <b/>
      <sz val="18"/>
      <color theme="4" tint="-0.499984740745262"/>
      <name val="Calibri"/>
    </font>
    <font>
      <b/>
      <sz val="18"/>
      <color theme="4"/>
      <name val="Calibri"/>
    </font>
    <font>
      <sz val="18"/>
      <color indexed="60"/>
      <name val="Calibri"/>
    </font>
    <font>
      <b/>
      <sz val="18"/>
      <color theme="0"/>
      <name val="Calibri"/>
    </font>
    <font>
      <b/>
      <sz val="18"/>
      <name val="Calibri"/>
    </font>
    <font>
      <sz val="18"/>
      <color theme="4" tint="-0.249977111117893"/>
      <name val="Calibri"/>
    </font>
    <font>
      <b/>
      <sz val="18"/>
      <color rgb="FF000000"/>
      <name val="Calibri"/>
    </font>
    <font>
      <sz val="18"/>
      <color rgb="FF000000"/>
      <name val="Calibri"/>
    </font>
    <font>
      <sz val="18"/>
      <color theme="1" tint="0.34998626667073579"/>
      <name val="Calibri"/>
    </font>
    <font>
      <sz val="18"/>
      <color theme="1" tint="0.499984740745262"/>
      <name val="Calibri"/>
    </font>
    <font>
      <sz val="18"/>
      <color theme="0" tint="-0.34998626667073579"/>
      <name val="Calibri"/>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theme="4" tint="0.59999389629810485"/>
        <bgColor indexed="64"/>
      </patternFill>
    </fill>
  </fills>
  <borders count="14">
    <border>
      <left/>
      <right/>
      <top/>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right/>
      <top style="thin">
        <color theme="0" tint="-0.499984740745262"/>
      </top>
      <bottom/>
      <diagonal/>
    </border>
    <border>
      <left/>
      <right/>
      <top/>
      <bottom style="thin">
        <color theme="0" tint="-0.499984740745262"/>
      </bottom>
      <diagonal/>
    </border>
    <border>
      <left style="thin">
        <color theme="4" tint="-0.24994659260841701"/>
      </left>
      <right/>
      <top style="thin">
        <color theme="4" tint="-0.24994659260841701"/>
      </top>
      <bottom style="thin">
        <color theme="0" tint="-0.499984740745262"/>
      </bottom>
      <diagonal/>
    </border>
    <border>
      <left/>
      <right/>
      <top style="thin">
        <color theme="4" tint="-0.24994659260841701"/>
      </top>
      <bottom style="thin">
        <color theme="0" tint="-0.499984740745262"/>
      </bottom>
      <diagonal/>
    </border>
    <border>
      <left/>
      <right style="thin">
        <color theme="4" tint="-0.24994659260841701"/>
      </right>
      <top style="thin">
        <color theme="4" tint="-0.24994659260841701"/>
      </top>
      <bottom style="thin">
        <color theme="0" tint="-0.499984740745262"/>
      </bottom>
      <diagonal/>
    </border>
    <border>
      <left style="thin">
        <color theme="4" tint="-0.24994659260841701"/>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s>
  <cellStyleXfs count="4">
    <xf numFmtId="0" fontId="0" fillId="0" borderId="0"/>
    <xf numFmtId="0" fontId="8" fillId="0" borderId="0" applyNumberFormat="0" applyFill="0" applyBorder="0" applyAlignment="0" applyProtection="0">
      <alignment vertical="top"/>
      <protection locked="0"/>
    </xf>
    <xf numFmtId="43" fontId="11" fillId="0" borderId="0" applyFont="0" applyFill="0" applyBorder="0" applyAlignment="0" applyProtection="0"/>
    <xf numFmtId="0" fontId="1" fillId="0" borderId="0"/>
  </cellStyleXfs>
  <cellXfs count="213">
    <xf numFmtId="0" fontId="0" fillId="0" borderId="0" xfId="0"/>
    <xf numFmtId="0" fontId="0" fillId="0" borderId="0" xfId="0" applyAlignment="1">
      <alignment vertical="center"/>
    </xf>
    <xf numFmtId="0" fontId="2" fillId="0" borderId="0" xfId="0" applyFont="1" applyAlignment="1">
      <alignment vertical="center"/>
    </xf>
    <xf numFmtId="0" fontId="2" fillId="0" borderId="0" xfId="0" applyFont="1"/>
    <xf numFmtId="0" fontId="3" fillId="0" borderId="0" xfId="0" applyFont="1"/>
    <xf numFmtId="0" fontId="3" fillId="0" borderId="0" xfId="0" applyFont="1" applyAlignment="1">
      <alignment vertical="center"/>
    </xf>
    <xf numFmtId="0" fontId="6" fillId="0" borderId="0" xfId="0" applyFont="1" applyAlignment="1">
      <alignment vertical="center"/>
    </xf>
    <xf numFmtId="0" fontId="10" fillId="0" borderId="4" xfId="0" applyFont="1" applyBorder="1" applyAlignment="1">
      <alignment vertical="center"/>
    </xf>
    <xf numFmtId="0" fontId="0" fillId="0" borderId="4" xfId="0" applyBorder="1"/>
    <xf numFmtId="0" fontId="9" fillId="0" borderId="2" xfId="0" applyFont="1" applyBorder="1"/>
    <xf numFmtId="0" fontId="12" fillId="0" borderId="0" xfId="0" applyFont="1"/>
    <xf numFmtId="0" fontId="7" fillId="0" borderId="1" xfId="0" applyFont="1" applyBorder="1" applyAlignment="1">
      <alignment horizontal="left" vertical="center" indent="1"/>
    </xf>
    <xf numFmtId="0" fontId="6" fillId="0" borderId="7" xfId="0" applyFont="1" applyBorder="1"/>
    <xf numFmtId="0" fontId="6" fillId="0" borderId="3" xfId="0" applyFont="1" applyBorder="1" applyAlignment="1">
      <alignment horizontal="left" vertical="center"/>
    </xf>
    <xf numFmtId="0" fontId="6" fillId="0" borderId="5" xfId="1" applyFont="1" applyBorder="1" applyAlignment="1" applyProtection="1">
      <alignment horizontal="left" vertical="center"/>
    </xf>
    <xf numFmtId="0" fontId="6" fillId="0" borderId="8" xfId="1" applyFont="1" applyBorder="1" applyAlignment="1" applyProtection="1">
      <alignment vertical="center"/>
    </xf>
    <xf numFmtId="0" fontId="16" fillId="0" borderId="0" xfId="0" applyFont="1" applyAlignment="1">
      <alignment horizontal="center" shrinkToFit="1"/>
    </xf>
    <xf numFmtId="164" fontId="17" fillId="0" borderId="0" xfId="0" applyNumberFormat="1" applyFont="1" applyAlignment="1">
      <alignment horizontal="center" vertical="center" shrinkToFit="1"/>
    </xf>
    <xf numFmtId="0" fontId="18" fillId="0" borderId="0" xfId="0" applyFont="1"/>
    <xf numFmtId="0" fontId="19" fillId="0" borderId="0" xfId="0" applyFont="1" applyAlignment="1">
      <alignment vertical="center"/>
    </xf>
    <xf numFmtId="166" fontId="21" fillId="0" borderId="0" xfId="0" applyNumberFormat="1" applyFont="1" applyAlignment="1">
      <alignment horizontal="left" vertical="top"/>
    </xf>
    <xf numFmtId="166" fontId="21" fillId="0" borderId="0" xfId="0" applyNumberFormat="1" applyFont="1" applyAlignment="1">
      <alignment vertical="top"/>
    </xf>
    <xf numFmtId="0" fontId="24" fillId="2" borderId="0" xfId="0" applyFont="1" applyFill="1" applyAlignment="1">
      <alignment horizontal="left" vertical="center"/>
    </xf>
    <xf numFmtId="0" fontId="26" fillId="2" borderId="13" xfId="0" applyFont="1" applyFill="1" applyBorder="1" applyAlignment="1">
      <alignment horizontal="center" vertical="center"/>
    </xf>
    <xf numFmtId="0" fontId="12" fillId="0" borderId="0" xfId="3" applyFont="1" applyAlignment="1">
      <alignment vertical="top"/>
    </xf>
    <xf numFmtId="0" fontId="12" fillId="0" borderId="0" xfId="3" applyFont="1"/>
    <xf numFmtId="0" fontId="26" fillId="0" borderId="0" xfId="3" applyFont="1" applyAlignment="1">
      <alignment horizontal="left"/>
    </xf>
    <xf numFmtId="0" fontId="25" fillId="0" borderId="0" xfId="3" applyFont="1" applyAlignment="1">
      <alignment horizontal="left" vertical="center"/>
    </xf>
    <xf numFmtId="0" fontId="12" fillId="0" borderId="0" xfId="3" applyFont="1" applyAlignment="1">
      <alignment horizontal="left" vertical="center"/>
    </xf>
    <xf numFmtId="0" fontId="26" fillId="0" borderId="0" xfId="3" applyFont="1" applyAlignment="1">
      <alignment horizontal="left" vertical="center"/>
    </xf>
    <xf numFmtId="0" fontId="27" fillId="0" borderId="0" xfId="3" applyFont="1" applyAlignment="1">
      <alignment vertical="center"/>
    </xf>
    <xf numFmtId="0" fontId="28" fillId="0" borderId="0" xfId="3" applyFont="1" applyAlignment="1">
      <alignment vertical="center"/>
    </xf>
    <xf numFmtId="0" fontId="29" fillId="0" borderId="0" xfId="3" applyFont="1"/>
    <xf numFmtId="0" fontId="30" fillId="0" borderId="0" xfId="3" applyFont="1" applyAlignment="1">
      <alignment horizontal="left" vertical="top" wrapText="1" indent="1"/>
    </xf>
    <xf numFmtId="0" fontId="30" fillId="0" borderId="0" xfId="3" applyFont="1" applyAlignment="1">
      <alignment vertical="top" wrapText="1"/>
    </xf>
    <xf numFmtId="0" fontId="31" fillId="0" borderId="0" xfId="1" applyFont="1" applyAlignment="1" applyProtection="1">
      <alignment horizontal="left" indent="1"/>
    </xf>
    <xf numFmtId="0" fontId="20" fillId="0" borderId="0" xfId="2" applyNumberFormat="1" applyFont="1" applyAlignment="1">
      <alignment horizontal="left"/>
    </xf>
    <xf numFmtId="0" fontId="22" fillId="0" borderId="0" xfId="1" applyFont="1" applyAlignment="1" applyProtection="1">
      <alignment horizontal="left"/>
    </xf>
    <xf numFmtId="0" fontId="5" fillId="3" borderId="7" xfId="0" applyFont="1" applyFill="1" applyBorder="1" applyAlignment="1">
      <alignment horizontal="left" vertical="center" shrinkToFit="1"/>
    </xf>
    <xf numFmtId="164" fontId="4" fillId="0" borderId="1" xfId="0" applyNumberFormat="1" applyFont="1" applyBorder="1" applyAlignment="1">
      <alignment horizontal="center" vertical="center" shrinkToFit="1"/>
    </xf>
    <xf numFmtId="0" fontId="5" fillId="0" borderId="2" xfId="0" applyFont="1" applyBorder="1" applyAlignment="1">
      <alignment horizontal="left" vertical="center" shrinkToFit="1"/>
    </xf>
    <xf numFmtId="166" fontId="13" fillId="0" borderId="0" xfId="0" applyNumberFormat="1" applyFont="1" applyAlignment="1">
      <alignment horizontal="left" vertical="top"/>
    </xf>
    <xf numFmtId="164" fontId="4" fillId="3" borderId="1" xfId="0" applyNumberFormat="1" applyFont="1" applyFill="1" applyBorder="1" applyAlignment="1">
      <alignment horizontal="center" vertical="center" shrinkToFit="1"/>
    </xf>
    <xf numFmtId="164" fontId="32" fillId="0" borderId="1" xfId="0" applyNumberFormat="1" applyFont="1" applyBorder="1" applyAlignment="1">
      <alignment horizontal="center" vertical="center" shrinkToFit="1"/>
    </xf>
    <xf numFmtId="0" fontId="33" fillId="0" borderId="2" xfId="0" applyFont="1" applyBorder="1" applyAlignment="1">
      <alignment horizontal="left" vertical="center" shrinkToFit="1"/>
    </xf>
    <xf numFmtId="164" fontId="32" fillId="3" borderId="1" xfId="0" applyNumberFormat="1" applyFont="1" applyFill="1" applyBorder="1" applyAlignment="1">
      <alignment horizontal="center" vertical="center" shrinkToFit="1"/>
    </xf>
    <xf numFmtId="0" fontId="33" fillId="3" borderId="7" xfId="0" applyFont="1" applyFill="1" applyBorder="1" applyAlignment="1">
      <alignment horizontal="left" vertical="center" shrinkToFit="1"/>
    </xf>
    <xf numFmtId="0" fontId="35" fillId="0" borderId="1" xfId="0" applyFont="1" applyBorder="1" applyAlignment="1">
      <alignment horizontal="left" vertical="center" indent="1"/>
    </xf>
    <xf numFmtId="0" fontId="34" fillId="0" borderId="7" xfId="0" applyFont="1" applyBorder="1"/>
    <xf numFmtId="0" fontId="36" fillId="0" borderId="2" xfId="0" applyFont="1" applyBorder="1"/>
    <xf numFmtId="0" fontId="34" fillId="0" borderId="3" xfId="0" applyFont="1" applyBorder="1" applyAlignment="1">
      <alignment horizontal="left" vertical="center"/>
    </xf>
    <xf numFmtId="0" fontId="34" fillId="0" borderId="0" xfId="0" applyFont="1" applyAlignment="1">
      <alignment vertical="center"/>
    </xf>
    <xf numFmtId="0" fontId="37" fillId="0" borderId="4" xfId="0" applyFont="1" applyBorder="1"/>
    <xf numFmtId="0" fontId="36" fillId="0" borderId="4" xfId="0" applyFont="1" applyBorder="1" applyAlignment="1">
      <alignment vertical="center"/>
    </xf>
    <xf numFmtId="0" fontId="34" fillId="0" borderId="5" xfId="1" applyFont="1" applyBorder="1" applyAlignment="1" applyProtection="1">
      <alignment horizontal="left" vertical="center"/>
    </xf>
    <xf numFmtId="0" fontId="34" fillId="0" borderId="8" xfId="1" applyFont="1" applyBorder="1" applyAlignment="1" applyProtection="1">
      <alignment vertical="center"/>
    </xf>
    <xf numFmtId="0" fontId="39" fillId="3" borderId="7" xfId="0" applyFont="1" applyFill="1" applyBorder="1" applyAlignment="1">
      <alignment horizontal="left" vertical="center" shrinkToFit="1"/>
    </xf>
    <xf numFmtId="0" fontId="40" fillId="0" borderId="0" xfId="0" applyFont="1"/>
    <xf numFmtId="164" fontId="41" fillId="0" borderId="1" xfId="0" applyNumberFormat="1" applyFont="1" applyBorder="1" applyAlignment="1">
      <alignment horizontal="center" vertical="center" shrinkToFit="1"/>
    </xf>
    <xf numFmtId="0" fontId="39" fillId="0" borderId="2" xfId="0" applyFont="1" applyBorder="1" applyAlignment="1">
      <alignment horizontal="left" vertical="center" shrinkToFit="1"/>
    </xf>
    <xf numFmtId="164" fontId="41" fillId="3" borderId="1" xfId="0" applyNumberFormat="1" applyFont="1" applyFill="1" applyBorder="1" applyAlignment="1">
      <alignment horizontal="center" vertical="center" shrinkToFit="1"/>
    </xf>
    <xf numFmtId="0" fontId="39" fillId="0" borderId="1" xfId="0" applyFont="1" applyBorder="1" applyAlignment="1">
      <alignment horizontal="left" vertical="center" indent="1"/>
    </xf>
    <xf numFmtId="0" fontId="39" fillId="0" borderId="7" xfId="0" applyFont="1" applyBorder="1"/>
    <xf numFmtId="0" fontId="39" fillId="0" borderId="2" xfId="0" applyFont="1" applyBorder="1"/>
    <xf numFmtId="0" fontId="39" fillId="0" borderId="3" xfId="0" applyFont="1" applyBorder="1" applyAlignment="1">
      <alignment horizontal="left" vertical="center"/>
    </xf>
    <xf numFmtId="0" fontId="39" fillId="0" borderId="0" xfId="0" applyFont="1" applyAlignment="1">
      <alignment vertical="center"/>
    </xf>
    <xf numFmtId="0" fontId="42" fillId="0" borderId="4" xfId="0" applyFont="1" applyBorder="1"/>
    <xf numFmtId="0" fontId="39" fillId="0" borderId="4" xfId="0" applyFont="1" applyBorder="1" applyAlignment="1">
      <alignment vertical="center"/>
    </xf>
    <xf numFmtId="0" fontId="39" fillId="0" borderId="5" xfId="1" applyFont="1" applyBorder="1" applyAlignment="1" applyProtection="1">
      <alignment horizontal="left" vertical="center"/>
    </xf>
    <xf numFmtId="0" fontId="39" fillId="0" borderId="8" xfId="1" applyFont="1" applyBorder="1" applyAlignment="1" applyProtection="1">
      <alignment vertical="center"/>
    </xf>
    <xf numFmtId="0" fontId="44" fillId="0" borderId="0" xfId="0" applyFont="1"/>
    <xf numFmtId="0" fontId="44" fillId="0" borderId="0" xfId="0" applyFont="1" applyAlignment="1">
      <alignment vertical="center"/>
    </xf>
    <xf numFmtId="0" fontId="45" fillId="0" borderId="0" xfId="1" applyFont="1" applyAlignment="1" applyProtection="1">
      <alignment horizontal="left"/>
    </xf>
    <xf numFmtId="0" fontId="46" fillId="0" borderId="0" xfId="0" applyFont="1"/>
    <xf numFmtId="0" fontId="47" fillId="4" borderId="12" xfId="0" applyFont="1" applyFill="1" applyBorder="1" applyAlignment="1">
      <alignment horizontal="center" vertical="center"/>
    </xf>
    <xf numFmtId="0" fontId="48" fillId="0" borderId="0" xfId="0" applyFont="1" applyAlignment="1">
      <alignment vertical="center"/>
    </xf>
    <xf numFmtId="166" fontId="49" fillId="0" borderId="0" xfId="0" applyNumberFormat="1" applyFont="1" applyAlignment="1">
      <alignment horizontal="left" vertical="top"/>
    </xf>
    <xf numFmtId="0" fontId="51" fillId="0" borderId="0" xfId="0" applyFont="1" applyAlignment="1">
      <alignment horizontal="center" shrinkToFit="1"/>
    </xf>
    <xf numFmtId="164" fontId="40" fillId="0" borderId="0" xfId="0" applyNumberFormat="1" applyFont="1" applyAlignment="1">
      <alignment horizontal="center" vertical="center" shrinkToFit="1"/>
    </xf>
    <xf numFmtId="166" fontId="49" fillId="0" borderId="0" xfId="0" applyNumberFormat="1" applyFont="1" applyAlignment="1">
      <alignment vertical="top"/>
    </xf>
    <xf numFmtId="0" fontId="52" fillId="0" borderId="0" xfId="0" applyFont="1" applyAlignment="1">
      <alignment vertical="center"/>
    </xf>
    <xf numFmtId="164" fontId="54" fillId="3" borderId="1" xfId="0" applyNumberFormat="1" applyFont="1" applyFill="1" applyBorder="1" applyAlignment="1">
      <alignment horizontal="center" vertical="center" shrinkToFit="1"/>
    </xf>
    <xf numFmtId="0" fontId="55" fillId="3" borderId="7" xfId="0" applyFont="1" applyFill="1" applyBorder="1" applyAlignment="1">
      <alignment horizontal="left" vertical="center" shrinkToFit="1"/>
    </xf>
    <xf numFmtId="164" fontId="54" fillId="0" borderId="1" xfId="0" applyNumberFormat="1" applyFont="1" applyBorder="1" applyAlignment="1">
      <alignment horizontal="center" vertical="center" shrinkToFit="1"/>
    </xf>
    <xf numFmtId="0" fontId="55" fillId="0" borderId="2" xfId="0" applyFont="1" applyBorder="1" applyAlignment="1">
      <alignment horizontal="left" vertical="center" shrinkToFit="1"/>
    </xf>
    <xf numFmtId="164" fontId="56" fillId="0" borderId="1" xfId="0" applyNumberFormat="1" applyFont="1" applyBorder="1" applyAlignment="1">
      <alignment horizontal="center" vertical="center" shrinkToFit="1"/>
    </xf>
    <xf numFmtId="0" fontId="57" fillId="0" borderId="2" xfId="0" applyFont="1" applyBorder="1" applyAlignment="1">
      <alignment horizontal="left" vertical="center" shrinkToFit="1"/>
    </xf>
    <xf numFmtId="0" fontId="58" fillId="0" borderId="1" xfId="0" applyFont="1" applyBorder="1" applyAlignment="1">
      <alignment horizontal="left" vertical="center" indent="1"/>
    </xf>
    <xf numFmtId="0" fontId="40" fillId="0" borderId="7" xfId="0" applyFont="1" applyBorder="1"/>
    <xf numFmtId="0" fontId="59" fillId="0" borderId="2" xfId="0" applyFont="1" applyBorder="1"/>
    <xf numFmtId="0" fontId="40" fillId="0" borderId="3" xfId="0" applyFont="1" applyBorder="1" applyAlignment="1">
      <alignment horizontal="left" vertical="center"/>
    </xf>
    <xf numFmtId="0" fontId="40" fillId="0" borderId="0" xfId="0" applyFont="1" applyAlignment="1">
      <alignment vertical="center"/>
    </xf>
    <xf numFmtId="0" fontId="40" fillId="0" borderId="4" xfId="0" applyFont="1" applyBorder="1"/>
    <xf numFmtId="0" fontId="59" fillId="0" borderId="4" xfId="0" applyFont="1" applyBorder="1" applyAlignment="1">
      <alignment vertical="center"/>
    </xf>
    <xf numFmtId="0" fontId="40" fillId="0" borderId="5" xfId="1" applyFont="1" applyBorder="1" applyAlignment="1" applyProtection="1">
      <alignment horizontal="left" vertical="center"/>
    </xf>
    <xf numFmtId="0" fontId="40" fillId="0" borderId="8" xfId="1" applyFont="1" applyBorder="1" applyAlignment="1" applyProtection="1">
      <alignment vertical="center"/>
    </xf>
    <xf numFmtId="0" fontId="39" fillId="0" borderId="2" xfId="0" applyFont="1" applyBorder="1" applyAlignment="1">
      <alignment horizontal="left" vertical="center" shrinkToFit="1"/>
    </xf>
    <xf numFmtId="0" fontId="40" fillId="3" borderId="5" xfId="0" applyFont="1" applyFill="1" applyBorder="1" applyAlignment="1">
      <alignment horizontal="center" vertical="center"/>
    </xf>
    <xf numFmtId="0" fontId="40" fillId="3" borderId="8" xfId="0" applyFont="1" applyFill="1" applyBorder="1" applyAlignment="1">
      <alignment horizontal="center" vertical="center"/>
    </xf>
    <xf numFmtId="0" fontId="40" fillId="3" borderId="6" xfId="0" applyFont="1" applyFill="1" applyBorder="1" applyAlignment="1">
      <alignment horizontal="center" vertical="center"/>
    </xf>
    <xf numFmtId="0" fontId="40" fillId="3" borderId="3" xfId="0" applyFont="1" applyFill="1" applyBorder="1" applyAlignment="1">
      <alignment horizontal="center" vertical="center"/>
    </xf>
    <xf numFmtId="0" fontId="40" fillId="3" borderId="0" xfId="0" applyFont="1" applyFill="1" applyAlignment="1">
      <alignment horizontal="center" vertical="center"/>
    </xf>
    <xf numFmtId="0" fontId="40" fillId="3" borderId="4" xfId="0" applyFont="1" applyFill="1" applyBorder="1" applyAlignment="1">
      <alignment horizontal="center" vertical="center"/>
    </xf>
    <xf numFmtId="164" fontId="54" fillId="0" borderId="1" xfId="0" applyNumberFormat="1" applyFont="1" applyBorder="1" applyAlignment="1">
      <alignment horizontal="center" vertical="center" shrinkToFit="1"/>
    </xf>
    <xf numFmtId="164" fontId="54" fillId="0" borderId="7" xfId="0" applyNumberFormat="1" applyFont="1" applyBorder="1" applyAlignment="1">
      <alignment horizontal="center" vertical="center" shrinkToFit="1"/>
    </xf>
    <xf numFmtId="0" fontId="55" fillId="0" borderId="7" xfId="0" applyFont="1" applyBorder="1" applyAlignment="1">
      <alignment horizontal="left" vertical="center" shrinkToFit="1"/>
    </xf>
    <xf numFmtId="0" fontId="55" fillId="0" borderId="2" xfId="0" applyFont="1" applyBorder="1" applyAlignment="1">
      <alignment horizontal="left" vertical="center" shrinkToFit="1"/>
    </xf>
    <xf numFmtId="164" fontId="54" fillId="3" borderId="1" xfId="0" applyNumberFormat="1" applyFont="1" applyFill="1" applyBorder="1" applyAlignment="1">
      <alignment horizontal="center" vertical="center" shrinkToFit="1"/>
    </xf>
    <xf numFmtId="164" fontId="54" fillId="3" borderId="7" xfId="0" applyNumberFormat="1" applyFont="1" applyFill="1" applyBorder="1" applyAlignment="1">
      <alignment horizontal="center" vertical="center" shrinkToFit="1"/>
    </xf>
    <xf numFmtId="0" fontId="57" fillId="3" borderId="7" xfId="0" applyFont="1" applyFill="1" applyBorder="1" applyAlignment="1">
      <alignment horizontal="left" vertical="center" shrinkToFit="1"/>
    </xf>
    <xf numFmtId="0" fontId="57" fillId="3" borderId="2" xfId="0" applyFont="1" applyFill="1" applyBorder="1" applyAlignment="1">
      <alignment horizontal="left" vertical="center" shrinkToFit="1"/>
    </xf>
    <xf numFmtId="0" fontId="40" fillId="0" borderId="5" xfId="0" applyFont="1" applyBorder="1" applyAlignment="1">
      <alignment horizontal="center" vertical="center"/>
    </xf>
    <xf numFmtId="0" fontId="40" fillId="0" borderId="6" xfId="0" applyFont="1" applyBorder="1" applyAlignment="1">
      <alignment horizontal="center" vertical="center"/>
    </xf>
    <xf numFmtId="0" fontId="40" fillId="0" borderId="3" xfId="0" applyFont="1" applyBorder="1" applyAlignment="1">
      <alignment horizontal="center" vertical="center"/>
    </xf>
    <xf numFmtId="0" fontId="40" fillId="0" borderId="4" xfId="0" applyFont="1" applyBorder="1" applyAlignment="1">
      <alignment horizontal="center" vertical="center"/>
    </xf>
    <xf numFmtId="0" fontId="57" fillId="0" borderId="3" xfId="0" applyFont="1" applyBorder="1" applyAlignment="1">
      <alignment horizontal="center" vertical="center"/>
    </xf>
    <xf numFmtId="0" fontId="57" fillId="0" borderId="4" xfId="0" applyFont="1" applyBorder="1" applyAlignment="1">
      <alignment horizontal="center" vertical="center"/>
    </xf>
    <xf numFmtId="0" fontId="40" fillId="0" borderId="0" xfId="0" applyFont="1" applyAlignment="1">
      <alignment horizontal="center" vertical="center"/>
    </xf>
    <xf numFmtId="0" fontId="57" fillId="0" borderId="5" xfId="0" applyFont="1" applyBorder="1" applyAlignment="1">
      <alignment horizontal="center" vertical="center"/>
    </xf>
    <xf numFmtId="0" fontId="57" fillId="0" borderId="6" xfId="0" applyFont="1" applyBorder="1" applyAlignment="1">
      <alignment horizontal="center" vertical="center"/>
    </xf>
    <xf numFmtId="0" fontId="40" fillId="0" borderId="8" xfId="0" applyFont="1" applyBorder="1" applyAlignment="1">
      <alignment horizontal="center" vertical="center"/>
    </xf>
    <xf numFmtId="166" fontId="49" fillId="0" borderId="0" xfId="0" applyNumberFormat="1" applyFont="1" applyAlignment="1">
      <alignment horizontal="left" vertical="top"/>
    </xf>
    <xf numFmtId="167" fontId="53" fillId="4" borderId="9" xfId="0" applyNumberFormat="1" applyFont="1" applyFill="1" applyBorder="1" applyAlignment="1">
      <alignment horizontal="center" vertical="center" shrinkToFit="1"/>
    </xf>
    <xf numFmtId="167" fontId="53" fillId="4" borderId="10" xfId="0" applyNumberFormat="1" applyFont="1" applyFill="1" applyBorder="1" applyAlignment="1">
      <alignment horizontal="center" vertical="center" shrinkToFit="1"/>
    </xf>
    <xf numFmtId="165" fontId="50" fillId="5" borderId="0" xfId="0" applyNumberFormat="1" applyFont="1" applyFill="1" applyAlignment="1">
      <alignment horizontal="center" vertical="center"/>
    </xf>
    <xf numFmtId="167" fontId="53" fillId="4" borderId="11" xfId="0" applyNumberFormat="1" applyFont="1" applyFill="1" applyBorder="1" applyAlignment="1">
      <alignment horizontal="center" vertical="center" shrinkToFit="1"/>
    </xf>
    <xf numFmtId="0" fontId="55" fillId="3" borderId="7" xfId="0" applyFont="1" applyFill="1" applyBorder="1" applyAlignment="1">
      <alignment horizontal="left" vertical="center" shrinkToFit="1"/>
    </xf>
    <xf numFmtId="0" fontId="55" fillId="3" borderId="2" xfId="0" applyFont="1" applyFill="1" applyBorder="1" applyAlignment="1">
      <alignment horizontal="left" vertical="center" shrinkToFit="1"/>
    </xf>
    <xf numFmtId="0" fontId="60" fillId="0" borderId="8" xfId="1" applyFont="1" applyBorder="1" applyAlignment="1" applyProtection="1">
      <alignment horizontal="right" vertical="center"/>
    </xf>
    <xf numFmtId="0" fontId="60" fillId="0" borderId="6" xfId="1" applyFont="1" applyBorder="1" applyAlignment="1" applyProtection="1">
      <alignment horizontal="right" vertical="center"/>
    </xf>
    <xf numFmtId="0" fontId="60" fillId="0" borderId="0" xfId="1" applyFont="1" applyAlignment="1" applyProtection="1">
      <alignment horizontal="right" vertical="center"/>
    </xf>
    <xf numFmtId="0" fontId="60" fillId="0" borderId="4" xfId="1" applyFont="1" applyBorder="1" applyAlignment="1" applyProtection="1">
      <alignment horizontal="right" vertical="center"/>
    </xf>
    <xf numFmtId="166" fontId="13" fillId="0" borderId="0" xfId="0" applyNumberFormat="1" applyFont="1" applyAlignment="1">
      <alignment horizontal="left" vertical="top"/>
    </xf>
    <xf numFmtId="165" fontId="15" fillId="5" borderId="0" xfId="0" applyNumberFormat="1" applyFont="1" applyFill="1" applyAlignment="1">
      <alignment horizontal="center" vertical="center"/>
    </xf>
    <xf numFmtId="167" fontId="14" fillId="4" borderId="9" xfId="0" applyNumberFormat="1" applyFont="1" applyFill="1" applyBorder="1" applyAlignment="1">
      <alignment horizontal="center" vertical="center" shrinkToFit="1"/>
    </xf>
    <xf numFmtId="167" fontId="14" fillId="4" borderId="10" xfId="0" applyNumberFormat="1" applyFont="1" applyFill="1" applyBorder="1" applyAlignment="1">
      <alignment horizontal="center" vertical="center" shrinkToFit="1"/>
    </xf>
    <xf numFmtId="167" fontId="14" fillId="4" borderId="11" xfId="0" applyNumberFormat="1" applyFont="1" applyFill="1" applyBorder="1" applyAlignment="1">
      <alignment horizontal="center" vertical="center" shrinkToFit="1"/>
    </xf>
    <xf numFmtId="0" fontId="34" fillId="3" borderId="3" xfId="0" applyFont="1" applyFill="1" applyBorder="1" applyAlignment="1">
      <alignment horizontal="center" vertical="center"/>
    </xf>
    <xf numFmtId="0" fontId="34" fillId="3" borderId="0" xfId="0" applyFont="1" applyFill="1" applyAlignment="1">
      <alignment horizontal="center" vertical="center"/>
    </xf>
    <xf numFmtId="0" fontId="34" fillId="3" borderId="4" xfId="0" applyFont="1" applyFill="1" applyBorder="1" applyAlignment="1">
      <alignment horizontal="center" vertical="center"/>
    </xf>
    <xf numFmtId="0" fontId="34" fillId="0" borderId="3" xfId="0" applyFont="1" applyBorder="1" applyAlignment="1">
      <alignment horizontal="center" vertical="center"/>
    </xf>
    <xf numFmtId="0" fontId="34" fillId="0" borderId="4" xfId="0" applyFont="1" applyBorder="1" applyAlignment="1">
      <alignment horizontal="center" vertical="center"/>
    </xf>
    <xf numFmtId="0" fontId="34" fillId="0" borderId="0" xfId="0" applyFont="1" applyAlignment="1">
      <alignment horizontal="center" vertical="center"/>
    </xf>
    <xf numFmtId="164" fontId="32" fillId="0" borderId="1" xfId="0" applyNumberFormat="1" applyFont="1" applyBorder="1" applyAlignment="1">
      <alignment horizontal="center" vertical="center" shrinkToFit="1"/>
    </xf>
    <xf numFmtId="164" fontId="32" fillId="0" borderId="7" xfId="0" applyNumberFormat="1" applyFont="1" applyBorder="1" applyAlignment="1">
      <alignment horizontal="center" vertical="center" shrinkToFit="1"/>
    </xf>
    <xf numFmtId="0" fontId="33" fillId="0" borderId="7" xfId="0" applyFont="1" applyBorder="1" applyAlignment="1">
      <alignment horizontal="left" vertical="center" shrinkToFit="1"/>
    </xf>
    <xf numFmtId="0" fontId="33" fillId="0" borderId="2" xfId="0" applyFont="1" applyBorder="1" applyAlignment="1">
      <alignment horizontal="left" vertical="center" shrinkToFit="1"/>
    </xf>
    <xf numFmtId="164" fontId="32" fillId="3" borderId="1" xfId="0" applyNumberFormat="1" applyFont="1" applyFill="1" applyBorder="1" applyAlignment="1">
      <alignment horizontal="center" vertical="center" shrinkToFit="1"/>
    </xf>
    <xf numFmtId="164" fontId="32" fillId="3" borderId="7" xfId="0" applyNumberFormat="1" applyFont="1" applyFill="1" applyBorder="1" applyAlignment="1">
      <alignment horizontal="center" vertical="center" shrinkToFit="1"/>
    </xf>
    <xf numFmtId="0" fontId="33" fillId="3" borderId="7" xfId="0" applyFont="1" applyFill="1" applyBorder="1" applyAlignment="1">
      <alignment horizontal="left" vertical="center" shrinkToFit="1"/>
    </xf>
    <xf numFmtId="0" fontId="33" fillId="3" borderId="2" xfId="0" applyFont="1" applyFill="1" applyBorder="1" applyAlignment="1">
      <alignment horizontal="left" vertical="center" shrinkToFit="1"/>
    </xf>
    <xf numFmtId="0" fontId="34" fillId="3" borderId="5" xfId="0" applyFont="1" applyFill="1" applyBorder="1" applyAlignment="1">
      <alignment horizontal="center" vertical="center"/>
    </xf>
    <xf numFmtId="0" fontId="34" fillId="3" borderId="8" xfId="0" applyFont="1" applyFill="1" applyBorder="1" applyAlignment="1">
      <alignment horizontal="center" vertical="center"/>
    </xf>
    <xf numFmtId="0" fontId="34" fillId="3" borderId="6" xfId="0" applyFont="1" applyFill="1" applyBorder="1" applyAlignment="1">
      <alignment horizontal="center" vertical="center"/>
    </xf>
    <xf numFmtId="0" fontId="39" fillId="3" borderId="7" xfId="0" applyFont="1" applyFill="1" applyBorder="1" applyAlignment="1">
      <alignment horizontal="center" vertical="center" shrinkToFit="1"/>
    </xf>
    <xf numFmtId="0" fontId="39" fillId="3" borderId="2" xfId="0" applyFont="1" applyFill="1" applyBorder="1" applyAlignment="1">
      <alignment horizontal="center" vertical="center" shrinkToFit="1"/>
    </xf>
    <xf numFmtId="0" fontId="34" fillId="0" borderId="5" xfId="0" applyFont="1" applyBorder="1" applyAlignment="1">
      <alignment horizontal="center" vertical="center"/>
    </xf>
    <xf numFmtId="0" fontId="34" fillId="0" borderId="6" xfId="0" applyFont="1" applyBorder="1" applyAlignment="1">
      <alignment horizontal="center" vertical="center"/>
    </xf>
    <xf numFmtId="0" fontId="34" fillId="0" borderId="8" xfId="0" applyFont="1" applyBorder="1" applyAlignment="1">
      <alignment horizontal="center" vertical="center"/>
    </xf>
    <xf numFmtId="0" fontId="38" fillId="0" borderId="0" xfId="1" applyFont="1" applyAlignment="1" applyProtection="1">
      <alignment horizontal="right" vertical="center"/>
    </xf>
    <xf numFmtId="0" fontId="38" fillId="0" borderId="4" xfId="1" applyFont="1" applyBorder="1" applyAlignment="1" applyProtection="1">
      <alignment horizontal="right" vertical="center"/>
    </xf>
    <xf numFmtId="0" fontId="38" fillId="0" borderId="8" xfId="1" applyFont="1" applyBorder="1" applyAlignment="1" applyProtection="1">
      <alignment horizontal="right" vertical="center"/>
    </xf>
    <xf numFmtId="0" fontId="38" fillId="0" borderId="6" xfId="1" applyFont="1" applyBorder="1" applyAlignment="1" applyProtection="1">
      <alignment horizontal="right" vertical="center"/>
    </xf>
    <xf numFmtId="0" fontId="39" fillId="0" borderId="3" xfId="0" applyFont="1" applyBorder="1" applyAlignment="1">
      <alignment horizontal="center" vertical="center"/>
    </xf>
    <xf numFmtId="0" fontId="39" fillId="0" borderId="4" xfId="0" applyFont="1" applyBorder="1" applyAlignment="1">
      <alignment horizontal="center" vertical="center"/>
    </xf>
    <xf numFmtId="0" fontId="39" fillId="3" borderId="7" xfId="0" applyFont="1" applyFill="1" applyBorder="1" applyAlignment="1">
      <alignment horizontal="left" vertical="center" shrinkToFit="1"/>
    </xf>
    <xf numFmtId="0" fontId="39" fillId="3" borderId="2" xfId="0" applyFont="1" applyFill="1" applyBorder="1" applyAlignment="1">
      <alignment horizontal="left" vertical="center" shrinkToFit="1"/>
    </xf>
    <xf numFmtId="0" fontId="39" fillId="0" borderId="5" xfId="0" applyFont="1" applyBorder="1" applyAlignment="1">
      <alignment horizontal="center" vertical="center"/>
    </xf>
    <xf numFmtId="0" fontId="39" fillId="0" borderId="6" xfId="0" applyFont="1" applyBorder="1" applyAlignment="1">
      <alignment horizontal="center" vertical="center"/>
    </xf>
    <xf numFmtId="0" fontId="39" fillId="3" borderId="3" xfId="0" applyFont="1" applyFill="1" applyBorder="1" applyAlignment="1">
      <alignment horizontal="center" vertical="center"/>
    </xf>
    <xf numFmtId="0" fontId="39" fillId="3" borderId="0" xfId="0" applyFont="1" applyFill="1" applyAlignment="1">
      <alignment horizontal="center" vertical="center"/>
    </xf>
    <xf numFmtId="0" fontId="39" fillId="3" borderId="4" xfId="0" applyFont="1" applyFill="1" applyBorder="1" applyAlignment="1">
      <alignment horizontal="center" vertical="center"/>
    </xf>
    <xf numFmtId="0" fontId="39" fillId="0" borderId="0" xfId="0" applyFont="1" applyAlignment="1">
      <alignment horizontal="center" vertical="center"/>
    </xf>
    <xf numFmtId="164" fontId="41" fillId="0" borderId="1" xfId="0" applyNumberFormat="1" applyFont="1" applyBorder="1" applyAlignment="1">
      <alignment horizontal="center" vertical="center" shrinkToFit="1"/>
    </xf>
    <xf numFmtId="164" fontId="41" fillId="0" borderId="7" xfId="0" applyNumberFormat="1" applyFont="1" applyBorder="1" applyAlignment="1">
      <alignment horizontal="center" vertical="center" shrinkToFit="1"/>
    </xf>
    <xf numFmtId="0" fontId="39" fillId="0" borderId="7" xfId="0" applyFont="1" applyBorder="1" applyAlignment="1">
      <alignment horizontal="left" vertical="center" shrinkToFit="1"/>
    </xf>
    <xf numFmtId="0" fontId="39" fillId="0" borderId="2" xfId="0" applyFont="1" applyBorder="1" applyAlignment="1">
      <alignment horizontal="left" vertical="center" shrinkToFit="1"/>
    </xf>
    <xf numFmtId="164" fontId="41" fillId="3" borderId="1" xfId="0" applyNumberFormat="1" applyFont="1" applyFill="1" applyBorder="1" applyAlignment="1">
      <alignment horizontal="center" vertical="center" shrinkToFit="1"/>
    </xf>
    <xf numFmtId="164" fontId="41" fillId="3" borderId="7" xfId="0" applyNumberFormat="1" applyFont="1" applyFill="1" applyBorder="1" applyAlignment="1">
      <alignment horizontal="center" vertical="center" shrinkToFit="1"/>
    </xf>
    <xf numFmtId="0" fontId="39" fillId="3" borderId="5" xfId="0" applyFont="1" applyFill="1" applyBorder="1" applyAlignment="1">
      <alignment horizontal="center" vertical="center"/>
    </xf>
    <xf numFmtId="0" fontId="39" fillId="3" borderId="8" xfId="0" applyFont="1" applyFill="1" applyBorder="1" applyAlignment="1">
      <alignment horizontal="center" vertical="center"/>
    </xf>
    <xf numFmtId="0" fontId="39" fillId="3" borderId="6" xfId="0" applyFont="1" applyFill="1" applyBorder="1" applyAlignment="1">
      <alignment horizontal="center" vertical="center"/>
    </xf>
    <xf numFmtId="0" fontId="39" fillId="0" borderId="8" xfId="0" applyFont="1" applyBorder="1" applyAlignment="1">
      <alignment horizontal="center" vertical="center"/>
    </xf>
    <xf numFmtId="0" fontId="43" fillId="0" borderId="3" xfId="0" applyFont="1" applyBorder="1" applyAlignment="1">
      <alignment horizontal="center" vertical="center"/>
    </xf>
    <xf numFmtId="0" fontId="43" fillId="0" borderId="4" xfId="0" applyFont="1" applyBorder="1" applyAlignment="1">
      <alignment horizontal="center" vertical="center"/>
    </xf>
    <xf numFmtId="0" fontId="42" fillId="0" borderId="0" xfId="1" applyFont="1" applyAlignment="1" applyProtection="1">
      <alignment horizontal="right" vertical="center"/>
    </xf>
    <xf numFmtId="0" fontId="42" fillId="0" borderId="4" xfId="1" applyFont="1" applyBorder="1" applyAlignment="1" applyProtection="1">
      <alignment horizontal="right" vertical="center"/>
    </xf>
    <xf numFmtId="0" fontId="42" fillId="0" borderId="8" xfId="1" applyFont="1" applyBorder="1" applyAlignment="1" applyProtection="1">
      <alignment horizontal="right" vertical="center"/>
    </xf>
    <xf numFmtId="0" fontId="42" fillId="0" borderId="6" xfId="1" applyFont="1" applyBorder="1" applyAlignment="1" applyProtection="1">
      <alignment horizontal="right" vertical="center"/>
    </xf>
    <xf numFmtId="0" fontId="6" fillId="3" borderId="3" xfId="0" applyFont="1" applyFill="1" applyBorder="1" applyAlignment="1">
      <alignment horizontal="center" vertical="center"/>
    </xf>
    <xf numFmtId="0" fontId="6" fillId="3" borderId="0" xfId="0" applyFont="1" applyFill="1" applyAlignment="1">
      <alignment horizontal="center" vertical="center"/>
    </xf>
    <xf numFmtId="0" fontId="6" fillId="3" borderId="4" xfId="0" applyFont="1" applyFill="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Alignment="1">
      <alignment horizontal="center" vertical="center"/>
    </xf>
    <xf numFmtId="164" fontId="4" fillId="0" borderId="1" xfId="0" applyNumberFormat="1" applyFont="1" applyBorder="1" applyAlignment="1">
      <alignment horizontal="center" vertical="center" shrinkToFit="1"/>
    </xf>
    <xf numFmtId="164" fontId="4" fillId="0" borderId="7" xfId="0" applyNumberFormat="1" applyFont="1" applyBorder="1" applyAlignment="1">
      <alignment horizontal="center" vertical="center" shrinkToFit="1"/>
    </xf>
    <xf numFmtId="0" fontId="5" fillId="0" borderId="7" xfId="0" applyFont="1" applyBorder="1" applyAlignment="1">
      <alignment horizontal="left" vertical="center" shrinkToFit="1"/>
    </xf>
    <xf numFmtId="0" fontId="5" fillId="0" borderId="2" xfId="0" applyFont="1" applyBorder="1" applyAlignment="1">
      <alignment horizontal="left" vertical="center" shrinkToFit="1"/>
    </xf>
    <xf numFmtId="164" fontId="4" fillId="3" borderId="1" xfId="0" applyNumberFormat="1" applyFont="1" applyFill="1" applyBorder="1" applyAlignment="1">
      <alignment horizontal="center" vertical="center" shrinkToFit="1"/>
    </xf>
    <xf numFmtId="164" fontId="4" fillId="3" borderId="7" xfId="0" applyNumberFormat="1" applyFont="1" applyFill="1" applyBorder="1" applyAlignment="1">
      <alignment horizontal="center" vertical="center" shrinkToFit="1"/>
    </xf>
    <xf numFmtId="0" fontId="5" fillId="3" borderId="7" xfId="0" applyFont="1" applyFill="1" applyBorder="1" applyAlignment="1">
      <alignment horizontal="left" vertical="center" shrinkToFit="1"/>
    </xf>
    <xf numFmtId="0" fontId="5" fillId="3" borderId="2" xfId="0" applyFont="1" applyFill="1" applyBorder="1" applyAlignment="1">
      <alignment horizontal="left" vertical="center" shrinkToFit="1"/>
    </xf>
    <xf numFmtId="0" fontId="6" fillId="3" borderId="5"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6" xfId="0" applyFont="1" applyFill="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8" xfId="0" applyFont="1" applyBorder="1" applyAlignment="1">
      <alignment horizontal="center" vertical="center"/>
    </xf>
    <xf numFmtId="0" fontId="23" fillId="0" borderId="0" xfId="1" applyFont="1" applyAlignment="1" applyProtection="1">
      <alignment horizontal="right" vertical="center"/>
    </xf>
    <xf numFmtId="0" fontId="23" fillId="0" borderId="4" xfId="1" applyFont="1" applyBorder="1" applyAlignment="1" applyProtection="1">
      <alignment horizontal="right" vertical="center"/>
    </xf>
    <xf numFmtId="0" fontId="23" fillId="0" borderId="8" xfId="1" applyFont="1" applyBorder="1" applyAlignment="1" applyProtection="1">
      <alignment horizontal="right" vertical="center"/>
    </xf>
    <xf numFmtId="0" fontId="23" fillId="0" borderId="6" xfId="1" applyFont="1" applyBorder="1" applyAlignment="1" applyProtection="1">
      <alignment horizontal="right" vertical="center"/>
    </xf>
  </cellXfs>
  <cellStyles count="4">
    <cellStyle name="Comma" xfId="2" builtinId="3"/>
    <cellStyle name="Hyperlink" xfId="1" builtinId="8" customBuiltin="1"/>
    <cellStyle name="Normal" xfId="0" builtinId="0" customBuiltin="1"/>
    <cellStyle name="Normal 2" xfId="3" xr:uid="{00000000-0005-0000-0000-000003000000}"/>
  </cellStyles>
  <dxfs count="48">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EAEAEA"/>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D7EAFF"/>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calendars/?utm_source=ms&amp;utm_medium=file&amp;utm_campaign=office&amp;utm_content=logo"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utm_source=v42&amp;utm_medium=file&amp;utm_campaign=templates&amp;utm_term=about&amp;utm_content=logo" TargetMode="External"/></Relationships>
</file>

<file path=xl/drawings/drawing1.xml><?xml version="1.0" encoding="utf-8"?>
<xdr:wsDr xmlns:xdr="http://schemas.openxmlformats.org/drawingml/2006/spreadsheetDrawing" xmlns:a="http://schemas.openxmlformats.org/drawingml/2006/main">
  <xdr:twoCellAnchor editAs="oneCell">
    <xdr:from>
      <xdr:col>27</xdr:col>
      <xdr:colOff>0</xdr:colOff>
      <xdr:row>4</xdr:row>
      <xdr:rowOff>0</xdr:rowOff>
    </xdr:from>
    <xdr:to>
      <xdr:col>29</xdr:col>
      <xdr:colOff>323850</xdr:colOff>
      <xdr:row>7</xdr:row>
      <xdr:rowOff>85725</xdr:rowOff>
    </xdr:to>
    <xdr:pic>
      <xdr:nvPicPr>
        <xdr:cNvPr id="2" name="Picture 1" descr="Vertex42 logo">
          <a:hlinkClick xmlns:r="http://schemas.openxmlformats.org/officeDocument/2006/relationships" r:id="rId1"/>
          <a:extLst>
            <a:ext uri="{FF2B5EF4-FFF2-40B4-BE49-F238E27FC236}">
              <a16:creationId xmlns:a16="http://schemas.microsoft.com/office/drawing/2014/main" id="{4F31FD7A-F451-4117-A9FA-FF285B839EE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163050" y="561975"/>
          <a:ext cx="1905000" cy="428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95250</xdr:rowOff>
    </xdr:from>
    <xdr:to>
      <xdr:col>0</xdr:col>
      <xdr:colOff>1905000</xdr:colOff>
      <xdr:row>0</xdr:row>
      <xdr:rowOff>523875</xdr:rowOff>
    </xdr:to>
    <xdr:pic>
      <xdr:nvPicPr>
        <xdr:cNvPr id="2" name="Picture 1" descr="Vertex42 logo">
          <a:hlinkClick xmlns:r="http://schemas.openxmlformats.org/officeDocument/2006/relationships" r:id="rId1"/>
          <a:extLst>
            <a:ext uri="{FF2B5EF4-FFF2-40B4-BE49-F238E27FC236}">
              <a16:creationId xmlns:a16="http://schemas.microsoft.com/office/drawing/2014/main" id="{E32B562A-0970-478F-9527-FBF3F30C697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0500" y="95250"/>
          <a:ext cx="1905000" cy="4286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term=monthly&amp;utm_content=text&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vertex42.com/calendars/?utm_source=ms&amp;utm_medium=file&amp;utm_campaign=office&amp;utm_term=monthly&amp;utm_content=text" TargetMode="External"/></Relationships>
</file>

<file path=xl/worksheets/_rels/sheet10.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term=monthly&amp;utm_content=url" TargetMode="External"/><Relationship Id="rId2" Type="http://schemas.openxmlformats.org/officeDocument/2006/relationships/hyperlink" Target="https://www.vertex42.com/calendars/?utm_source=ms&amp;utm_medium=file&amp;utm_campaign=office&amp;utm_term=monthly&amp;utm_content=text" TargetMode="External"/><Relationship Id="rId1" Type="http://schemas.openxmlformats.org/officeDocument/2006/relationships/hyperlink" Target="https://www.vertex42.com/calendars/?utm_source=ms&amp;utm_medium=file&amp;utm_campaign=office&amp;utm_term=monthly&amp;utm_content=more" TargetMode="External"/><Relationship Id="rId5" Type="http://schemas.openxmlformats.org/officeDocument/2006/relationships/drawing" Target="../drawings/drawing2.xml"/><Relationship Id="rId4"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79998168889431442"/>
    <pageSetUpPr fitToPage="1"/>
  </sheetPr>
  <dimension ref="A1:AF60"/>
  <sheetViews>
    <sheetView showGridLines="0" workbookViewId="0">
      <selection activeCell="U2" sqref="U2"/>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 min="27" max="27" width="7.42578125" customWidth="1"/>
    <col min="28" max="28" width="6.5703125" customWidth="1"/>
    <col min="29" max="29" width="17.140625" customWidth="1"/>
    <col min="30" max="30" width="10.28515625" customWidth="1"/>
  </cols>
  <sheetData>
    <row r="1" spans="1:32" s="3" customFormat="1" ht="15" customHeight="1" x14ac:dyDescent="0.35">
      <c r="A1" s="121">
        <f>DATE(AD18,AD20,1)</f>
        <v>43586</v>
      </c>
      <c r="B1" s="121"/>
      <c r="C1" s="121"/>
      <c r="D1" s="121"/>
      <c r="E1" s="121"/>
      <c r="F1" s="121"/>
      <c r="G1" s="121"/>
      <c r="H1" s="121"/>
      <c r="I1" s="76"/>
      <c r="J1" s="76"/>
      <c r="K1" s="124">
        <f>DATE(YEAR(A1),MONTH(A1)-1,1)</f>
        <v>43556</v>
      </c>
      <c r="L1" s="124"/>
      <c r="M1" s="124"/>
      <c r="N1" s="124"/>
      <c r="O1" s="124"/>
      <c r="P1" s="124"/>
      <c r="Q1" s="124"/>
      <c r="R1" s="57"/>
      <c r="S1" s="124">
        <f>DATE(YEAR(A1),MONTH(A1)+1,1)</f>
        <v>43617</v>
      </c>
      <c r="T1" s="124"/>
      <c r="U1" s="124"/>
      <c r="V1" s="124"/>
      <c r="W1" s="124"/>
      <c r="X1" s="124"/>
      <c r="Y1" s="124"/>
      <c r="Z1" s="57"/>
      <c r="AA1" s="70"/>
      <c r="AB1" s="70"/>
      <c r="AC1" s="70"/>
    </row>
    <row r="2" spans="1:32" s="3" customFormat="1" ht="11.25" customHeight="1" x14ac:dyDescent="0.35">
      <c r="A2" s="121"/>
      <c r="B2" s="121"/>
      <c r="C2" s="121"/>
      <c r="D2" s="121"/>
      <c r="E2" s="121"/>
      <c r="F2" s="121"/>
      <c r="G2" s="121"/>
      <c r="H2" s="121"/>
      <c r="I2" s="76"/>
      <c r="J2" s="76"/>
      <c r="K2" s="77" t="str">
        <f>INDEX({"S";"M";"T";"W";"T";"F";"S"},1+MOD(start_day+1-2,7))</f>
        <v>S</v>
      </c>
      <c r="L2" s="77" t="str">
        <f>INDEX({"S";"M";"T";"W";"T";"F";"S"},1+MOD(start_day+2-2,7))</f>
        <v>M</v>
      </c>
      <c r="M2" s="77" t="str">
        <f>INDEX({"S";"M";"T";"W";"T";"F";"S"},1+MOD(start_day+3-2,7))</f>
        <v>T</v>
      </c>
      <c r="N2" s="77" t="str">
        <f>INDEX({"S";"M";"T";"W";"T";"F";"S"},1+MOD(start_day+4-2,7))</f>
        <v>W</v>
      </c>
      <c r="O2" s="77" t="str">
        <f>INDEX({"S";"M";"T";"W";"T";"F";"S"},1+MOD(start_day+5-2,7))</f>
        <v>T</v>
      </c>
      <c r="P2" s="77" t="str">
        <f>INDEX({"S";"M";"T";"W";"T";"F";"S"},1+MOD(start_day+6-2,7))</f>
        <v>F</v>
      </c>
      <c r="Q2" s="77" t="str">
        <f>INDEX({"S";"M";"T";"W";"T";"F";"S"},1+MOD(start_day+7-2,7))</f>
        <v>S</v>
      </c>
      <c r="R2" s="57"/>
      <c r="S2" s="77" t="str">
        <f>INDEX({"S";"M";"T";"W";"T";"F";"S"},1+MOD(start_day+1-2,7))</f>
        <v>S</v>
      </c>
      <c r="T2" s="77" t="str">
        <f>INDEX({"S";"M";"T";"W";"T";"F";"S"},1+MOD(start_day+2-2,7))</f>
        <v>M</v>
      </c>
      <c r="U2" s="77" t="str">
        <f>INDEX({"S";"M";"T";"W";"T";"F";"S"},1+MOD(start_day+3-2,7))</f>
        <v>T</v>
      </c>
      <c r="V2" s="77" t="str">
        <f>INDEX({"S";"M";"T";"W";"T";"F";"S"},1+MOD(start_day+4-2,7))</f>
        <v>W</v>
      </c>
      <c r="W2" s="77" t="str">
        <f>INDEX({"S";"M";"T";"W";"T";"F";"S"},1+MOD(start_day+5-2,7))</f>
        <v>T</v>
      </c>
      <c r="X2" s="77" t="str">
        <f>INDEX({"S";"M";"T";"W";"T";"F";"S"},1+MOD(start_day+6-2,7))</f>
        <v>F</v>
      </c>
      <c r="Y2" s="77" t="str">
        <f>INDEX({"S";"M";"T";"W";"T";"F";"S"},1+MOD(start_day+7-2,7))</f>
        <v>S</v>
      </c>
      <c r="Z2" s="57"/>
      <c r="AA2" s="70"/>
      <c r="AB2" s="70"/>
      <c r="AC2" s="70"/>
    </row>
    <row r="3" spans="1:32" s="4" customFormat="1" ht="9" customHeight="1" x14ac:dyDescent="0.35">
      <c r="A3" s="121"/>
      <c r="B3" s="121"/>
      <c r="C3" s="121"/>
      <c r="D3" s="121"/>
      <c r="E3" s="121"/>
      <c r="F3" s="121"/>
      <c r="G3" s="121"/>
      <c r="H3" s="121"/>
      <c r="I3" s="76"/>
      <c r="J3" s="76"/>
      <c r="K3" s="78" t="str">
        <f t="shared" ref="K3:Q8" si="0">IF(MONTH($K$1)&lt;&gt;MONTH($K$1-(WEEKDAY($K$1,1)-(start_day-1))-IF((WEEKDAY($K$1,1)-(start_day-1))&lt;=0,7,0)+(ROW(K3)-ROW($K$3))*7+(COLUMN(K3)-COLUMN($K$3)+1)),"",$K$1-(WEEKDAY($K$1,1)-(start_day-1))-IF((WEEKDAY($K$1,1)-(start_day-1))&lt;=0,7,0)+(ROW(K3)-ROW($K$3))*7+(COLUMN(K3)-COLUMN($K$3)+1))</f>
        <v/>
      </c>
      <c r="L3" s="78">
        <f t="shared" si="0"/>
        <v>43556</v>
      </c>
      <c r="M3" s="78">
        <f t="shared" si="0"/>
        <v>43557</v>
      </c>
      <c r="N3" s="78">
        <f t="shared" si="0"/>
        <v>43558</v>
      </c>
      <c r="O3" s="78">
        <f t="shared" si="0"/>
        <v>43559</v>
      </c>
      <c r="P3" s="78">
        <f t="shared" si="0"/>
        <v>43560</v>
      </c>
      <c r="Q3" s="78">
        <f t="shared" si="0"/>
        <v>43561</v>
      </c>
      <c r="R3" s="57"/>
      <c r="S3" s="78" t="str">
        <f t="shared" ref="S3:Y8" si="1">IF(MONTH($S$1)&lt;&gt;MONTH($S$1-(WEEKDAY($S$1,1)-(start_day-1))-IF((WEEKDAY($S$1,1)-(start_day-1))&lt;=0,7,0)+(ROW(S3)-ROW($S$3))*7+(COLUMN(S3)-COLUMN($S$3)+1)),"",$S$1-(WEEKDAY($S$1,1)-(start_day-1))-IF((WEEKDAY($S$1,1)-(start_day-1))&lt;=0,7,0)+(ROW(S3)-ROW($S$3))*7+(COLUMN(S3)-COLUMN($S$3)+1))</f>
        <v/>
      </c>
      <c r="T3" s="78" t="str">
        <f t="shared" si="1"/>
        <v/>
      </c>
      <c r="U3" s="78" t="str">
        <f t="shared" si="1"/>
        <v/>
      </c>
      <c r="V3" s="78" t="str">
        <f t="shared" si="1"/>
        <v/>
      </c>
      <c r="W3" s="78" t="str">
        <f t="shared" si="1"/>
        <v/>
      </c>
      <c r="X3" s="78" t="str">
        <f t="shared" si="1"/>
        <v/>
      </c>
      <c r="Y3" s="78">
        <f t="shared" si="1"/>
        <v>43617</v>
      </c>
      <c r="Z3" s="57"/>
      <c r="AA3" s="70"/>
      <c r="AB3" s="70"/>
      <c r="AC3" s="70"/>
      <c r="AD3" s="3"/>
      <c r="AE3" s="3"/>
    </row>
    <row r="4" spans="1:32" s="4" customFormat="1" ht="9" customHeight="1" x14ac:dyDescent="0.35">
      <c r="A4" s="121"/>
      <c r="B4" s="121"/>
      <c r="C4" s="121"/>
      <c r="D4" s="121"/>
      <c r="E4" s="121"/>
      <c r="F4" s="121"/>
      <c r="G4" s="121"/>
      <c r="H4" s="121"/>
      <c r="I4" s="76"/>
      <c r="J4" s="76"/>
      <c r="K4" s="78">
        <f t="shared" si="0"/>
        <v>43562</v>
      </c>
      <c r="L4" s="78">
        <f t="shared" si="0"/>
        <v>43563</v>
      </c>
      <c r="M4" s="78">
        <f t="shared" si="0"/>
        <v>43564</v>
      </c>
      <c r="N4" s="78">
        <f t="shared" si="0"/>
        <v>43565</v>
      </c>
      <c r="O4" s="78">
        <f t="shared" si="0"/>
        <v>43566</v>
      </c>
      <c r="P4" s="78">
        <f t="shared" si="0"/>
        <v>43567</v>
      </c>
      <c r="Q4" s="78">
        <f t="shared" si="0"/>
        <v>43568</v>
      </c>
      <c r="R4" s="57"/>
      <c r="S4" s="78">
        <f t="shared" si="1"/>
        <v>43618</v>
      </c>
      <c r="T4" s="78">
        <f t="shared" si="1"/>
        <v>43619</v>
      </c>
      <c r="U4" s="78">
        <f t="shared" si="1"/>
        <v>43620</v>
      </c>
      <c r="V4" s="78">
        <f t="shared" si="1"/>
        <v>43621</v>
      </c>
      <c r="W4" s="78">
        <f t="shared" si="1"/>
        <v>43622</v>
      </c>
      <c r="X4" s="78">
        <f t="shared" si="1"/>
        <v>43623</v>
      </c>
      <c r="Y4" s="78">
        <f t="shared" si="1"/>
        <v>43624</v>
      </c>
      <c r="Z4" s="57"/>
      <c r="AA4" s="70"/>
      <c r="AB4" s="70"/>
      <c r="AC4" s="70"/>
      <c r="AD4" s="3"/>
      <c r="AE4" s="3"/>
    </row>
    <row r="5" spans="1:32" s="4" customFormat="1" ht="9" customHeight="1" x14ac:dyDescent="0.35">
      <c r="A5" s="121"/>
      <c r="B5" s="121"/>
      <c r="C5" s="121"/>
      <c r="D5" s="121"/>
      <c r="E5" s="121"/>
      <c r="F5" s="121"/>
      <c r="G5" s="121"/>
      <c r="H5" s="121"/>
      <c r="I5" s="76"/>
      <c r="J5" s="76"/>
      <c r="K5" s="78">
        <f t="shared" si="0"/>
        <v>43569</v>
      </c>
      <c r="L5" s="78">
        <f t="shared" si="0"/>
        <v>43570</v>
      </c>
      <c r="M5" s="78">
        <f t="shared" si="0"/>
        <v>43571</v>
      </c>
      <c r="N5" s="78">
        <f t="shared" si="0"/>
        <v>43572</v>
      </c>
      <c r="O5" s="78">
        <f t="shared" si="0"/>
        <v>43573</v>
      </c>
      <c r="P5" s="78">
        <f t="shared" si="0"/>
        <v>43574</v>
      </c>
      <c r="Q5" s="78">
        <f t="shared" si="0"/>
        <v>43575</v>
      </c>
      <c r="R5" s="57"/>
      <c r="S5" s="78">
        <f t="shared" si="1"/>
        <v>43625</v>
      </c>
      <c r="T5" s="78">
        <f t="shared" si="1"/>
        <v>43626</v>
      </c>
      <c r="U5" s="78">
        <f t="shared" si="1"/>
        <v>43627</v>
      </c>
      <c r="V5" s="78">
        <f t="shared" si="1"/>
        <v>43628</v>
      </c>
      <c r="W5" s="78">
        <f t="shared" si="1"/>
        <v>43629</v>
      </c>
      <c r="X5" s="78">
        <f t="shared" si="1"/>
        <v>43630</v>
      </c>
      <c r="Y5" s="78">
        <f t="shared" si="1"/>
        <v>43631</v>
      </c>
      <c r="Z5" s="57"/>
      <c r="AA5" s="70"/>
      <c r="AB5" s="70"/>
      <c r="AC5" s="70"/>
      <c r="AD5" s="3"/>
      <c r="AE5" s="3"/>
    </row>
    <row r="6" spans="1:32" s="4" customFormat="1" ht="9" customHeight="1" x14ac:dyDescent="0.35">
      <c r="A6" s="121"/>
      <c r="B6" s="121"/>
      <c r="C6" s="121"/>
      <c r="D6" s="121"/>
      <c r="E6" s="121"/>
      <c r="F6" s="121"/>
      <c r="G6" s="121"/>
      <c r="H6" s="121"/>
      <c r="I6" s="76"/>
      <c r="J6" s="76"/>
      <c r="K6" s="78">
        <f t="shared" si="0"/>
        <v>43576</v>
      </c>
      <c r="L6" s="78">
        <f t="shared" si="0"/>
        <v>43577</v>
      </c>
      <c r="M6" s="78">
        <f t="shared" si="0"/>
        <v>43578</v>
      </c>
      <c r="N6" s="78">
        <f t="shared" si="0"/>
        <v>43579</v>
      </c>
      <c r="O6" s="78">
        <f t="shared" si="0"/>
        <v>43580</v>
      </c>
      <c r="P6" s="78">
        <f t="shared" si="0"/>
        <v>43581</v>
      </c>
      <c r="Q6" s="78">
        <f t="shared" si="0"/>
        <v>43582</v>
      </c>
      <c r="R6" s="57"/>
      <c r="S6" s="78">
        <f t="shared" si="1"/>
        <v>43632</v>
      </c>
      <c r="T6" s="78">
        <f t="shared" si="1"/>
        <v>43633</v>
      </c>
      <c r="U6" s="78">
        <f t="shared" si="1"/>
        <v>43634</v>
      </c>
      <c r="V6" s="78">
        <f t="shared" si="1"/>
        <v>43635</v>
      </c>
      <c r="W6" s="78">
        <f t="shared" si="1"/>
        <v>43636</v>
      </c>
      <c r="X6" s="78">
        <f t="shared" si="1"/>
        <v>43637</v>
      </c>
      <c r="Y6" s="78">
        <f t="shared" si="1"/>
        <v>43638</v>
      </c>
      <c r="Z6" s="57"/>
      <c r="AA6" s="70"/>
      <c r="AB6" s="70"/>
      <c r="AC6" s="70"/>
      <c r="AD6" s="3"/>
      <c r="AE6" s="3"/>
    </row>
    <row r="7" spans="1:32" s="4" customFormat="1" ht="9" customHeight="1" x14ac:dyDescent="0.35">
      <c r="A7" s="121"/>
      <c r="B7" s="121"/>
      <c r="C7" s="121"/>
      <c r="D7" s="121"/>
      <c r="E7" s="121"/>
      <c r="F7" s="121"/>
      <c r="G7" s="121"/>
      <c r="H7" s="121"/>
      <c r="I7" s="76"/>
      <c r="J7" s="76"/>
      <c r="K7" s="78">
        <f t="shared" si="0"/>
        <v>43583</v>
      </c>
      <c r="L7" s="78">
        <f t="shared" si="0"/>
        <v>43584</v>
      </c>
      <c r="M7" s="78">
        <f t="shared" si="0"/>
        <v>43585</v>
      </c>
      <c r="N7" s="78" t="str">
        <f t="shared" si="0"/>
        <v/>
      </c>
      <c r="O7" s="78" t="str">
        <f t="shared" si="0"/>
        <v/>
      </c>
      <c r="P7" s="78" t="str">
        <f t="shared" si="0"/>
        <v/>
      </c>
      <c r="Q7" s="78" t="str">
        <f t="shared" si="0"/>
        <v/>
      </c>
      <c r="R7" s="57"/>
      <c r="S7" s="78">
        <f t="shared" si="1"/>
        <v>43639</v>
      </c>
      <c r="T7" s="78">
        <f t="shared" si="1"/>
        <v>43640</v>
      </c>
      <c r="U7" s="78">
        <f t="shared" si="1"/>
        <v>43641</v>
      </c>
      <c r="V7" s="78">
        <f t="shared" si="1"/>
        <v>43642</v>
      </c>
      <c r="W7" s="78">
        <f t="shared" si="1"/>
        <v>43643</v>
      </c>
      <c r="X7" s="78">
        <f t="shared" si="1"/>
        <v>43644</v>
      </c>
      <c r="Y7" s="78">
        <f t="shared" si="1"/>
        <v>43645</v>
      </c>
      <c r="Z7" s="57"/>
      <c r="AA7" s="70"/>
      <c r="AB7" s="70"/>
      <c r="AC7" s="70"/>
      <c r="AD7" s="3"/>
      <c r="AE7" s="3"/>
    </row>
    <row r="8" spans="1:32" s="5" customFormat="1" ht="9" customHeight="1" x14ac:dyDescent="0.35">
      <c r="A8" s="79"/>
      <c r="B8" s="79"/>
      <c r="C8" s="79"/>
      <c r="D8" s="79"/>
      <c r="E8" s="79"/>
      <c r="F8" s="79"/>
      <c r="G8" s="79"/>
      <c r="H8" s="79"/>
      <c r="I8" s="76"/>
      <c r="J8" s="76"/>
      <c r="K8" s="78" t="str">
        <f t="shared" si="0"/>
        <v/>
      </c>
      <c r="L8" s="78" t="str">
        <f t="shared" si="0"/>
        <v/>
      </c>
      <c r="M8" s="78" t="str">
        <f t="shared" si="0"/>
        <v/>
      </c>
      <c r="N8" s="78" t="str">
        <f t="shared" si="0"/>
        <v/>
      </c>
      <c r="O8" s="78" t="str">
        <f t="shared" si="0"/>
        <v/>
      </c>
      <c r="P8" s="78" t="str">
        <f t="shared" si="0"/>
        <v/>
      </c>
      <c r="Q8" s="78" t="str">
        <f t="shared" si="0"/>
        <v/>
      </c>
      <c r="R8" s="57"/>
      <c r="S8" s="78">
        <f t="shared" si="1"/>
        <v>43646</v>
      </c>
      <c r="T8" s="78" t="str">
        <f t="shared" si="1"/>
        <v/>
      </c>
      <c r="U8" s="78" t="str">
        <f t="shared" si="1"/>
        <v/>
      </c>
      <c r="V8" s="78" t="str">
        <f t="shared" si="1"/>
        <v/>
      </c>
      <c r="W8" s="78" t="str">
        <f t="shared" si="1"/>
        <v/>
      </c>
      <c r="X8" s="78" t="str">
        <f t="shared" si="1"/>
        <v/>
      </c>
      <c r="Y8" s="78" t="str">
        <f t="shared" si="1"/>
        <v/>
      </c>
      <c r="Z8" s="80"/>
      <c r="AA8" s="71"/>
      <c r="AB8" s="71"/>
      <c r="AC8" s="71"/>
    </row>
    <row r="9" spans="1:32" s="1" customFormat="1" ht="21" customHeight="1" x14ac:dyDescent="0.25">
      <c r="A9" s="122">
        <f>A10</f>
        <v>43583</v>
      </c>
      <c r="B9" s="123"/>
      <c r="C9" s="123">
        <f>C10</f>
        <v>43584</v>
      </c>
      <c r="D9" s="123"/>
      <c r="E9" s="123">
        <f>E10</f>
        <v>43585</v>
      </c>
      <c r="F9" s="123"/>
      <c r="G9" s="123">
        <f>G10</f>
        <v>43586</v>
      </c>
      <c r="H9" s="123"/>
      <c r="I9" s="123">
        <f>I10</f>
        <v>43587</v>
      </c>
      <c r="J9" s="123"/>
      <c r="K9" s="123">
        <f>K10</f>
        <v>43588</v>
      </c>
      <c r="L9" s="123"/>
      <c r="M9" s="123"/>
      <c r="N9" s="123"/>
      <c r="O9" s="123"/>
      <c r="P9" s="123"/>
      <c r="Q9" s="123"/>
      <c r="R9" s="123"/>
      <c r="S9" s="123">
        <f>S10</f>
        <v>43589</v>
      </c>
      <c r="T9" s="123"/>
      <c r="U9" s="123"/>
      <c r="V9" s="123"/>
      <c r="W9" s="123"/>
      <c r="X9" s="123"/>
      <c r="Y9" s="123"/>
      <c r="Z9" s="125"/>
      <c r="AA9" s="71"/>
      <c r="AB9" s="36" t="s">
        <v>0</v>
      </c>
      <c r="AC9" s="36"/>
      <c r="AD9" s="36"/>
      <c r="AE9" s="36"/>
      <c r="AF9" s="36"/>
    </row>
    <row r="10" spans="1:32" s="1" customFormat="1" ht="23.25" x14ac:dyDescent="0.25">
      <c r="A10" s="81">
        <f>$A$1-(WEEKDAY($A$1,1)-(start_day-1))-IF((WEEKDAY($A$1,1)-(start_day-1))&lt;=0,7,0)+1</f>
        <v>43583</v>
      </c>
      <c r="B10" s="82"/>
      <c r="C10" s="83">
        <f>A10+1</f>
        <v>43584</v>
      </c>
      <c r="D10" s="84"/>
      <c r="E10" s="83">
        <f>C10+1</f>
        <v>43585</v>
      </c>
      <c r="F10" s="84"/>
      <c r="G10" s="83">
        <f>E10+1</f>
        <v>43586</v>
      </c>
      <c r="H10" s="84"/>
      <c r="I10" s="83">
        <f>G10+1</f>
        <v>43587</v>
      </c>
      <c r="J10" s="84"/>
      <c r="K10" s="103">
        <f>I10+1</f>
        <v>43588</v>
      </c>
      <c r="L10" s="104"/>
      <c r="M10" s="105"/>
      <c r="N10" s="105"/>
      <c r="O10" s="105"/>
      <c r="P10" s="105"/>
      <c r="Q10" s="105"/>
      <c r="R10" s="106"/>
      <c r="S10" s="107">
        <f>K10+1</f>
        <v>43589</v>
      </c>
      <c r="T10" s="108"/>
      <c r="U10" s="126"/>
      <c r="V10" s="126"/>
      <c r="W10" s="126"/>
      <c r="X10" s="126"/>
      <c r="Y10" s="126"/>
      <c r="Z10" s="127"/>
      <c r="AA10" s="71"/>
      <c r="AB10" s="72" t="s">
        <v>1</v>
      </c>
      <c r="AC10" s="72"/>
      <c r="AD10" s="37"/>
      <c r="AE10" s="37"/>
      <c r="AF10" s="37"/>
    </row>
    <row r="11" spans="1:32" s="1" customFormat="1" ht="23.25" x14ac:dyDescent="0.2">
      <c r="A11" s="100"/>
      <c r="B11" s="101"/>
      <c r="C11" s="113"/>
      <c r="D11" s="114"/>
      <c r="E11" s="113"/>
      <c r="F11" s="114"/>
      <c r="G11" s="113"/>
      <c r="H11" s="114"/>
      <c r="I11" s="113"/>
      <c r="J11" s="114"/>
      <c r="K11" s="113"/>
      <c r="L11" s="117"/>
      <c r="M11" s="117"/>
      <c r="N11" s="117"/>
      <c r="O11" s="117"/>
      <c r="P11" s="117"/>
      <c r="Q11" s="117"/>
      <c r="R11" s="114"/>
      <c r="S11" s="100"/>
      <c r="T11" s="101"/>
      <c r="U11" s="101"/>
      <c r="V11" s="101"/>
      <c r="W11" s="101"/>
      <c r="X11" s="101"/>
      <c r="Y11" s="101"/>
      <c r="Z11" s="102"/>
      <c r="AA11" s="71"/>
      <c r="AB11" s="71"/>
      <c r="AC11" s="71"/>
    </row>
    <row r="12" spans="1:32" s="1" customFormat="1" ht="23.25" x14ac:dyDescent="0.2">
      <c r="A12" s="100"/>
      <c r="B12" s="101"/>
      <c r="C12" s="113"/>
      <c r="D12" s="114"/>
      <c r="E12" s="113"/>
      <c r="F12" s="114"/>
      <c r="G12" s="113"/>
      <c r="H12" s="114"/>
      <c r="I12" s="113"/>
      <c r="J12" s="114"/>
      <c r="K12" s="113"/>
      <c r="L12" s="117"/>
      <c r="M12" s="117"/>
      <c r="N12" s="117"/>
      <c r="O12" s="117"/>
      <c r="P12" s="117"/>
      <c r="Q12" s="117"/>
      <c r="R12" s="114"/>
      <c r="S12" s="100"/>
      <c r="T12" s="101"/>
      <c r="U12" s="101"/>
      <c r="V12" s="101"/>
      <c r="W12" s="101"/>
      <c r="X12" s="101"/>
      <c r="Y12" s="101"/>
      <c r="Z12" s="102"/>
      <c r="AA12" s="71"/>
      <c r="AB12" s="71"/>
      <c r="AC12" s="71"/>
    </row>
    <row r="13" spans="1:32" s="1" customFormat="1" ht="23.25" x14ac:dyDescent="0.2">
      <c r="A13" s="100"/>
      <c r="B13" s="101"/>
      <c r="C13" s="113"/>
      <c r="D13" s="114"/>
      <c r="E13" s="113"/>
      <c r="F13" s="114"/>
      <c r="G13" s="113"/>
      <c r="H13" s="114"/>
      <c r="I13" s="113"/>
      <c r="J13" s="114"/>
      <c r="K13" s="113"/>
      <c r="L13" s="117"/>
      <c r="M13" s="117"/>
      <c r="N13" s="117"/>
      <c r="O13" s="117"/>
      <c r="P13" s="117"/>
      <c r="Q13" s="117"/>
      <c r="R13" s="114"/>
      <c r="S13" s="100"/>
      <c r="T13" s="101"/>
      <c r="U13" s="101"/>
      <c r="V13" s="101"/>
      <c r="W13" s="101"/>
      <c r="X13" s="101"/>
      <c r="Y13" s="101"/>
      <c r="Z13" s="102"/>
      <c r="AA13" s="71"/>
      <c r="AB13" s="71"/>
      <c r="AC13" s="71"/>
    </row>
    <row r="14" spans="1:32" s="1" customFormat="1" ht="23.25" x14ac:dyDescent="0.2">
      <c r="A14" s="100"/>
      <c r="B14" s="101"/>
      <c r="C14" s="113"/>
      <c r="D14" s="114"/>
      <c r="E14" s="113"/>
      <c r="F14" s="114"/>
      <c r="G14" s="113"/>
      <c r="H14" s="114"/>
      <c r="I14" s="113"/>
      <c r="J14" s="114"/>
      <c r="K14" s="113"/>
      <c r="L14" s="117"/>
      <c r="M14" s="117"/>
      <c r="N14" s="117"/>
      <c r="O14" s="117"/>
      <c r="P14" s="117"/>
      <c r="Q14" s="117"/>
      <c r="R14" s="114"/>
      <c r="S14" s="100"/>
      <c r="T14" s="101"/>
      <c r="U14" s="101"/>
      <c r="V14" s="101"/>
      <c r="W14" s="101"/>
      <c r="X14" s="101"/>
      <c r="Y14" s="101"/>
      <c r="Z14" s="102"/>
      <c r="AA14" s="71"/>
      <c r="AB14" s="71"/>
      <c r="AC14" s="71"/>
    </row>
    <row r="15" spans="1:32" s="2" customFormat="1" ht="13.15" customHeight="1" x14ac:dyDescent="0.2">
      <c r="A15" s="97"/>
      <c r="B15" s="98"/>
      <c r="C15" s="111"/>
      <c r="D15" s="112"/>
      <c r="E15" s="111"/>
      <c r="F15" s="112"/>
      <c r="G15" s="111"/>
      <c r="H15" s="112"/>
      <c r="I15" s="111"/>
      <c r="J15" s="112"/>
      <c r="K15" s="111"/>
      <c r="L15" s="120"/>
      <c r="M15" s="120"/>
      <c r="N15" s="120"/>
      <c r="O15" s="120"/>
      <c r="P15" s="120"/>
      <c r="Q15" s="120"/>
      <c r="R15" s="112"/>
      <c r="S15" s="97"/>
      <c r="T15" s="98"/>
      <c r="U15" s="98"/>
      <c r="V15" s="98"/>
      <c r="W15" s="98"/>
      <c r="X15" s="98"/>
      <c r="Y15" s="98"/>
      <c r="Z15" s="99"/>
      <c r="AA15" s="71"/>
      <c r="AB15" s="71"/>
      <c r="AC15" s="71"/>
    </row>
    <row r="16" spans="1:32" s="1" customFormat="1" ht="23.25" x14ac:dyDescent="0.25">
      <c r="A16" s="81">
        <f>S10+1</f>
        <v>43590</v>
      </c>
      <c r="B16" s="82"/>
      <c r="C16" s="85">
        <f>A16+1</f>
        <v>43591</v>
      </c>
      <c r="D16" s="86" t="s">
        <v>2</v>
      </c>
      <c r="E16" s="85">
        <f>C16+1</f>
        <v>43592</v>
      </c>
      <c r="F16" s="86" t="s">
        <v>2</v>
      </c>
      <c r="G16" s="85">
        <f>E16+1</f>
        <v>43593</v>
      </c>
      <c r="H16" s="86" t="s">
        <v>3</v>
      </c>
      <c r="I16" s="83">
        <f>G16+1</f>
        <v>43594</v>
      </c>
      <c r="J16" s="84"/>
      <c r="K16" s="103">
        <f>I16+1</f>
        <v>43595</v>
      </c>
      <c r="L16" s="104"/>
      <c r="M16" s="105"/>
      <c r="N16" s="105"/>
      <c r="O16" s="105"/>
      <c r="P16" s="105"/>
      <c r="Q16" s="105"/>
      <c r="R16" s="106"/>
      <c r="S16" s="107">
        <f>K16+1</f>
        <v>43596</v>
      </c>
      <c r="T16" s="108"/>
      <c r="U16" s="109" t="s">
        <v>4</v>
      </c>
      <c r="V16" s="109"/>
      <c r="W16" s="109"/>
      <c r="X16" s="109"/>
      <c r="Y16" s="109"/>
      <c r="Z16" s="110"/>
      <c r="AA16" s="71"/>
      <c r="AB16" s="22" t="s">
        <v>5</v>
      </c>
      <c r="AC16" s="73"/>
      <c r="AD16" s="10"/>
    </row>
    <row r="17" spans="1:31" s="1" customFormat="1" ht="23.25" x14ac:dyDescent="0.25">
      <c r="A17" s="100"/>
      <c r="B17" s="101"/>
      <c r="C17" s="115"/>
      <c r="D17" s="116"/>
      <c r="E17" s="115"/>
      <c r="F17" s="116"/>
      <c r="G17" s="115"/>
      <c r="H17" s="116"/>
      <c r="I17" s="113"/>
      <c r="J17" s="114"/>
      <c r="K17" s="113"/>
      <c r="L17" s="117"/>
      <c r="M17" s="117"/>
      <c r="N17" s="117"/>
      <c r="O17" s="117"/>
      <c r="P17" s="117"/>
      <c r="Q17" s="117"/>
      <c r="R17" s="114"/>
      <c r="S17" s="100"/>
      <c r="T17" s="101"/>
      <c r="U17" s="101"/>
      <c r="V17" s="101"/>
      <c r="W17" s="101"/>
      <c r="X17" s="101"/>
      <c r="Y17" s="101"/>
      <c r="Z17" s="102"/>
      <c r="AA17" s="71"/>
      <c r="AB17" s="73"/>
      <c r="AC17" s="71"/>
    </row>
    <row r="18" spans="1:31" s="1" customFormat="1" ht="23.25" x14ac:dyDescent="0.25">
      <c r="A18" s="100"/>
      <c r="B18" s="101"/>
      <c r="C18" s="115" t="s">
        <v>6</v>
      </c>
      <c r="D18" s="116"/>
      <c r="E18" s="115"/>
      <c r="F18" s="116"/>
      <c r="G18" s="115"/>
      <c r="H18" s="116"/>
      <c r="I18" s="113"/>
      <c r="J18" s="114"/>
      <c r="K18" s="113"/>
      <c r="L18" s="117"/>
      <c r="M18" s="117"/>
      <c r="N18" s="117"/>
      <c r="O18" s="117"/>
      <c r="P18" s="117"/>
      <c r="Q18" s="117"/>
      <c r="R18" s="114"/>
      <c r="S18" s="100"/>
      <c r="T18" s="101"/>
      <c r="U18" s="101"/>
      <c r="V18" s="101"/>
      <c r="W18" s="101"/>
      <c r="X18" s="101"/>
      <c r="Y18" s="101"/>
      <c r="Z18" s="102"/>
      <c r="AA18" s="71"/>
      <c r="AB18" s="73"/>
      <c r="AC18" s="74" t="s">
        <v>7</v>
      </c>
      <c r="AD18" s="23">
        <v>2019</v>
      </c>
    </row>
    <row r="19" spans="1:31" s="1" customFormat="1" ht="23.25" x14ac:dyDescent="0.25">
      <c r="A19" s="100"/>
      <c r="B19" s="101"/>
      <c r="C19" s="115"/>
      <c r="D19" s="116"/>
      <c r="E19" s="115"/>
      <c r="F19" s="116"/>
      <c r="G19" s="115"/>
      <c r="H19" s="116"/>
      <c r="I19" s="113"/>
      <c r="J19" s="114"/>
      <c r="K19" s="113"/>
      <c r="L19" s="117"/>
      <c r="M19" s="117"/>
      <c r="N19" s="117"/>
      <c r="O19" s="117"/>
      <c r="P19" s="117"/>
      <c r="Q19" s="117"/>
      <c r="R19" s="114"/>
      <c r="S19" s="100"/>
      <c r="T19" s="101"/>
      <c r="U19" s="101"/>
      <c r="V19" s="101"/>
      <c r="W19" s="101"/>
      <c r="X19" s="101"/>
      <c r="Y19" s="101"/>
      <c r="Z19" s="102"/>
      <c r="AA19" s="71"/>
      <c r="AB19" s="73"/>
      <c r="AC19" s="71"/>
    </row>
    <row r="20" spans="1:31" s="1" customFormat="1" ht="23.25" x14ac:dyDescent="0.25">
      <c r="A20" s="100"/>
      <c r="B20" s="101"/>
      <c r="C20" s="115"/>
      <c r="D20" s="116"/>
      <c r="E20" s="115"/>
      <c r="F20" s="116"/>
      <c r="G20" s="115"/>
      <c r="H20" s="116"/>
      <c r="I20" s="113"/>
      <c r="J20" s="114"/>
      <c r="K20" s="113"/>
      <c r="L20" s="117"/>
      <c r="M20" s="117"/>
      <c r="N20" s="117"/>
      <c r="O20" s="117"/>
      <c r="P20" s="117"/>
      <c r="Q20" s="117"/>
      <c r="R20" s="114"/>
      <c r="S20" s="100"/>
      <c r="T20" s="101"/>
      <c r="U20" s="101"/>
      <c r="V20" s="101"/>
      <c r="W20" s="101"/>
      <c r="X20" s="101"/>
      <c r="Y20" s="101"/>
      <c r="Z20" s="102"/>
      <c r="AA20" s="71"/>
      <c r="AB20" s="73"/>
      <c r="AC20" s="74" t="s">
        <v>8</v>
      </c>
      <c r="AD20" s="23">
        <v>5</v>
      </c>
    </row>
    <row r="21" spans="1:31" s="2" customFormat="1" ht="13.15" customHeight="1" x14ac:dyDescent="0.2">
      <c r="A21" s="97"/>
      <c r="B21" s="98"/>
      <c r="C21" s="118"/>
      <c r="D21" s="119"/>
      <c r="E21" s="118"/>
      <c r="F21" s="119"/>
      <c r="G21" s="118"/>
      <c r="H21" s="119"/>
      <c r="I21" s="111"/>
      <c r="J21" s="112"/>
      <c r="K21" s="111"/>
      <c r="L21" s="120"/>
      <c r="M21" s="120"/>
      <c r="N21" s="120"/>
      <c r="O21" s="120"/>
      <c r="P21" s="120"/>
      <c r="Q21" s="120"/>
      <c r="R21" s="112"/>
      <c r="S21" s="97"/>
      <c r="T21" s="98"/>
      <c r="U21" s="98"/>
      <c r="V21" s="98"/>
      <c r="W21" s="98"/>
      <c r="X21" s="98"/>
      <c r="Y21" s="98"/>
      <c r="Z21" s="99"/>
      <c r="AA21" s="71"/>
      <c r="AB21" s="71"/>
      <c r="AC21" s="71"/>
      <c r="AD21" s="1"/>
      <c r="AE21" s="1"/>
    </row>
    <row r="22" spans="1:31" s="1" customFormat="1" ht="23.25" x14ac:dyDescent="0.2">
      <c r="A22" s="81">
        <f>S16+1</f>
        <v>43597</v>
      </c>
      <c r="B22" s="82"/>
      <c r="C22" s="85">
        <f>A22+1</f>
        <v>43598</v>
      </c>
      <c r="D22" s="86" t="s">
        <v>2</v>
      </c>
      <c r="E22" s="85">
        <f>C22+1</f>
        <v>43599</v>
      </c>
      <c r="F22" s="86" t="s">
        <v>2</v>
      </c>
      <c r="G22" s="85">
        <f>E22+1</f>
        <v>43600</v>
      </c>
      <c r="H22" s="86" t="s">
        <v>3</v>
      </c>
      <c r="I22" s="83">
        <f>G22+1</f>
        <v>43601</v>
      </c>
      <c r="J22" s="84"/>
      <c r="K22" s="103">
        <f>I22+1</f>
        <v>43602</v>
      </c>
      <c r="L22" s="104"/>
      <c r="M22" s="105"/>
      <c r="N22" s="105"/>
      <c r="O22" s="105"/>
      <c r="P22" s="105"/>
      <c r="Q22" s="105"/>
      <c r="R22" s="106"/>
      <c r="S22" s="107">
        <f>K22+1</f>
        <v>43603</v>
      </c>
      <c r="T22" s="108"/>
      <c r="U22" s="109" t="s">
        <v>4</v>
      </c>
      <c r="V22" s="109"/>
      <c r="W22" s="109"/>
      <c r="X22" s="109"/>
      <c r="Y22" s="109"/>
      <c r="Z22" s="110"/>
      <c r="AA22" s="71"/>
      <c r="AB22" s="22" t="s">
        <v>9</v>
      </c>
      <c r="AC22" s="71"/>
      <c r="AD22" s="2"/>
      <c r="AE22" s="2"/>
    </row>
    <row r="23" spans="1:31" s="1" customFormat="1" ht="23.25" x14ac:dyDescent="0.25">
      <c r="A23" s="100"/>
      <c r="B23" s="101"/>
      <c r="C23" s="115"/>
      <c r="D23" s="116"/>
      <c r="E23" s="115"/>
      <c r="F23" s="116"/>
      <c r="G23" s="115"/>
      <c r="H23" s="116"/>
      <c r="I23" s="113"/>
      <c r="J23" s="114"/>
      <c r="K23" s="113"/>
      <c r="L23" s="117"/>
      <c r="M23" s="117"/>
      <c r="N23" s="117"/>
      <c r="O23" s="117"/>
      <c r="P23" s="117"/>
      <c r="Q23" s="117"/>
      <c r="R23" s="114"/>
      <c r="S23" s="100"/>
      <c r="T23" s="101"/>
      <c r="U23" s="101"/>
      <c r="V23" s="101"/>
      <c r="W23" s="101"/>
      <c r="X23" s="101"/>
      <c r="Y23" s="101"/>
      <c r="Z23" s="102"/>
      <c r="AA23" s="71"/>
      <c r="AB23" s="71"/>
      <c r="AC23" s="73"/>
      <c r="AD23" s="10"/>
    </row>
    <row r="24" spans="1:31" s="1" customFormat="1" ht="23.25" x14ac:dyDescent="0.25">
      <c r="A24" s="100" t="s">
        <v>10</v>
      </c>
      <c r="B24" s="101"/>
      <c r="C24" s="115"/>
      <c r="D24" s="116"/>
      <c r="E24" s="115"/>
      <c r="F24" s="116"/>
      <c r="G24" s="115"/>
      <c r="H24" s="116"/>
      <c r="I24" s="113"/>
      <c r="J24" s="114"/>
      <c r="K24" s="113"/>
      <c r="L24" s="117"/>
      <c r="M24" s="117"/>
      <c r="N24" s="117"/>
      <c r="O24" s="117"/>
      <c r="P24" s="117"/>
      <c r="Q24" s="117"/>
      <c r="R24" s="114"/>
      <c r="S24" s="100"/>
      <c r="T24" s="101"/>
      <c r="U24" s="101"/>
      <c r="V24" s="101"/>
      <c r="W24" s="101"/>
      <c r="X24" s="101"/>
      <c r="Y24" s="101"/>
      <c r="Z24" s="102"/>
      <c r="AA24" s="71"/>
      <c r="AB24" s="73"/>
      <c r="AC24" s="74" t="s">
        <v>11</v>
      </c>
      <c r="AD24" s="23">
        <v>1</v>
      </c>
      <c r="AE24" s="2"/>
    </row>
    <row r="25" spans="1:31" s="1" customFormat="1" ht="23.25" x14ac:dyDescent="0.25">
      <c r="A25" s="100" t="s">
        <v>12</v>
      </c>
      <c r="B25" s="101"/>
      <c r="C25" s="115"/>
      <c r="D25" s="116"/>
      <c r="E25" s="115"/>
      <c r="F25" s="116"/>
      <c r="G25" s="115"/>
      <c r="H25" s="116"/>
      <c r="I25" s="113"/>
      <c r="J25" s="114"/>
      <c r="K25" s="113"/>
      <c r="L25" s="117"/>
      <c r="M25" s="117"/>
      <c r="N25" s="117"/>
      <c r="O25" s="117"/>
      <c r="P25" s="117"/>
      <c r="Q25" s="117"/>
      <c r="R25" s="114"/>
      <c r="S25" s="100"/>
      <c r="T25" s="101"/>
      <c r="U25" s="101"/>
      <c r="V25" s="101"/>
      <c r="W25" s="101"/>
      <c r="X25" s="101"/>
      <c r="Y25" s="101"/>
      <c r="Z25" s="102"/>
      <c r="AA25" s="71"/>
      <c r="AB25" s="73"/>
      <c r="AC25" s="73"/>
      <c r="AD25" s="10"/>
    </row>
    <row r="26" spans="1:31" s="1" customFormat="1" ht="23.25" x14ac:dyDescent="0.2">
      <c r="A26" s="100"/>
      <c r="B26" s="101"/>
      <c r="C26" s="115"/>
      <c r="D26" s="116"/>
      <c r="E26" s="115"/>
      <c r="F26" s="116"/>
      <c r="G26" s="115"/>
      <c r="H26" s="116"/>
      <c r="I26" s="113"/>
      <c r="J26" s="114"/>
      <c r="K26" s="113"/>
      <c r="L26" s="117"/>
      <c r="M26" s="117"/>
      <c r="N26" s="117"/>
      <c r="O26" s="117"/>
      <c r="P26" s="117"/>
      <c r="Q26" s="117"/>
      <c r="R26" s="114"/>
      <c r="S26" s="100"/>
      <c r="T26" s="101"/>
      <c r="U26" s="101"/>
      <c r="V26" s="101"/>
      <c r="W26" s="101"/>
      <c r="X26" s="101"/>
      <c r="Y26" s="101"/>
      <c r="Z26" s="102"/>
      <c r="AA26" s="71"/>
      <c r="AB26" s="71"/>
      <c r="AC26" s="71"/>
      <c r="AD26" s="10"/>
    </row>
    <row r="27" spans="1:31" s="2" customFormat="1" ht="23.25" x14ac:dyDescent="0.2">
      <c r="A27" s="97"/>
      <c r="B27" s="98"/>
      <c r="C27" s="118"/>
      <c r="D27" s="119"/>
      <c r="E27" s="118"/>
      <c r="F27" s="119"/>
      <c r="G27" s="118"/>
      <c r="H27" s="119"/>
      <c r="I27" s="111"/>
      <c r="J27" s="112"/>
      <c r="K27" s="111"/>
      <c r="L27" s="120"/>
      <c r="M27" s="120"/>
      <c r="N27" s="120"/>
      <c r="O27" s="120"/>
      <c r="P27" s="120"/>
      <c r="Q27" s="120"/>
      <c r="R27" s="112"/>
      <c r="S27" s="97"/>
      <c r="T27" s="98"/>
      <c r="U27" s="98"/>
      <c r="V27" s="98"/>
      <c r="W27" s="98"/>
      <c r="X27" s="98"/>
      <c r="Y27" s="98"/>
      <c r="Z27" s="99"/>
      <c r="AA27" s="71"/>
      <c r="AB27" s="71"/>
      <c r="AC27" s="71"/>
      <c r="AD27" s="10"/>
      <c r="AE27" s="1"/>
    </row>
    <row r="28" spans="1:31" s="1" customFormat="1" ht="23.25" x14ac:dyDescent="0.25">
      <c r="A28" s="81">
        <f>S22+1</f>
        <v>43604</v>
      </c>
      <c r="B28" s="82"/>
      <c r="C28" s="85">
        <f>A28+1</f>
        <v>43605</v>
      </c>
      <c r="D28" s="86" t="s">
        <v>2</v>
      </c>
      <c r="E28" s="85">
        <f>C28+1</f>
        <v>43606</v>
      </c>
      <c r="F28" s="86" t="s">
        <v>2</v>
      </c>
      <c r="G28" s="85">
        <f>E28+1</f>
        <v>43607</v>
      </c>
      <c r="H28" s="86" t="s">
        <v>3</v>
      </c>
      <c r="I28" s="83">
        <f>G28+1</f>
        <v>43608</v>
      </c>
      <c r="J28" s="84"/>
      <c r="K28" s="103">
        <f>I28+1</f>
        <v>43609</v>
      </c>
      <c r="L28" s="104"/>
      <c r="M28" s="105"/>
      <c r="N28" s="105"/>
      <c r="O28" s="105"/>
      <c r="P28" s="105"/>
      <c r="Q28" s="105"/>
      <c r="R28" s="106"/>
      <c r="S28" s="107">
        <f>K28+1</f>
        <v>43610</v>
      </c>
      <c r="T28" s="108"/>
      <c r="U28" s="109" t="s">
        <v>4</v>
      </c>
      <c r="V28" s="109"/>
      <c r="W28" s="109"/>
      <c r="X28" s="109"/>
      <c r="Y28" s="109"/>
      <c r="Z28" s="110"/>
      <c r="AA28" s="71"/>
      <c r="AB28" s="22"/>
      <c r="AC28" s="73"/>
      <c r="AD28" s="10"/>
    </row>
    <row r="29" spans="1:31" s="1" customFormat="1" ht="23.25" x14ac:dyDescent="0.25">
      <c r="A29" s="100"/>
      <c r="B29" s="101"/>
      <c r="C29" s="115"/>
      <c r="D29" s="116"/>
      <c r="E29" s="115"/>
      <c r="F29" s="116"/>
      <c r="G29" s="115"/>
      <c r="H29" s="116"/>
      <c r="I29" s="113"/>
      <c r="J29" s="114"/>
      <c r="K29" s="113"/>
      <c r="L29" s="117"/>
      <c r="M29" s="117"/>
      <c r="N29" s="117"/>
      <c r="O29" s="117"/>
      <c r="P29" s="117"/>
      <c r="Q29" s="117"/>
      <c r="R29" s="114"/>
      <c r="S29" s="100"/>
      <c r="T29" s="101"/>
      <c r="U29" s="101"/>
      <c r="V29" s="101"/>
      <c r="W29" s="101"/>
      <c r="X29" s="101"/>
      <c r="Y29" s="101"/>
      <c r="Z29" s="102"/>
      <c r="AA29" s="71"/>
      <c r="AB29" s="73"/>
      <c r="AC29" s="75"/>
      <c r="AD29" s="10"/>
    </row>
    <row r="30" spans="1:31" s="1" customFormat="1" ht="23.25" x14ac:dyDescent="0.25">
      <c r="A30" s="100"/>
      <c r="B30" s="101"/>
      <c r="C30" s="115"/>
      <c r="D30" s="116"/>
      <c r="E30" s="115"/>
      <c r="F30" s="116"/>
      <c r="G30" s="115"/>
      <c r="H30" s="116"/>
      <c r="I30" s="113"/>
      <c r="J30" s="114"/>
      <c r="K30" s="113"/>
      <c r="L30" s="117"/>
      <c r="M30" s="117"/>
      <c r="N30" s="117"/>
      <c r="O30" s="117"/>
      <c r="P30" s="117"/>
      <c r="Q30" s="117"/>
      <c r="R30" s="114"/>
      <c r="S30" s="100"/>
      <c r="T30" s="101"/>
      <c r="U30" s="101"/>
      <c r="V30" s="101"/>
      <c r="W30" s="101"/>
      <c r="X30" s="101"/>
      <c r="Y30" s="101"/>
      <c r="Z30" s="102"/>
      <c r="AA30" s="71"/>
      <c r="AB30" s="73"/>
      <c r="AC30" s="75"/>
      <c r="AD30" s="10"/>
      <c r="AE30" s="2"/>
    </row>
    <row r="31" spans="1:31" s="1" customFormat="1" ht="23.25" x14ac:dyDescent="0.25">
      <c r="A31" s="100"/>
      <c r="B31" s="101"/>
      <c r="C31" s="115"/>
      <c r="D31" s="116"/>
      <c r="E31" s="115"/>
      <c r="F31" s="116"/>
      <c r="G31" s="115"/>
      <c r="H31" s="116"/>
      <c r="I31" s="113"/>
      <c r="J31" s="114"/>
      <c r="K31" s="113"/>
      <c r="L31" s="117"/>
      <c r="M31" s="117"/>
      <c r="N31" s="117"/>
      <c r="O31" s="117"/>
      <c r="P31" s="117"/>
      <c r="Q31" s="117"/>
      <c r="R31" s="114"/>
      <c r="S31" s="100"/>
      <c r="T31" s="101"/>
      <c r="U31" s="101"/>
      <c r="V31" s="101"/>
      <c r="W31" s="101"/>
      <c r="X31" s="101"/>
      <c r="Y31" s="101"/>
      <c r="Z31" s="102"/>
      <c r="AA31" s="71"/>
      <c r="AB31" s="71"/>
      <c r="AC31" s="73"/>
      <c r="AD31" s="10"/>
    </row>
    <row r="32" spans="1:31" s="1" customFormat="1" ht="23.25" x14ac:dyDescent="0.2">
      <c r="A32" s="100"/>
      <c r="B32" s="101"/>
      <c r="C32" s="115"/>
      <c r="D32" s="116"/>
      <c r="E32" s="115"/>
      <c r="F32" s="116"/>
      <c r="G32" s="115"/>
      <c r="H32" s="116"/>
      <c r="I32" s="113"/>
      <c r="J32" s="114"/>
      <c r="K32" s="113"/>
      <c r="L32" s="117"/>
      <c r="M32" s="117"/>
      <c r="N32" s="117"/>
      <c r="O32" s="117"/>
      <c r="P32" s="117"/>
      <c r="Q32" s="117"/>
      <c r="R32" s="114"/>
      <c r="S32" s="100"/>
      <c r="T32" s="101"/>
      <c r="U32" s="101"/>
      <c r="V32" s="101"/>
      <c r="W32" s="101"/>
      <c r="X32" s="101"/>
      <c r="Y32" s="101"/>
      <c r="Z32" s="102"/>
      <c r="AA32" s="71"/>
      <c r="AB32" s="71"/>
      <c r="AC32" s="71"/>
      <c r="AD32" s="10"/>
    </row>
    <row r="33" spans="1:31" s="2" customFormat="1" ht="23.25" x14ac:dyDescent="0.2">
      <c r="A33" s="97"/>
      <c r="B33" s="98"/>
      <c r="C33" s="118"/>
      <c r="D33" s="119"/>
      <c r="E33" s="118"/>
      <c r="F33" s="119"/>
      <c r="G33" s="118"/>
      <c r="H33" s="119"/>
      <c r="I33" s="111"/>
      <c r="J33" s="112"/>
      <c r="K33" s="111"/>
      <c r="L33" s="120"/>
      <c r="M33" s="120"/>
      <c r="N33" s="120"/>
      <c r="O33" s="120"/>
      <c r="P33" s="120"/>
      <c r="Q33" s="120"/>
      <c r="R33" s="112"/>
      <c r="S33" s="97"/>
      <c r="T33" s="98"/>
      <c r="U33" s="98"/>
      <c r="V33" s="98"/>
      <c r="W33" s="98"/>
      <c r="X33" s="98"/>
      <c r="Y33" s="98"/>
      <c r="Z33" s="99"/>
      <c r="AA33" s="71"/>
      <c r="AB33" s="71"/>
      <c r="AC33" s="71"/>
      <c r="AD33" s="1"/>
      <c r="AE33" s="1"/>
    </row>
    <row r="34" spans="1:31" s="1" customFormat="1" ht="23.25" x14ac:dyDescent="0.25">
      <c r="A34" s="81">
        <f>S28+1</f>
        <v>43611</v>
      </c>
      <c r="B34" s="82"/>
      <c r="C34" s="85">
        <f>A34+1</f>
        <v>43612</v>
      </c>
      <c r="D34" s="86"/>
      <c r="E34" s="85">
        <f>C34+1</f>
        <v>43613</v>
      </c>
      <c r="F34" s="86" t="s">
        <v>2</v>
      </c>
      <c r="G34" s="85">
        <f>E34+1</f>
        <v>43614</v>
      </c>
      <c r="H34" s="86" t="s">
        <v>3</v>
      </c>
      <c r="I34" s="83">
        <f>G34+1</f>
        <v>43615</v>
      </c>
      <c r="J34" s="84"/>
      <c r="K34" s="103">
        <f>I34+1</f>
        <v>43616</v>
      </c>
      <c r="L34" s="104"/>
      <c r="M34" s="105"/>
      <c r="N34" s="105"/>
      <c r="O34" s="105"/>
      <c r="P34" s="105"/>
      <c r="Q34" s="105"/>
      <c r="R34" s="106"/>
      <c r="S34" s="107">
        <f>K34+1</f>
        <v>43617</v>
      </c>
      <c r="T34" s="108"/>
      <c r="U34" s="109" t="s">
        <v>13</v>
      </c>
      <c r="V34" s="109"/>
      <c r="W34" s="109"/>
      <c r="X34" s="109"/>
      <c r="Y34" s="109"/>
      <c r="Z34" s="110"/>
      <c r="AA34" s="71"/>
      <c r="AB34" s="22"/>
      <c r="AC34" s="73"/>
    </row>
    <row r="35" spans="1:31" s="1" customFormat="1" ht="23.25" x14ac:dyDescent="0.25">
      <c r="A35" s="100"/>
      <c r="B35" s="101"/>
      <c r="C35" s="115" t="s">
        <v>14</v>
      </c>
      <c r="D35" s="116"/>
      <c r="E35" s="115"/>
      <c r="F35" s="116"/>
      <c r="G35" s="115"/>
      <c r="H35" s="116"/>
      <c r="I35" s="113"/>
      <c r="J35" s="114"/>
      <c r="K35" s="113"/>
      <c r="L35" s="117"/>
      <c r="M35" s="117"/>
      <c r="N35" s="117"/>
      <c r="O35" s="117"/>
      <c r="P35" s="117"/>
      <c r="Q35" s="117"/>
      <c r="R35" s="114"/>
      <c r="S35" s="100"/>
      <c r="T35" s="101"/>
      <c r="U35" s="101"/>
      <c r="V35" s="101"/>
      <c r="W35" s="101"/>
      <c r="X35" s="101"/>
      <c r="Y35" s="101"/>
      <c r="Z35" s="102"/>
      <c r="AA35" s="71"/>
      <c r="AB35" s="73"/>
      <c r="AC35" s="75"/>
    </row>
    <row r="36" spans="1:31" s="1" customFormat="1" ht="23.25" x14ac:dyDescent="0.2">
      <c r="A36" s="100"/>
      <c r="B36" s="101"/>
      <c r="C36" s="113" t="s">
        <v>12</v>
      </c>
      <c r="D36" s="114"/>
      <c r="E36" s="113"/>
      <c r="F36" s="114"/>
      <c r="G36" s="113"/>
      <c r="H36" s="114"/>
      <c r="I36" s="113"/>
      <c r="J36" s="114"/>
      <c r="K36" s="113"/>
      <c r="L36" s="117"/>
      <c r="M36" s="117"/>
      <c r="N36" s="117"/>
      <c r="O36" s="117"/>
      <c r="P36" s="117"/>
      <c r="Q36" s="117"/>
      <c r="R36" s="114"/>
      <c r="S36" s="100"/>
      <c r="T36" s="101"/>
      <c r="U36" s="101"/>
      <c r="V36" s="101"/>
      <c r="W36" s="101"/>
      <c r="X36" s="101"/>
      <c r="Y36" s="101"/>
      <c r="Z36" s="102"/>
      <c r="AA36" s="71"/>
      <c r="AB36" s="71"/>
      <c r="AC36" s="75"/>
    </row>
    <row r="37" spans="1:31" s="1" customFormat="1" ht="23.25" x14ac:dyDescent="0.2">
      <c r="A37" s="100"/>
      <c r="B37" s="101"/>
      <c r="C37" s="113"/>
      <c r="D37" s="114"/>
      <c r="E37" s="113"/>
      <c r="F37" s="114"/>
      <c r="G37" s="113"/>
      <c r="H37" s="114"/>
      <c r="I37" s="113"/>
      <c r="J37" s="114"/>
      <c r="K37" s="113"/>
      <c r="L37" s="117"/>
      <c r="M37" s="117"/>
      <c r="N37" s="117"/>
      <c r="O37" s="117"/>
      <c r="P37" s="117"/>
      <c r="Q37" s="117"/>
      <c r="R37" s="114"/>
      <c r="S37" s="100"/>
      <c r="T37" s="101"/>
      <c r="U37" s="101"/>
      <c r="V37" s="101"/>
      <c r="W37" s="101"/>
      <c r="X37" s="101"/>
      <c r="Y37" s="101"/>
      <c r="Z37" s="102"/>
      <c r="AA37" s="71"/>
      <c r="AB37" s="71"/>
      <c r="AC37" s="71"/>
    </row>
    <row r="38" spans="1:31" s="1" customFormat="1" ht="23.25" x14ac:dyDescent="0.2">
      <c r="A38" s="100"/>
      <c r="B38" s="101"/>
      <c r="C38" s="113" t="s">
        <v>15</v>
      </c>
      <c r="D38" s="114"/>
      <c r="E38" s="113"/>
      <c r="F38" s="114"/>
      <c r="G38" s="113"/>
      <c r="H38" s="114"/>
      <c r="I38" s="113"/>
      <c r="J38" s="114"/>
      <c r="K38" s="113"/>
      <c r="L38" s="117"/>
      <c r="M38" s="117"/>
      <c r="N38" s="117"/>
      <c r="O38" s="117"/>
      <c r="P38" s="117"/>
      <c r="Q38" s="117"/>
      <c r="R38" s="114"/>
      <c r="S38" s="100"/>
      <c r="T38" s="101"/>
      <c r="U38" s="101"/>
      <c r="V38" s="101"/>
      <c r="W38" s="101"/>
      <c r="X38" s="101"/>
      <c r="Y38" s="101"/>
      <c r="Z38" s="102"/>
      <c r="AA38" s="71"/>
      <c r="AB38" s="71"/>
      <c r="AC38" s="71"/>
    </row>
    <row r="39" spans="1:31" s="2" customFormat="1" ht="23.25" x14ac:dyDescent="0.2">
      <c r="A39" s="97"/>
      <c r="B39" s="98"/>
      <c r="C39" s="111"/>
      <c r="D39" s="112"/>
      <c r="E39" s="111"/>
      <c r="F39" s="112"/>
      <c r="G39" s="111"/>
      <c r="H39" s="112"/>
      <c r="I39" s="111"/>
      <c r="J39" s="112"/>
      <c r="K39" s="111"/>
      <c r="L39" s="120"/>
      <c r="M39" s="120"/>
      <c r="N39" s="120"/>
      <c r="O39" s="120"/>
      <c r="P39" s="120"/>
      <c r="Q39" s="120"/>
      <c r="R39" s="112"/>
      <c r="S39" s="97"/>
      <c r="T39" s="98"/>
      <c r="U39" s="98"/>
      <c r="V39" s="98"/>
      <c r="W39" s="98"/>
      <c r="X39" s="98"/>
      <c r="Y39" s="98"/>
      <c r="Z39" s="99"/>
      <c r="AA39" s="71"/>
      <c r="AB39" s="71"/>
      <c r="AC39" s="71"/>
    </row>
    <row r="40" spans="1:31" ht="23.25" x14ac:dyDescent="0.35">
      <c r="A40" s="81">
        <f>S34+1</f>
        <v>43618</v>
      </c>
      <c r="B40" s="82"/>
      <c r="C40" s="83">
        <f>A40+1</f>
        <v>43619</v>
      </c>
      <c r="D40" s="84"/>
      <c r="E40" s="87" t="s">
        <v>16</v>
      </c>
      <c r="F40" s="88"/>
      <c r="G40" s="88"/>
      <c r="H40" s="88"/>
      <c r="I40" s="88"/>
      <c r="J40" s="88" t="s">
        <v>17</v>
      </c>
      <c r="K40" s="88"/>
      <c r="L40" s="88"/>
      <c r="M40" s="88"/>
      <c r="N40" s="88"/>
      <c r="O40" s="88"/>
      <c r="P40" s="88"/>
      <c r="Q40" s="88"/>
      <c r="R40" s="88"/>
      <c r="S40" s="88"/>
      <c r="T40" s="88"/>
      <c r="U40" s="88"/>
      <c r="V40" s="88"/>
      <c r="W40" s="88"/>
      <c r="X40" s="88"/>
      <c r="Y40" s="88"/>
      <c r="Z40" s="89"/>
      <c r="AA40" s="70"/>
      <c r="AB40" s="70"/>
      <c r="AC40" s="70"/>
    </row>
    <row r="41" spans="1:31" ht="23.25" x14ac:dyDescent="0.35">
      <c r="A41" s="100"/>
      <c r="B41" s="101"/>
      <c r="C41" s="113"/>
      <c r="D41" s="114"/>
      <c r="E41" s="90"/>
      <c r="F41" s="91"/>
      <c r="G41" s="91"/>
      <c r="H41" s="91"/>
      <c r="I41" s="91"/>
      <c r="J41" s="57">
        <v>75.5</v>
      </c>
      <c r="K41" s="91"/>
      <c r="L41" s="91"/>
      <c r="M41" s="91"/>
      <c r="N41" s="91"/>
      <c r="O41" s="91"/>
      <c r="P41" s="91"/>
      <c r="Q41" s="91"/>
      <c r="R41" s="91"/>
      <c r="S41" s="91"/>
      <c r="T41" s="91"/>
      <c r="U41" s="91"/>
      <c r="V41" s="91"/>
      <c r="W41" s="91"/>
      <c r="X41" s="91"/>
      <c r="Y41" s="91"/>
      <c r="Z41" s="92"/>
      <c r="AA41" s="70"/>
      <c r="AB41" s="70"/>
      <c r="AC41" s="70"/>
    </row>
    <row r="42" spans="1:31" ht="23.25" x14ac:dyDescent="0.2">
      <c r="A42" s="100"/>
      <c r="B42" s="101"/>
      <c r="C42" s="113"/>
      <c r="D42" s="114"/>
      <c r="E42" s="90"/>
      <c r="F42" s="91"/>
      <c r="G42" s="91"/>
      <c r="H42" s="91"/>
      <c r="I42" s="91"/>
      <c r="J42" s="91"/>
      <c r="K42" s="91"/>
      <c r="L42" s="91"/>
      <c r="M42" s="91"/>
      <c r="N42" s="91"/>
      <c r="O42" s="91"/>
      <c r="P42" s="91"/>
      <c r="Q42" s="91" t="s">
        <v>18</v>
      </c>
      <c r="R42" s="91"/>
      <c r="S42" s="91"/>
      <c r="T42" s="91"/>
      <c r="U42" s="91"/>
      <c r="V42" s="91"/>
      <c r="W42" s="91"/>
      <c r="X42" s="91"/>
      <c r="Y42" s="91"/>
      <c r="Z42" s="93"/>
      <c r="AA42" s="70"/>
      <c r="AB42" s="70"/>
      <c r="AC42" s="70"/>
    </row>
    <row r="43" spans="1:31" ht="23.25" x14ac:dyDescent="0.2">
      <c r="A43" s="100"/>
      <c r="B43" s="101"/>
      <c r="C43" s="113"/>
      <c r="D43" s="114"/>
      <c r="E43" s="90"/>
      <c r="F43" s="91"/>
      <c r="G43" s="91"/>
      <c r="H43" s="91"/>
      <c r="I43" s="91"/>
      <c r="J43" s="91"/>
      <c r="K43" s="91"/>
      <c r="L43" s="91"/>
      <c r="M43" s="91"/>
      <c r="N43" s="91"/>
      <c r="O43" s="91"/>
      <c r="P43" s="91"/>
      <c r="Q43" s="91"/>
      <c r="R43" s="91"/>
      <c r="S43" s="91"/>
      <c r="T43" s="91"/>
      <c r="U43" s="91"/>
      <c r="V43" s="91"/>
      <c r="W43" s="91"/>
      <c r="X43" s="91"/>
      <c r="Y43" s="91"/>
      <c r="Z43" s="93"/>
      <c r="AA43" s="70"/>
      <c r="AB43" s="70"/>
      <c r="AC43" s="70"/>
    </row>
    <row r="44" spans="1:31" ht="23.25" x14ac:dyDescent="0.2">
      <c r="A44" s="100"/>
      <c r="B44" s="101"/>
      <c r="C44" s="113"/>
      <c r="D44" s="114"/>
      <c r="E44" s="90"/>
      <c r="F44" s="91"/>
      <c r="G44" s="91"/>
      <c r="H44" s="91"/>
      <c r="I44" s="91"/>
      <c r="J44" s="91"/>
      <c r="K44" s="130"/>
      <c r="L44" s="130"/>
      <c r="M44" s="130"/>
      <c r="N44" s="130"/>
      <c r="O44" s="130"/>
      <c r="P44" s="130"/>
      <c r="Q44" s="130"/>
      <c r="R44" s="130"/>
      <c r="S44" s="130"/>
      <c r="T44" s="130"/>
      <c r="U44" s="130"/>
      <c r="V44" s="130"/>
      <c r="W44" s="130"/>
      <c r="X44" s="130"/>
      <c r="Y44" s="130"/>
      <c r="Z44" s="131"/>
      <c r="AA44" s="70"/>
      <c r="AB44" s="70"/>
      <c r="AC44" s="70"/>
    </row>
    <row r="45" spans="1:31" s="1" customFormat="1" ht="23.25" x14ac:dyDescent="0.2">
      <c r="A45" s="97"/>
      <c r="B45" s="98"/>
      <c r="C45" s="111"/>
      <c r="D45" s="112"/>
      <c r="E45" s="94"/>
      <c r="F45" s="95"/>
      <c r="G45" s="95"/>
      <c r="H45" s="95"/>
      <c r="I45" s="95"/>
      <c r="J45" s="95"/>
      <c r="K45" s="128"/>
      <c r="L45" s="128"/>
      <c r="M45" s="128"/>
      <c r="N45" s="128"/>
      <c r="O45" s="128"/>
      <c r="P45" s="128"/>
      <c r="Q45" s="128"/>
      <c r="R45" s="128"/>
      <c r="S45" s="128"/>
      <c r="T45" s="128"/>
      <c r="U45" s="128"/>
      <c r="V45" s="128"/>
      <c r="W45" s="128"/>
      <c r="X45" s="128"/>
      <c r="Y45" s="128"/>
      <c r="Z45" s="129"/>
      <c r="AA45" s="71"/>
      <c r="AB45" s="71"/>
      <c r="AC45" s="71"/>
    </row>
    <row r="46" spans="1:31" ht="15" x14ac:dyDescent="0.2">
      <c r="A46" s="70"/>
      <c r="B46" s="70"/>
      <c r="C46" s="70"/>
      <c r="D46" s="70"/>
      <c r="E46" s="70"/>
      <c r="F46" s="70"/>
      <c r="G46" s="70"/>
      <c r="H46" s="70"/>
      <c r="I46" s="70"/>
      <c r="J46" s="70"/>
      <c r="K46" s="70"/>
      <c r="L46" s="70"/>
      <c r="M46" s="70"/>
      <c r="N46" s="70"/>
      <c r="O46" s="70"/>
      <c r="P46" s="70"/>
      <c r="Q46" s="70"/>
      <c r="R46" s="70"/>
      <c r="S46" s="70"/>
      <c r="T46" s="70"/>
      <c r="U46" s="70"/>
      <c r="V46" s="70"/>
      <c r="W46" s="70"/>
      <c r="X46" s="70"/>
      <c r="Y46" s="70"/>
      <c r="Z46" s="70"/>
      <c r="AA46" s="70"/>
      <c r="AB46" s="70"/>
      <c r="AC46" s="70"/>
    </row>
    <row r="47" spans="1:31" ht="15" x14ac:dyDescent="0.2">
      <c r="A47" s="70"/>
      <c r="B47" s="70"/>
      <c r="C47" s="70"/>
      <c r="D47" s="70"/>
      <c r="E47" s="70"/>
      <c r="F47" s="70"/>
      <c r="G47" s="70"/>
      <c r="H47" s="70"/>
      <c r="I47" s="70"/>
      <c r="J47" s="70"/>
      <c r="K47" s="70"/>
      <c r="L47" s="70"/>
      <c r="M47" s="70"/>
      <c r="N47" s="70"/>
      <c r="O47" s="70"/>
      <c r="P47" s="70"/>
      <c r="Q47" s="70"/>
      <c r="R47" s="70"/>
      <c r="S47" s="70"/>
      <c r="T47" s="70"/>
      <c r="U47" s="70"/>
      <c r="V47" s="70"/>
      <c r="W47" s="70"/>
      <c r="X47" s="70"/>
      <c r="Y47" s="70"/>
      <c r="Z47" s="70"/>
      <c r="AA47" s="70"/>
      <c r="AB47" s="70"/>
      <c r="AC47" s="70"/>
    </row>
    <row r="48" spans="1:31" ht="15" x14ac:dyDescent="0.2">
      <c r="A48" s="70"/>
      <c r="B48" s="70"/>
      <c r="C48" s="70"/>
      <c r="D48" s="70"/>
      <c r="E48" s="70"/>
      <c r="F48" s="70"/>
      <c r="G48" s="70"/>
      <c r="H48" s="70"/>
      <c r="I48" s="70"/>
      <c r="J48" s="70"/>
      <c r="K48" s="70"/>
      <c r="L48" s="70"/>
      <c r="M48" s="70"/>
      <c r="N48" s="70"/>
      <c r="O48" s="70"/>
      <c r="P48" s="70"/>
      <c r="Q48" s="70"/>
      <c r="R48" s="70"/>
      <c r="S48" s="70"/>
      <c r="T48" s="70"/>
      <c r="U48" s="70"/>
      <c r="V48" s="70"/>
      <c r="W48" s="70"/>
      <c r="X48" s="70"/>
      <c r="Y48" s="70"/>
      <c r="Z48" s="70"/>
      <c r="AA48" s="70"/>
      <c r="AB48" s="70"/>
      <c r="AC48" s="70"/>
    </row>
    <row r="49" spans="1:29" ht="15" x14ac:dyDescent="0.2">
      <c r="A49" s="70"/>
      <c r="B49" s="70"/>
      <c r="C49" s="70"/>
      <c r="D49" s="70"/>
      <c r="E49" s="70"/>
      <c r="F49" s="70"/>
      <c r="G49" s="70"/>
      <c r="H49" s="70"/>
      <c r="I49" s="70"/>
      <c r="J49" s="70"/>
      <c r="K49" s="70"/>
      <c r="L49" s="70"/>
      <c r="M49" s="70"/>
      <c r="N49" s="70"/>
      <c r="O49" s="70"/>
      <c r="P49" s="70"/>
      <c r="Q49" s="70"/>
      <c r="R49" s="70"/>
      <c r="S49" s="70"/>
      <c r="T49" s="70"/>
      <c r="U49" s="70"/>
      <c r="V49" s="70"/>
      <c r="W49" s="70"/>
      <c r="X49" s="70"/>
      <c r="Y49" s="70"/>
      <c r="Z49" s="70"/>
      <c r="AA49" s="70"/>
      <c r="AB49" s="70"/>
      <c r="AC49" s="70"/>
    </row>
    <row r="50" spans="1:29" ht="15" x14ac:dyDescent="0.2">
      <c r="A50" s="70"/>
      <c r="B50" s="70"/>
      <c r="C50" s="70"/>
      <c r="D50" s="70"/>
      <c r="E50" s="70"/>
      <c r="F50" s="70"/>
      <c r="G50" s="70"/>
      <c r="H50" s="70"/>
      <c r="I50" s="70"/>
      <c r="J50" s="70"/>
      <c r="K50" s="70"/>
      <c r="L50" s="70"/>
      <c r="M50" s="70"/>
      <c r="N50" s="70"/>
      <c r="O50" s="70"/>
      <c r="P50" s="70"/>
      <c r="Q50" s="70"/>
      <c r="R50" s="70"/>
      <c r="S50" s="70"/>
      <c r="T50" s="70"/>
      <c r="U50" s="70"/>
      <c r="V50" s="70"/>
      <c r="W50" s="70"/>
      <c r="X50" s="70"/>
      <c r="Y50" s="70"/>
      <c r="Z50" s="70"/>
      <c r="AA50" s="70"/>
      <c r="AB50" s="70"/>
      <c r="AC50" s="70"/>
    </row>
    <row r="51" spans="1:29" ht="15" x14ac:dyDescent="0.2">
      <c r="A51" s="70"/>
      <c r="B51" s="70"/>
      <c r="C51" s="70"/>
      <c r="D51" s="70"/>
      <c r="E51" s="70"/>
      <c r="F51" s="70"/>
      <c r="G51" s="70"/>
      <c r="H51" s="70"/>
      <c r="I51" s="70"/>
      <c r="J51" s="70"/>
      <c r="K51" s="70"/>
      <c r="L51" s="70"/>
      <c r="M51" s="70"/>
      <c r="N51" s="70"/>
      <c r="O51" s="70"/>
      <c r="P51" s="70"/>
      <c r="Q51" s="70"/>
      <c r="R51" s="70"/>
      <c r="S51" s="70"/>
      <c r="T51" s="70"/>
      <c r="U51" s="70"/>
      <c r="V51" s="70"/>
      <c r="W51" s="70"/>
      <c r="X51" s="70"/>
      <c r="Y51" s="70"/>
      <c r="Z51" s="70"/>
      <c r="AA51" s="70"/>
      <c r="AB51" s="70"/>
      <c r="AC51" s="70"/>
    </row>
    <row r="52" spans="1:29" ht="15" x14ac:dyDescent="0.2">
      <c r="A52" s="70"/>
      <c r="B52" s="70"/>
      <c r="C52" s="70"/>
      <c r="D52" s="70"/>
      <c r="E52" s="70"/>
      <c r="F52" s="70"/>
      <c r="G52" s="70"/>
      <c r="H52" s="70"/>
      <c r="I52" s="70"/>
      <c r="J52" s="70"/>
      <c r="K52" s="70"/>
      <c r="L52" s="70"/>
      <c r="M52" s="70"/>
      <c r="N52" s="70"/>
      <c r="O52" s="70"/>
      <c r="P52" s="70"/>
      <c r="Q52" s="70"/>
      <c r="R52" s="70"/>
      <c r="S52" s="70"/>
      <c r="T52" s="70"/>
      <c r="U52" s="70"/>
      <c r="V52" s="70"/>
      <c r="W52" s="70"/>
      <c r="X52" s="70"/>
      <c r="Y52" s="70"/>
      <c r="Z52" s="70"/>
      <c r="AA52" s="70"/>
      <c r="AB52" s="70"/>
      <c r="AC52" s="70"/>
    </row>
    <row r="53" spans="1:29" ht="15" x14ac:dyDescent="0.2">
      <c r="A53" s="70"/>
      <c r="B53" s="70"/>
      <c r="C53" s="70"/>
      <c r="D53" s="70"/>
      <c r="E53" s="70"/>
      <c r="F53" s="70"/>
      <c r="G53" s="70"/>
      <c r="H53" s="70"/>
      <c r="I53" s="70"/>
      <c r="J53" s="70"/>
      <c r="K53" s="70"/>
      <c r="L53" s="70"/>
      <c r="M53" s="70"/>
      <c r="N53" s="70"/>
      <c r="O53" s="70"/>
      <c r="P53" s="70"/>
      <c r="Q53" s="70"/>
      <c r="R53" s="70"/>
      <c r="S53" s="70"/>
      <c r="T53" s="70"/>
      <c r="U53" s="70"/>
      <c r="V53" s="70"/>
      <c r="W53" s="70"/>
      <c r="X53" s="70"/>
      <c r="Y53" s="70"/>
      <c r="Z53" s="70"/>
      <c r="AA53" s="70"/>
      <c r="AB53" s="70"/>
      <c r="AC53" s="70"/>
    </row>
    <row r="54" spans="1:29" ht="15" x14ac:dyDescent="0.2">
      <c r="A54" s="70"/>
      <c r="B54" s="70"/>
      <c r="C54" s="70"/>
      <c r="D54" s="70"/>
      <c r="E54" s="70"/>
      <c r="F54" s="70"/>
      <c r="G54" s="70"/>
      <c r="H54" s="70"/>
      <c r="I54" s="70"/>
      <c r="J54" s="70"/>
      <c r="K54" s="70"/>
      <c r="L54" s="70"/>
      <c r="M54" s="70"/>
      <c r="N54" s="70"/>
      <c r="O54" s="70"/>
      <c r="P54" s="70"/>
      <c r="Q54" s="70"/>
      <c r="R54" s="70"/>
      <c r="S54" s="70"/>
      <c r="T54" s="70"/>
      <c r="U54" s="70"/>
      <c r="V54" s="70"/>
      <c r="W54" s="70"/>
      <c r="X54" s="70"/>
      <c r="Y54" s="70"/>
      <c r="Z54" s="70"/>
      <c r="AA54" s="70"/>
      <c r="AB54" s="70"/>
      <c r="AC54" s="70"/>
    </row>
    <row r="55" spans="1:29" ht="15" x14ac:dyDescent="0.2">
      <c r="A55" s="70"/>
      <c r="B55" s="70"/>
      <c r="C55" s="70"/>
      <c r="D55" s="70"/>
      <c r="E55" s="70"/>
      <c r="F55" s="70"/>
      <c r="G55" s="70"/>
      <c r="H55" s="70"/>
      <c r="I55" s="70"/>
      <c r="J55" s="70"/>
      <c r="K55" s="70"/>
      <c r="L55" s="70"/>
      <c r="M55" s="70"/>
      <c r="N55" s="70"/>
      <c r="O55" s="70"/>
      <c r="P55" s="70"/>
      <c r="Q55" s="70"/>
      <c r="R55" s="70"/>
      <c r="S55" s="70"/>
      <c r="T55" s="70"/>
      <c r="U55" s="70"/>
      <c r="V55" s="70"/>
      <c r="W55" s="70"/>
      <c r="X55" s="70"/>
      <c r="Y55" s="70"/>
      <c r="Z55" s="70"/>
      <c r="AA55" s="70"/>
      <c r="AB55" s="70"/>
      <c r="AC55" s="70"/>
    </row>
    <row r="56" spans="1:29" ht="15" x14ac:dyDescent="0.2">
      <c r="A56" s="70"/>
      <c r="B56" s="70"/>
      <c r="C56" s="70"/>
      <c r="D56" s="70"/>
      <c r="E56" s="70"/>
      <c r="F56" s="70"/>
      <c r="G56" s="70"/>
      <c r="H56" s="70"/>
      <c r="I56" s="70"/>
      <c r="J56" s="70"/>
      <c r="K56" s="70"/>
      <c r="L56" s="70"/>
      <c r="M56" s="70"/>
      <c r="N56" s="70"/>
      <c r="O56" s="70"/>
      <c r="P56" s="70"/>
      <c r="Q56" s="70"/>
      <c r="R56" s="70"/>
      <c r="S56" s="70"/>
      <c r="T56" s="70"/>
      <c r="U56" s="70"/>
      <c r="V56" s="70"/>
      <c r="W56" s="70"/>
      <c r="X56" s="70"/>
      <c r="Y56" s="70"/>
      <c r="Z56" s="70"/>
      <c r="AA56" s="70"/>
      <c r="AB56" s="70"/>
      <c r="AC56" s="70"/>
    </row>
    <row r="57" spans="1:29" ht="15" x14ac:dyDescent="0.2">
      <c r="A57" s="70"/>
      <c r="B57" s="70"/>
      <c r="C57" s="70"/>
      <c r="D57" s="70"/>
      <c r="E57" s="70"/>
      <c r="F57" s="70"/>
      <c r="G57" s="70"/>
      <c r="H57" s="70"/>
      <c r="I57" s="70"/>
      <c r="J57" s="70"/>
      <c r="K57" s="70"/>
      <c r="L57" s="70"/>
      <c r="M57" s="70"/>
      <c r="N57" s="70"/>
      <c r="O57" s="70"/>
      <c r="P57" s="70"/>
      <c r="Q57" s="70"/>
      <c r="R57" s="70"/>
      <c r="S57" s="70"/>
      <c r="T57" s="70"/>
      <c r="U57" s="70"/>
      <c r="V57" s="70"/>
      <c r="W57" s="70"/>
      <c r="X57" s="70"/>
      <c r="Y57" s="70"/>
      <c r="Z57" s="70"/>
      <c r="AA57" s="70"/>
      <c r="AB57" s="70"/>
      <c r="AC57" s="70"/>
    </row>
    <row r="58" spans="1:29" ht="15" x14ac:dyDescent="0.2">
      <c r="A58" s="70"/>
      <c r="B58" s="70"/>
      <c r="C58" s="70"/>
      <c r="D58" s="70"/>
      <c r="E58" s="70"/>
      <c r="F58" s="70"/>
      <c r="G58" s="70"/>
      <c r="H58" s="70"/>
      <c r="I58" s="70"/>
      <c r="J58" s="70"/>
      <c r="K58" s="70"/>
      <c r="L58" s="70"/>
      <c r="M58" s="70"/>
      <c r="N58" s="70"/>
      <c r="O58" s="70"/>
      <c r="P58" s="70"/>
      <c r="Q58" s="70"/>
      <c r="R58" s="70"/>
      <c r="S58" s="70"/>
      <c r="T58" s="70"/>
      <c r="U58" s="70"/>
      <c r="V58" s="70"/>
      <c r="W58" s="70"/>
      <c r="X58" s="70"/>
      <c r="Y58" s="70"/>
      <c r="Z58" s="70"/>
      <c r="AA58" s="70"/>
      <c r="AB58" s="70"/>
      <c r="AC58" s="70"/>
    </row>
    <row r="59" spans="1:29" ht="15" x14ac:dyDescent="0.2">
      <c r="A59" s="70"/>
      <c r="B59" s="70"/>
      <c r="C59" s="70"/>
      <c r="D59" s="70"/>
      <c r="E59" s="70"/>
      <c r="F59" s="70"/>
      <c r="G59" s="70"/>
      <c r="H59" s="70"/>
      <c r="I59" s="70"/>
      <c r="J59" s="70"/>
      <c r="K59" s="70"/>
      <c r="L59" s="70"/>
      <c r="M59" s="70"/>
      <c r="N59" s="70"/>
      <c r="O59" s="70"/>
      <c r="P59" s="70"/>
      <c r="Q59" s="70"/>
      <c r="R59" s="70"/>
      <c r="S59" s="70"/>
      <c r="T59" s="70"/>
      <c r="U59" s="70"/>
      <c r="V59" s="70"/>
      <c r="W59" s="70"/>
      <c r="X59" s="70"/>
      <c r="Y59" s="70"/>
      <c r="Z59" s="70"/>
      <c r="AA59" s="70"/>
      <c r="AB59" s="70"/>
      <c r="AC59" s="70"/>
    </row>
    <row r="60" spans="1:29" ht="15" x14ac:dyDescent="0.2">
      <c r="A60" s="70"/>
      <c r="B60" s="70"/>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row>
  </sheetData>
  <mergeCells count="217">
    <mergeCell ref="E13:F13"/>
    <mergeCell ref="G13:H13"/>
    <mergeCell ref="K13:R13"/>
    <mergeCell ref="S13:Z13"/>
    <mergeCell ref="K17:R17"/>
    <mergeCell ref="I12:J12"/>
    <mergeCell ref="I13:J13"/>
    <mergeCell ref="I14:J14"/>
    <mergeCell ref="K45:Z45"/>
    <mergeCell ref="K44:Z44"/>
    <mergeCell ref="E17:F17"/>
    <mergeCell ref="G17:H17"/>
    <mergeCell ref="S25:Z25"/>
    <mergeCell ref="S23:Z23"/>
    <mergeCell ref="S30:Z30"/>
    <mergeCell ref="S27:Z27"/>
    <mergeCell ref="K39:R39"/>
    <mergeCell ref="S39:Z39"/>
    <mergeCell ref="U16:Z16"/>
    <mergeCell ref="K34:L34"/>
    <mergeCell ref="M34:R34"/>
    <mergeCell ref="S33:Z33"/>
    <mergeCell ref="S31:Z31"/>
    <mergeCell ref="I38:J38"/>
    <mergeCell ref="A1:H7"/>
    <mergeCell ref="A11:B11"/>
    <mergeCell ref="C11:D11"/>
    <mergeCell ref="E11:F11"/>
    <mergeCell ref="G11:H11"/>
    <mergeCell ref="K11:R11"/>
    <mergeCell ref="S11:Z11"/>
    <mergeCell ref="A9:B9"/>
    <mergeCell ref="C9:D9"/>
    <mergeCell ref="E9:F9"/>
    <mergeCell ref="G9:H9"/>
    <mergeCell ref="K9:R9"/>
    <mergeCell ref="K1:Q1"/>
    <mergeCell ref="S1:Y1"/>
    <mergeCell ref="S9:Z9"/>
    <mergeCell ref="I9:J9"/>
    <mergeCell ref="U10:Z10"/>
    <mergeCell ref="I11:J11"/>
    <mergeCell ref="K10:L10"/>
    <mergeCell ref="M10:R10"/>
    <mergeCell ref="A13:B13"/>
    <mergeCell ref="C13:D13"/>
    <mergeCell ref="A19:B19"/>
    <mergeCell ref="C19:D19"/>
    <mergeCell ref="E19:F19"/>
    <mergeCell ref="G19:H19"/>
    <mergeCell ref="K19:R19"/>
    <mergeCell ref="A12:B12"/>
    <mergeCell ref="C12:D12"/>
    <mergeCell ref="E12:F12"/>
    <mergeCell ref="G12:H12"/>
    <mergeCell ref="K12:R12"/>
    <mergeCell ref="A18:B18"/>
    <mergeCell ref="C18:D18"/>
    <mergeCell ref="E18:F18"/>
    <mergeCell ref="G18:H18"/>
    <mergeCell ref="K18:R18"/>
    <mergeCell ref="A15:B15"/>
    <mergeCell ref="C15:D15"/>
    <mergeCell ref="E15:F15"/>
    <mergeCell ref="G15:H15"/>
    <mergeCell ref="K15:R15"/>
    <mergeCell ref="A17:B17"/>
    <mergeCell ref="C17:D17"/>
    <mergeCell ref="A21:B21"/>
    <mergeCell ref="C21:D21"/>
    <mergeCell ref="E21:F21"/>
    <mergeCell ref="G21:H21"/>
    <mergeCell ref="K21:R21"/>
    <mergeCell ref="S22:T22"/>
    <mergeCell ref="U22:Z22"/>
    <mergeCell ref="M22:R22"/>
    <mergeCell ref="A20:B20"/>
    <mergeCell ref="C20:D20"/>
    <mergeCell ref="E20:F20"/>
    <mergeCell ref="G20:H20"/>
    <mergeCell ref="K20:R20"/>
    <mergeCell ref="A24:B24"/>
    <mergeCell ref="C24:D24"/>
    <mergeCell ref="E24:F24"/>
    <mergeCell ref="G24:H24"/>
    <mergeCell ref="K24:R24"/>
    <mergeCell ref="A23:B23"/>
    <mergeCell ref="C23:D23"/>
    <mergeCell ref="E23:F23"/>
    <mergeCell ref="G23:H23"/>
    <mergeCell ref="K23:R23"/>
    <mergeCell ref="A26:B26"/>
    <mergeCell ref="C26:D26"/>
    <mergeCell ref="E26:F26"/>
    <mergeCell ref="G26:H26"/>
    <mergeCell ref="K26:R26"/>
    <mergeCell ref="I26:J26"/>
    <mergeCell ref="I27:J27"/>
    <mergeCell ref="A25:B25"/>
    <mergeCell ref="C25:D25"/>
    <mergeCell ref="E25:F25"/>
    <mergeCell ref="G25:H25"/>
    <mergeCell ref="K25:R25"/>
    <mergeCell ref="A29:B29"/>
    <mergeCell ref="C29:D29"/>
    <mergeCell ref="E29:F29"/>
    <mergeCell ref="G29:H29"/>
    <mergeCell ref="K29:R29"/>
    <mergeCell ref="I29:J29"/>
    <mergeCell ref="I30:J30"/>
    <mergeCell ref="A27:B27"/>
    <mergeCell ref="C27:D27"/>
    <mergeCell ref="E27:F27"/>
    <mergeCell ref="G27:H27"/>
    <mergeCell ref="K27:R27"/>
    <mergeCell ref="M28:R28"/>
    <mergeCell ref="A31:B31"/>
    <mergeCell ref="C31:D31"/>
    <mergeCell ref="E31:F31"/>
    <mergeCell ref="G31:H31"/>
    <mergeCell ref="K31:R31"/>
    <mergeCell ref="I31:J31"/>
    <mergeCell ref="I32:J32"/>
    <mergeCell ref="I33:J33"/>
    <mergeCell ref="A30:B30"/>
    <mergeCell ref="C30:D30"/>
    <mergeCell ref="E30:F30"/>
    <mergeCell ref="G30:H30"/>
    <mergeCell ref="K30:R30"/>
    <mergeCell ref="A32:B32"/>
    <mergeCell ref="A38:B38"/>
    <mergeCell ref="C38:D38"/>
    <mergeCell ref="C33:D33"/>
    <mergeCell ref="E33:F33"/>
    <mergeCell ref="G33:H33"/>
    <mergeCell ref="K33:R33"/>
    <mergeCell ref="K32:R32"/>
    <mergeCell ref="S32:Z32"/>
    <mergeCell ref="K35:R35"/>
    <mergeCell ref="S35:Z35"/>
    <mergeCell ref="C37:D37"/>
    <mergeCell ref="E37:F37"/>
    <mergeCell ref="G37:H37"/>
    <mergeCell ref="K37:R37"/>
    <mergeCell ref="S37:Z37"/>
    <mergeCell ref="A36:B36"/>
    <mergeCell ref="C36:D36"/>
    <mergeCell ref="E36:F36"/>
    <mergeCell ref="G36:H36"/>
    <mergeCell ref="K36:R36"/>
    <mergeCell ref="C32:D32"/>
    <mergeCell ref="E32:F32"/>
    <mergeCell ref="G32:H32"/>
    <mergeCell ref="A33:B33"/>
    <mergeCell ref="A43:B43"/>
    <mergeCell ref="C43:D43"/>
    <mergeCell ref="A44:B44"/>
    <mergeCell ref="C44:D44"/>
    <mergeCell ref="A45:B45"/>
    <mergeCell ref="C45:D45"/>
    <mergeCell ref="A41:B41"/>
    <mergeCell ref="C41:D41"/>
    <mergeCell ref="A42:B42"/>
    <mergeCell ref="C42:D42"/>
    <mergeCell ref="A39:B39"/>
    <mergeCell ref="C39:D39"/>
    <mergeCell ref="A35:B35"/>
    <mergeCell ref="C35:D35"/>
    <mergeCell ref="E35:F35"/>
    <mergeCell ref="G35:H35"/>
    <mergeCell ref="E39:F39"/>
    <mergeCell ref="G39:H39"/>
    <mergeCell ref="S10:T10"/>
    <mergeCell ref="S16:T16"/>
    <mergeCell ref="E38:F38"/>
    <mergeCell ref="G38:H38"/>
    <mergeCell ref="K38:R38"/>
    <mergeCell ref="S36:Z36"/>
    <mergeCell ref="A37:B37"/>
    <mergeCell ref="S38:Z38"/>
    <mergeCell ref="A14:B14"/>
    <mergeCell ref="C14:D14"/>
    <mergeCell ref="E14:F14"/>
    <mergeCell ref="G14:H14"/>
    <mergeCell ref="K14:R14"/>
    <mergeCell ref="S34:T34"/>
    <mergeCell ref="U34:Z34"/>
    <mergeCell ref="K28:L28"/>
    <mergeCell ref="I39:J39"/>
    <mergeCell ref="I15:J15"/>
    <mergeCell ref="I17:J17"/>
    <mergeCell ref="I18:J18"/>
    <mergeCell ref="I19:J19"/>
    <mergeCell ref="I20:J20"/>
    <mergeCell ref="I21:J21"/>
    <mergeCell ref="I23:J23"/>
    <mergeCell ref="I24:J24"/>
    <mergeCell ref="I25:J25"/>
    <mergeCell ref="I35:J35"/>
    <mergeCell ref="I36:J36"/>
    <mergeCell ref="I37:J37"/>
    <mergeCell ref="S15:Z15"/>
    <mergeCell ref="S18:Z18"/>
    <mergeCell ref="S20:Z20"/>
    <mergeCell ref="K16:L16"/>
    <mergeCell ref="M16:R16"/>
    <mergeCell ref="K22:L22"/>
    <mergeCell ref="S12:Z12"/>
    <mergeCell ref="S29:Z29"/>
    <mergeCell ref="S26:Z26"/>
    <mergeCell ref="S24:Z24"/>
    <mergeCell ref="S21:Z21"/>
    <mergeCell ref="S19:Z19"/>
    <mergeCell ref="S17:Z17"/>
    <mergeCell ref="S14:Z14"/>
    <mergeCell ref="S28:T28"/>
    <mergeCell ref="U28:Z28"/>
  </mergeCells>
  <conditionalFormatting sqref="A10 C10 E10 G10 K10 S10 A16 C16 E16 G16 K16 S16 A22 C22 E22 G22 K22 S22 A28 C28 E28 G28 K28 S28 A34 C34 E34 G34 K34 S34 A40 C40">
    <cfRule type="expression" dxfId="47" priority="65">
      <formula>MONTH(A10)&lt;&gt;MONTH($A$1)</formula>
    </cfRule>
    <cfRule type="expression" dxfId="46" priority="66">
      <formula>OR(WEEKDAY(A10,1)=1,WEEKDAY(A10,1)=7)</formula>
    </cfRule>
  </conditionalFormatting>
  <conditionalFormatting sqref="I10 I16 I22 I28 I34">
    <cfRule type="expression" dxfId="45" priority="1">
      <formula>MONTH(I10)&lt;&gt;MONTH($A$1)</formula>
    </cfRule>
    <cfRule type="expression" dxfId="44" priority="2">
      <formula>OR(WEEKDAY(I10,1)=1,WEEKDAY(I10,1)=7)</formula>
    </cfRule>
  </conditionalFormatting>
  <hyperlinks>
    <hyperlink ref="AB10" r:id="rId1" xr:uid="{00000000-0004-0000-0000-000003000000}"/>
    <hyperlink ref="AB9" r:id="rId2" display="Calendar Templates by Vertex42.com" xr:uid="{00000000-0004-0000-0000-000005000000}"/>
    <hyperlink ref="AB10:AE10" r:id="rId3" display="https://www.vertex42.com/calendars/" xr:uid="{00000000-0004-0000-0000-000004000000}"/>
    <hyperlink ref="AB9:AE9" r:id="rId4" display="CALENDAR TEMPLATES by Vertex42.com" xr:uid="{1383483B-38EF-4B73-A626-A0B5AFF9ACEB}"/>
  </hyperlinks>
  <printOptions horizontalCentered="1"/>
  <pageMargins left="0.5" right="0.5" top="0.25" bottom="0.25" header="0.25" footer="0.25"/>
  <pageSetup scale="99" orientation="landscape" r:id="rId5"/>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79998168889431442"/>
    <pageSetUpPr fitToPage="1"/>
  </sheetPr>
  <dimension ref="A1:AA45"/>
  <sheetViews>
    <sheetView showGridLines="0" workbookViewId="0">
      <selection sqref="A1:H7"/>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x14ac:dyDescent="0.2">
      <c r="A1" s="132">
        <f>DATE(May!AD18,May!AD20+9,1)</f>
        <v>43862</v>
      </c>
      <c r="B1" s="132"/>
      <c r="C1" s="132"/>
      <c r="D1" s="132"/>
      <c r="E1" s="132"/>
      <c r="F1" s="132"/>
      <c r="G1" s="132"/>
      <c r="H1" s="132"/>
      <c r="I1" s="41"/>
      <c r="J1" s="41"/>
      <c r="K1" s="133">
        <f>DATE(YEAR(A1),MONTH(A1)-1,1)</f>
        <v>43831</v>
      </c>
      <c r="L1" s="133"/>
      <c r="M1" s="133"/>
      <c r="N1" s="133"/>
      <c r="O1" s="133"/>
      <c r="P1" s="133"/>
      <c r="Q1" s="133"/>
      <c r="S1" s="133">
        <f>DATE(YEAR(A1),MONTH(A1)+1,1)</f>
        <v>43891</v>
      </c>
      <c r="T1" s="133"/>
      <c r="U1" s="133"/>
      <c r="V1" s="133"/>
      <c r="W1" s="133"/>
      <c r="X1" s="133"/>
      <c r="Y1" s="133"/>
    </row>
    <row r="2" spans="1:27" s="3" customFormat="1" ht="11.25" customHeight="1" x14ac:dyDescent="0.2">
      <c r="A2" s="132"/>
      <c r="B2" s="132"/>
      <c r="C2" s="132"/>
      <c r="D2" s="132"/>
      <c r="E2" s="132"/>
      <c r="F2" s="132"/>
      <c r="G2" s="132"/>
      <c r="H2" s="132"/>
      <c r="I2" s="41"/>
      <c r="J2" s="41"/>
      <c r="K2" s="16" t="str">
        <f>INDEX({"S";"M";"T";"W";"T";"F";"S"},1+MOD(start_day+1-2,7))</f>
        <v>S</v>
      </c>
      <c r="L2" s="16" t="str">
        <f>INDEX({"S";"M";"T";"W";"T";"F";"S"},1+MOD(start_day+2-2,7))</f>
        <v>M</v>
      </c>
      <c r="M2" s="16" t="str">
        <f>INDEX({"S";"M";"T";"W";"T";"F";"S"},1+MOD(start_day+3-2,7))</f>
        <v>T</v>
      </c>
      <c r="N2" s="16" t="str">
        <f>INDEX({"S";"M";"T";"W";"T";"F";"S"},1+MOD(start_day+4-2,7))</f>
        <v>W</v>
      </c>
      <c r="O2" s="16" t="str">
        <f>INDEX({"S";"M";"T";"W";"T";"F";"S"},1+MOD(start_day+5-2,7))</f>
        <v>T</v>
      </c>
      <c r="P2" s="16" t="str">
        <f>INDEX({"S";"M";"T";"W";"T";"F";"S"},1+MOD(start_day+6-2,7))</f>
        <v>F</v>
      </c>
      <c r="Q2" s="16" t="str">
        <f>INDEX({"S";"M";"T";"W";"T";"F";"S"},1+MOD(start_day+7-2,7))</f>
        <v>S</v>
      </c>
      <c r="S2" s="16" t="str">
        <f>INDEX({"S";"M";"T";"W";"T";"F";"S"},1+MOD(start_day+1-2,7))</f>
        <v>S</v>
      </c>
      <c r="T2" s="16" t="str">
        <f>INDEX({"S";"M";"T";"W";"T";"F";"S"},1+MOD(start_day+2-2,7))</f>
        <v>M</v>
      </c>
      <c r="U2" s="16" t="str">
        <f>INDEX({"S";"M";"T";"W";"T";"F";"S"},1+MOD(start_day+3-2,7))</f>
        <v>T</v>
      </c>
      <c r="V2" s="16" t="str">
        <f>INDEX({"S";"M";"T";"W";"T";"F";"S"},1+MOD(start_day+4-2,7))</f>
        <v>W</v>
      </c>
      <c r="W2" s="16" t="str">
        <f>INDEX({"S";"M";"T";"W";"T";"F";"S"},1+MOD(start_day+5-2,7))</f>
        <v>T</v>
      </c>
      <c r="X2" s="16" t="str">
        <f>INDEX({"S";"M";"T";"W";"T";"F";"S"},1+MOD(start_day+6-2,7))</f>
        <v>F</v>
      </c>
      <c r="Y2" s="16" t="str">
        <f>INDEX({"S";"M";"T";"W";"T";"F";"S"},1+MOD(start_day+7-2,7))</f>
        <v>S</v>
      </c>
    </row>
    <row r="3" spans="1:27" s="4" customFormat="1" ht="9" customHeight="1" x14ac:dyDescent="0.2">
      <c r="A3" s="132"/>
      <c r="B3" s="132"/>
      <c r="C3" s="132"/>
      <c r="D3" s="132"/>
      <c r="E3" s="132"/>
      <c r="F3" s="132"/>
      <c r="G3" s="132"/>
      <c r="H3" s="132"/>
      <c r="I3" s="41"/>
      <c r="J3" s="41"/>
      <c r="K3" s="17" t="str">
        <f t="shared" ref="K3:Q8" si="0">IF(MONTH($K$1)&lt;&gt;MONTH($K$1-(WEEKDAY($K$1,1)-(start_day-1))-IF((WEEKDAY($K$1,1)-(start_day-1))&lt;=0,7,0)+(ROW(K3)-ROW($K$3))*7+(COLUMN(K3)-COLUMN($K$3)+1)),"",$K$1-(WEEKDAY($K$1,1)-(start_day-1))-IF((WEEKDAY($K$1,1)-(start_day-1))&lt;=0,7,0)+(ROW(K3)-ROW($K$3))*7+(COLUMN(K3)-COLUMN($K$3)+1))</f>
        <v/>
      </c>
      <c r="L3" s="17" t="str">
        <f t="shared" si="0"/>
        <v/>
      </c>
      <c r="M3" s="17" t="str">
        <f t="shared" si="0"/>
        <v/>
      </c>
      <c r="N3" s="17">
        <f t="shared" si="0"/>
        <v>43831</v>
      </c>
      <c r="O3" s="17">
        <f t="shared" si="0"/>
        <v>43832</v>
      </c>
      <c r="P3" s="17">
        <f t="shared" si="0"/>
        <v>43833</v>
      </c>
      <c r="Q3" s="17">
        <f t="shared" si="0"/>
        <v>43834</v>
      </c>
      <c r="R3" s="3"/>
      <c r="S3" s="17">
        <f t="shared" ref="S3:Y8" si="1">IF(MONTH($S$1)&lt;&gt;MONTH($S$1-(WEEKDAY($S$1,1)-(start_day-1))-IF((WEEKDAY($S$1,1)-(start_day-1))&lt;=0,7,0)+(ROW(S3)-ROW($S$3))*7+(COLUMN(S3)-COLUMN($S$3)+1)),"",$S$1-(WEEKDAY($S$1,1)-(start_day-1))-IF((WEEKDAY($S$1,1)-(start_day-1))&lt;=0,7,0)+(ROW(S3)-ROW($S$3))*7+(COLUMN(S3)-COLUMN($S$3)+1))</f>
        <v>43891</v>
      </c>
      <c r="T3" s="17">
        <f t="shared" si="1"/>
        <v>43892</v>
      </c>
      <c r="U3" s="17">
        <f t="shared" si="1"/>
        <v>43893</v>
      </c>
      <c r="V3" s="17">
        <f t="shared" si="1"/>
        <v>43894</v>
      </c>
      <c r="W3" s="17">
        <f t="shared" si="1"/>
        <v>43895</v>
      </c>
      <c r="X3" s="17">
        <f t="shared" si="1"/>
        <v>43896</v>
      </c>
      <c r="Y3" s="17">
        <f t="shared" si="1"/>
        <v>43897</v>
      </c>
    </row>
    <row r="4" spans="1:27" s="4" customFormat="1" ht="9" customHeight="1" x14ac:dyDescent="0.2">
      <c r="A4" s="132"/>
      <c r="B4" s="132"/>
      <c r="C4" s="132"/>
      <c r="D4" s="132"/>
      <c r="E4" s="132"/>
      <c r="F4" s="132"/>
      <c r="G4" s="132"/>
      <c r="H4" s="132"/>
      <c r="I4" s="41"/>
      <c r="J4" s="41"/>
      <c r="K4" s="17">
        <f t="shared" si="0"/>
        <v>43835</v>
      </c>
      <c r="L4" s="17">
        <f t="shared" si="0"/>
        <v>43836</v>
      </c>
      <c r="M4" s="17">
        <f t="shared" si="0"/>
        <v>43837</v>
      </c>
      <c r="N4" s="17">
        <f t="shared" si="0"/>
        <v>43838</v>
      </c>
      <c r="O4" s="17">
        <f t="shared" si="0"/>
        <v>43839</v>
      </c>
      <c r="P4" s="17">
        <f t="shared" si="0"/>
        <v>43840</v>
      </c>
      <c r="Q4" s="17">
        <f t="shared" si="0"/>
        <v>43841</v>
      </c>
      <c r="R4" s="3"/>
      <c r="S4" s="17">
        <f t="shared" si="1"/>
        <v>43898</v>
      </c>
      <c r="T4" s="17">
        <f t="shared" si="1"/>
        <v>43899</v>
      </c>
      <c r="U4" s="17">
        <f t="shared" si="1"/>
        <v>43900</v>
      </c>
      <c r="V4" s="17">
        <f t="shared" si="1"/>
        <v>43901</v>
      </c>
      <c r="W4" s="17">
        <f t="shared" si="1"/>
        <v>43902</v>
      </c>
      <c r="X4" s="17">
        <f t="shared" si="1"/>
        <v>43903</v>
      </c>
      <c r="Y4" s="17">
        <f t="shared" si="1"/>
        <v>43904</v>
      </c>
    </row>
    <row r="5" spans="1:27" s="4" customFormat="1" ht="9" customHeight="1" x14ac:dyDescent="0.2">
      <c r="A5" s="132"/>
      <c r="B5" s="132"/>
      <c r="C5" s="132"/>
      <c r="D5" s="132"/>
      <c r="E5" s="132"/>
      <c r="F5" s="132"/>
      <c r="G5" s="132"/>
      <c r="H5" s="132"/>
      <c r="I5" s="41"/>
      <c r="J5" s="41"/>
      <c r="K5" s="17">
        <f t="shared" si="0"/>
        <v>43842</v>
      </c>
      <c r="L5" s="17">
        <f t="shared" si="0"/>
        <v>43843</v>
      </c>
      <c r="M5" s="17">
        <f t="shared" si="0"/>
        <v>43844</v>
      </c>
      <c r="N5" s="17">
        <f t="shared" si="0"/>
        <v>43845</v>
      </c>
      <c r="O5" s="17">
        <f t="shared" si="0"/>
        <v>43846</v>
      </c>
      <c r="P5" s="17">
        <f t="shared" si="0"/>
        <v>43847</v>
      </c>
      <c r="Q5" s="17">
        <f t="shared" si="0"/>
        <v>43848</v>
      </c>
      <c r="R5" s="3"/>
      <c r="S5" s="17">
        <f t="shared" si="1"/>
        <v>43905</v>
      </c>
      <c r="T5" s="17">
        <f t="shared" si="1"/>
        <v>43906</v>
      </c>
      <c r="U5" s="17">
        <f t="shared" si="1"/>
        <v>43907</v>
      </c>
      <c r="V5" s="17">
        <f t="shared" si="1"/>
        <v>43908</v>
      </c>
      <c r="W5" s="17">
        <f t="shared" si="1"/>
        <v>43909</v>
      </c>
      <c r="X5" s="17">
        <f t="shared" si="1"/>
        <v>43910</v>
      </c>
      <c r="Y5" s="17">
        <f t="shared" si="1"/>
        <v>43911</v>
      </c>
    </row>
    <row r="6" spans="1:27" s="4" customFormat="1" ht="9" customHeight="1" x14ac:dyDescent="0.2">
      <c r="A6" s="132"/>
      <c r="B6" s="132"/>
      <c r="C6" s="132"/>
      <c r="D6" s="132"/>
      <c r="E6" s="132"/>
      <c r="F6" s="132"/>
      <c r="G6" s="132"/>
      <c r="H6" s="132"/>
      <c r="I6" s="41"/>
      <c r="J6" s="41"/>
      <c r="K6" s="17">
        <f t="shared" si="0"/>
        <v>43849</v>
      </c>
      <c r="L6" s="17">
        <f t="shared" si="0"/>
        <v>43850</v>
      </c>
      <c r="M6" s="17">
        <f t="shared" si="0"/>
        <v>43851</v>
      </c>
      <c r="N6" s="17">
        <f t="shared" si="0"/>
        <v>43852</v>
      </c>
      <c r="O6" s="17">
        <f t="shared" si="0"/>
        <v>43853</v>
      </c>
      <c r="P6" s="17">
        <f t="shared" si="0"/>
        <v>43854</v>
      </c>
      <c r="Q6" s="17">
        <f t="shared" si="0"/>
        <v>43855</v>
      </c>
      <c r="R6" s="3"/>
      <c r="S6" s="17">
        <f t="shared" si="1"/>
        <v>43912</v>
      </c>
      <c r="T6" s="17">
        <f t="shared" si="1"/>
        <v>43913</v>
      </c>
      <c r="U6" s="17">
        <f t="shared" si="1"/>
        <v>43914</v>
      </c>
      <c r="V6" s="17">
        <f t="shared" si="1"/>
        <v>43915</v>
      </c>
      <c r="W6" s="17">
        <f t="shared" si="1"/>
        <v>43916</v>
      </c>
      <c r="X6" s="17">
        <f t="shared" si="1"/>
        <v>43917</v>
      </c>
      <c r="Y6" s="17">
        <f t="shared" si="1"/>
        <v>43918</v>
      </c>
    </row>
    <row r="7" spans="1:27" s="4" customFormat="1" ht="9" customHeight="1" x14ac:dyDescent="0.2">
      <c r="A7" s="132"/>
      <c r="B7" s="132"/>
      <c r="C7" s="132"/>
      <c r="D7" s="132"/>
      <c r="E7" s="132"/>
      <c r="F7" s="132"/>
      <c r="G7" s="132"/>
      <c r="H7" s="132"/>
      <c r="I7" s="41"/>
      <c r="J7" s="41"/>
      <c r="K7" s="17">
        <f t="shared" si="0"/>
        <v>43856</v>
      </c>
      <c r="L7" s="17">
        <f t="shared" si="0"/>
        <v>43857</v>
      </c>
      <c r="M7" s="17">
        <f t="shared" si="0"/>
        <v>43858</v>
      </c>
      <c r="N7" s="17">
        <f t="shared" si="0"/>
        <v>43859</v>
      </c>
      <c r="O7" s="17">
        <f t="shared" si="0"/>
        <v>43860</v>
      </c>
      <c r="P7" s="17">
        <f t="shared" si="0"/>
        <v>43861</v>
      </c>
      <c r="Q7" s="17" t="str">
        <f t="shared" si="0"/>
        <v/>
      </c>
      <c r="R7" s="3"/>
      <c r="S7" s="17">
        <f t="shared" si="1"/>
        <v>43919</v>
      </c>
      <c r="T7" s="17">
        <f t="shared" si="1"/>
        <v>43920</v>
      </c>
      <c r="U7" s="17">
        <f t="shared" si="1"/>
        <v>43921</v>
      </c>
      <c r="V7" s="17" t="str">
        <f t="shared" si="1"/>
        <v/>
      </c>
      <c r="W7" s="17" t="str">
        <f t="shared" si="1"/>
        <v/>
      </c>
      <c r="X7" s="17" t="str">
        <f t="shared" si="1"/>
        <v/>
      </c>
      <c r="Y7" s="17" t="str">
        <f t="shared" si="1"/>
        <v/>
      </c>
    </row>
    <row r="8" spans="1:27" s="5" customFormat="1" ht="9" customHeight="1" x14ac:dyDescent="0.2">
      <c r="A8" s="21"/>
      <c r="B8" s="21"/>
      <c r="C8" s="21"/>
      <c r="D8" s="21"/>
      <c r="E8" s="21"/>
      <c r="F8" s="21"/>
      <c r="G8" s="21"/>
      <c r="H8" s="21"/>
      <c r="I8" s="20"/>
      <c r="J8" s="20"/>
      <c r="K8" s="17" t="str">
        <f t="shared" si="0"/>
        <v/>
      </c>
      <c r="L8" s="17" t="str">
        <f t="shared" si="0"/>
        <v/>
      </c>
      <c r="M8" s="17" t="str">
        <f t="shared" si="0"/>
        <v/>
      </c>
      <c r="N8" s="17" t="str">
        <f t="shared" si="0"/>
        <v/>
      </c>
      <c r="O8" s="17" t="str">
        <f t="shared" si="0"/>
        <v/>
      </c>
      <c r="P8" s="17" t="str">
        <f t="shared" si="0"/>
        <v/>
      </c>
      <c r="Q8" s="17" t="str">
        <f t="shared" si="0"/>
        <v/>
      </c>
      <c r="R8" s="18"/>
      <c r="S8" s="17" t="str">
        <f t="shared" si="1"/>
        <v/>
      </c>
      <c r="T8" s="17" t="str">
        <f t="shared" si="1"/>
        <v/>
      </c>
      <c r="U8" s="17" t="str">
        <f t="shared" si="1"/>
        <v/>
      </c>
      <c r="V8" s="17" t="str">
        <f t="shared" si="1"/>
        <v/>
      </c>
      <c r="W8" s="17" t="str">
        <f t="shared" si="1"/>
        <v/>
      </c>
      <c r="X8" s="17" t="str">
        <f t="shared" si="1"/>
        <v/>
      </c>
      <c r="Y8" s="17" t="str">
        <f t="shared" si="1"/>
        <v/>
      </c>
      <c r="Z8" s="19"/>
    </row>
    <row r="9" spans="1:27" s="1" customFormat="1" ht="21" customHeight="1" x14ac:dyDescent="0.2">
      <c r="A9" s="134">
        <f>A10</f>
        <v>43856</v>
      </c>
      <c r="B9" s="135"/>
      <c r="C9" s="135">
        <f>C10</f>
        <v>43857</v>
      </c>
      <c r="D9" s="135"/>
      <c r="E9" s="135">
        <f>E10</f>
        <v>43858</v>
      </c>
      <c r="F9" s="135"/>
      <c r="G9" s="135">
        <f>G10</f>
        <v>43859</v>
      </c>
      <c r="H9" s="135"/>
      <c r="I9" s="135">
        <f>I10</f>
        <v>43860</v>
      </c>
      <c r="J9" s="135"/>
      <c r="K9" s="135">
        <f>K10</f>
        <v>43861</v>
      </c>
      <c r="L9" s="135"/>
      <c r="M9" s="135"/>
      <c r="N9" s="135"/>
      <c r="O9" s="135"/>
      <c r="P9" s="135"/>
      <c r="Q9" s="135"/>
      <c r="R9" s="135"/>
      <c r="S9" s="135">
        <f>S10</f>
        <v>43862</v>
      </c>
      <c r="T9" s="135"/>
      <c r="U9" s="135"/>
      <c r="V9" s="135"/>
      <c r="W9" s="135"/>
      <c r="X9" s="135"/>
      <c r="Y9" s="135"/>
      <c r="Z9" s="136"/>
    </row>
    <row r="10" spans="1:27" s="1" customFormat="1" ht="18.75" x14ac:dyDescent="0.2">
      <c r="A10" s="42">
        <f>$A$1-(WEEKDAY($A$1,1)-(start_day-1))-IF((WEEKDAY($A$1,1)-(start_day-1))&lt;=0,7,0)+1</f>
        <v>43856</v>
      </c>
      <c r="B10" s="38"/>
      <c r="C10" s="39">
        <f>A10+1</f>
        <v>43857</v>
      </c>
      <c r="D10" s="40"/>
      <c r="E10" s="39">
        <f>C10+1</f>
        <v>43858</v>
      </c>
      <c r="F10" s="40"/>
      <c r="G10" s="39">
        <f>E10+1</f>
        <v>43859</v>
      </c>
      <c r="H10" s="40"/>
      <c r="I10" s="39">
        <f>G10+1</f>
        <v>43860</v>
      </c>
      <c r="J10" s="40"/>
      <c r="K10" s="195">
        <f>I10+1</f>
        <v>43861</v>
      </c>
      <c r="L10" s="196"/>
      <c r="M10" s="197"/>
      <c r="N10" s="197"/>
      <c r="O10" s="197"/>
      <c r="P10" s="197"/>
      <c r="Q10" s="197"/>
      <c r="R10" s="198"/>
      <c r="S10" s="199">
        <f>K10+1</f>
        <v>43862</v>
      </c>
      <c r="T10" s="200"/>
      <c r="U10" s="201"/>
      <c r="V10" s="201"/>
      <c r="W10" s="201"/>
      <c r="X10" s="201"/>
      <c r="Y10" s="201"/>
      <c r="Z10" s="202"/>
    </row>
    <row r="11" spans="1:27" s="1" customFormat="1" x14ac:dyDescent="0.2">
      <c r="A11" s="189"/>
      <c r="B11" s="190"/>
      <c r="C11" s="192"/>
      <c r="D11" s="193"/>
      <c r="E11" s="192"/>
      <c r="F11" s="193"/>
      <c r="G11" s="192"/>
      <c r="H11" s="193"/>
      <c r="I11" s="192"/>
      <c r="J11" s="193"/>
      <c r="K11" s="192"/>
      <c r="L11" s="194"/>
      <c r="M11" s="194"/>
      <c r="N11" s="194"/>
      <c r="O11" s="194"/>
      <c r="P11" s="194"/>
      <c r="Q11" s="194"/>
      <c r="R11" s="193"/>
      <c r="S11" s="189"/>
      <c r="T11" s="190"/>
      <c r="U11" s="190"/>
      <c r="V11" s="190"/>
      <c r="W11" s="190"/>
      <c r="X11" s="190"/>
      <c r="Y11" s="190"/>
      <c r="Z11" s="191"/>
    </row>
    <row r="12" spans="1:27" s="1" customFormat="1" x14ac:dyDescent="0.2">
      <c r="A12" s="189"/>
      <c r="B12" s="190"/>
      <c r="C12" s="192"/>
      <c r="D12" s="193"/>
      <c r="E12" s="192"/>
      <c r="F12" s="193"/>
      <c r="G12" s="192"/>
      <c r="H12" s="193"/>
      <c r="I12" s="192"/>
      <c r="J12" s="193"/>
      <c r="K12" s="192"/>
      <c r="L12" s="194"/>
      <c r="M12" s="194"/>
      <c r="N12" s="194"/>
      <c r="O12" s="194"/>
      <c r="P12" s="194"/>
      <c r="Q12" s="194"/>
      <c r="R12" s="193"/>
      <c r="S12" s="189"/>
      <c r="T12" s="190"/>
      <c r="U12" s="190"/>
      <c r="V12" s="190"/>
      <c r="W12" s="190"/>
      <c r="X12" s="190"/>
      <c r="Y12" s="190"/>
      <c r="Z12" s="191"/>
    </row>
    <row r="13" spans="1:27" s="1" customFormat="1" x14ac:dyDescent="0.2">
      <c r="A13" s="189"/>
      <c r="B13" s="190"/>
      <c r="C13" s="192"/>
      <c r="D13" s="193"/>
      <c r="E13" s="192"/>
      <c r="F13" s="193"/>
      <c r="G13" s="192"/>
      <c r="H13" s="193"/>
      <c r="I13" s="192"/>
      <c r="J13" s="193"/>
      <c r="K13" s="192"/>
      <c r="L13" s="194"/>
      <c r="M13" s="194"/>
      <c r="N13" s="194"/>
      <c r="O13" s="194"/>
      <c r="P13" s="194"/>
      <c r="Q13" s="194"/>
      <c r="R13" s="193"/>
      <c r="S13" s="189"/>
      <c r="T13" s="190"/>
      <c r="U13" s="190"/>
      <c r="V13" s="190"/>
      <c r="W13" s="190"/>
      <c r="X13" s="190"/>
      <c r="Y13" s="190"/>
      <c r="Z13" s="191"/>
    </row>
    <row r="14" spans="1:27" s="1" customFormat="1" x14ac:dyDescent="0.2">
      <c r="A14" s="189"/>
      <c r="B14" s="190"/>
      <c r="C14" s="192"/>
      <c r="D14" s="193"/>
      <c r="E14" s="192"/>
      <c r="F14" s="193"/>
      <c r="G14" s="192"/>
      <c r="H14" s="193"/>
      <c r="I14" s="192"/>
      <c r="J14" s="193"/>
      <c r="K14" s="192"/>
      <c r="L14" s="194"/>
      <c r="M14" s="194"/>
      <c r="N14" s="194"/>
      <c r="O14" s="194"/>
      <c r="P14" s="194"/>
      <c r="Q14" s="194"/>
      <c r="R14" s="193"/>
      <c r="S14" s="189"/>
      <c r="T14" s="190"/>
      <c r="U14" s="190"/>
      <c r="V14" s="190"/>
      <c r="W14" s="190"/>
      <c r="X14" s="190"/>
      <c r="Y14" s="190"/>
      <c r="Z14" s="191"/>
    </row>
    <row r="15" spans="1:27" s="2" customFormat="1" ht="13.15" customHeight="1" x14ac:dyDescent="0.2">
      <c r="A15" s="203"/>
      <c r="B15" s="204"/>
      <c r="C15" s="206"/>
      <c r="D15" s="207"/>
      <c r="E15" s="206"/>
      <c r="F15" s="207"/>
      <c r="G15" s="206"/>
      <c r="H15" s="207"/>
      <c r="I15" s="206"/>
      <c r="J15" s="207"/>
      <c r="K15" s="206"/>
      <c r="L15" s="208"/>
      <c r="M15" s="208"/>
      <c r="N15" s="208"/>
      <c r="O15" s="208"/>
      <c r="P15" s="208"/>
      <c r="Q15" s="208"/>
      <c r="R15" s="207"/>
      <c r="S15" s="203"/>
      <c r="T15" s="204"/>
      <c r="U15" s="204"/>
      <c r="V15" s="204"/>
      <c r="W15" s="204"/>
      <c r="X15" s="204"/>
      <c r="Y15" s="204"/>
      <c r="Z15" s="205"/>
      <c r="AA15" s="1"/>
    </row>
    <row r="16" spans="1:27" s="1" customFormat="1" ht="18.75" x14ac:dyDescent="0.2">
      <c r="A16" s="42">
        <f>S10+1</f>
        <v>43863</v>
      </c>
      <c r="B16" s="38"/>
      <c r="C16" s="39">
        <f>A16+1</f>
        <v>43864</v>
      </c>
      <c r="D16" s="40"/>
      <c r="E16" s="39">
        <f>C16+1</f>
        <v>43865</v>
      </c>
      <c r="F16" s="40"/>
      <c r="G16" s="39">
        <f>E16+1</f>
        <v>43866</v>
      </c>
      <c r="H16" s="40"/>
      <c r="I16" s="39">
        <f>G16+1</f>
        <v>43867</v>
      </c>
      <c r="J16" s="40"/>
      <c r="K16" s="195">
        <f>I16+1</f>
        <v>43868</v>
      </c>
      <c r="L16" s="196"/>
      <c r="M16" s="197"/>
      <c r="N16" s="197"/>
      <c r="O16" s="197"/>
      <c r="P16" s="197"/>
      <c r="Q16" s="197"/>
      <c r="R16" s="198"/>
      <c r="S16" s="199">
        <f>K16+1</f>
        <v>43869</v>
      </c>
      <c r="T16" s="200"/>
      <c r="U16" s="201"/>
      <c r="V16" s="201"/>
      <c r="W16" s="201"/>
      <c r="X16" s="201"/>
      <c r="Y16" s="201"/>
      <c r="Z16" s="202"/>
    </row>
    <row r="17" spans="1:27" s="1" customFormat="1" x14ac:dyDescent="0.2">
      <c r="A17" s="189"/>
      <c r="B17" s="190"/>
      <c r="C17" s="192"/>
      <c r="D17" s="193"/>
      <c r="E17" s="192"/>
      <c r="F17" s="193"/>
      <c r="G17" s="192"/>
      <c r="H17" s="193"/>
      <c r="I17" s="192"/>
      <c r="J17" s="193"/>
      <c r="K17" s="192"/>
      <c r="L17" s="194"/>
      <c r="M17" s="194"/>
      <c r="N17" s="194"/>
      <c r="O17" s="194"/>
      <c r="P17" s="194"/>
      <c r="Q17" s="194"/>
      <c r="R17" s="193"/>
      <c r="S17" s="189"/>
      <c r="T17" s="190"/>
      <c r="U17" s="190"/>
      <c r="V17" s="190"/>
      <c r="W17" s="190"/>
      <c r="X17" s="190"/>
      <c r="Y17" s="190"/>
      <c r="Z17" s="191"/>
    </row>
    <row r="18" spans="1:27" s="1" customFormat="1" x14ac:dyDescent="0.2">
      <c r="A18" s="189"/>
      <c r="B18" s="190"/>
      <c r="C18" s="192"/>
      <c r="D18" s="193"/>
      <c r="E18" s="192"/>
      <c r="F18" s="193"/>
      <c r="G18" s="192"/>
      <c r="H18" s="193"/>
      <c r="I18" s="192"/>
      <c r="J18" s="193"/>
      <c r="K18" s="192"/>
      <c r="L18" s="194"/>
      <c r="M18" s="194"/>
      <c r="N18" s="194"/>
      <c r="O18" s="194"/>
      <c r="P18" s="194"/>
      <c r="Q18" s="194"/>
      <c r="R18" s="193"/>
      <c r="S18" s="189"/>
      <c r="T18" s="190"/>
      <c r="U18" s="190"/>
      <c r="V18" s="190"/>
      <c r="W18" s="190"/>
      <c r="X18" s="190"/>
      <c r="Y18" s="190"/>
      <c r="Z18" s="191"/>
    </row>
    <row r="19" spans="1:27" s="1" customFormat="1" x14ac:dyDescent="0.2">
      <c r="A19" s="189"/>
      <c r="B19" s="190"/>
      <c r="C19" s="192"/>
      <c r="D19" s="193"/>
      <c r="E19" s="192"/>
      <c r="F19" s="193"/>
      <c r="G19" s="192"/>
      <c r="H19" s="193"/>
      <c r="I19" s="192"/>
      <c r="J19" s="193"/>
      <c r="K19" s="192"/>
      <c r="L19" s="194"/>
      <c r="M19" s="194"/>
      <c r="N19" s="194"/>
      <c r="O19" s="194"/>
      <c r="P19" s="194"/>
      <c r="Q19" s="194"/>
      <c r="R19" s="193"/>
      <c r="S19" s="189"/>
      <c r="T19" s="190"/>
      <c r="U19" s="190"/>
      <c r="V19" s="190"/>
      <c r="W19" s="190"/>
      <c r="X19" s="190"/>
      <c r="Y19" s="190"/>
      <c r="Z19" s="191"/>
    </row>
    <row r="20" spans="1:27" s="1" customFormat="1" x14ac:dyDescent="0.2">
      <c r="A20" s="189"/>
      <c r="B20" s="190"/>
      <c r="C20" s="192"/>
      <c r="D20" s="193"/>
      <c r="E20" s="192"/>
      <c r="F20" s="193"/>
      <c r="G20" s="192"/>
      <c r="H20" s="193"/>
      <c r="I20" s="192"/>
      <c r="J20" s="193"/>
      <c r="K20" s="192"/>
      <c r="L20" s="194"/>
      <c r="M20" s="194"/>
      <c r="N20" s="194"/>
      <c r="O20" s="194"/>
      <c r="P20" s="194"/>
      <c r="Q20" s="194"/>
      <c r="R20" s="193"/>
      <c r="S20" s="189"/>
      <c r="T20" s="190"/>
      <c r="U20" s="190"/>
      <c r="V20" s="190"/>
      <c r="W20" s="190"/>
      <c r="X20" s="190"/>
      <c r="Y20" s="190"/>
      <c r="Z20" s="191"/>
    </row>
    <row r="21" spans="1:27" s="2" customFormat="1" ht="13.15" customHeight="1" x14ac:dyDescent="0.2">
      <c r="A21" s="203"/>
      <c r="B21" s="204"/>
      <c r="C21" s="206"/>
      <c r="D21" s="207"/>
      <c r="E21" s="206"/>
      <c r="F21" s="207"/>
      <c r="G21" s="206"/>
      <c r="H21" s="207"/>
      <c r="I21" s="206"/>
      <c r="J21" s="207"/>
      <c r="K21" s="206"/>
      <c r="L21" s="208"/>
      <c r="M21" s="208"/>
      <c r="N21" s="208"/>
      <c r="O21" s="208"/>
      <c r="P21" s="208"/>
      <c r="Q21" s="208"/>
      <c r="R21" s="207"/>
      <c r="S21" s="203"/>
      <c r="T21" s="204"/>
      <c r="U21" s="204"/>
      <c r="V21" s="204"/>
      <c r="W21" s="204"/>
      <c r="X21" s="204"/>
      <c r="Y21" s="204"/>
      <c r="Z21" s="205"/>
      <c r="AA21" s="1"/>
    </row>
    <row r="22" spans="1:27" s="1" customFormat="1" ht="18.75" x14ac:dyDescent="0.2">
      <c r="A22" s="42">
        <f>S16+1</f>
        <v>43870</v>
      </c>
      <c r="B22" s="38"/>
      <c r="C22" s="39">
        <f>A22+1</f>
        <v>43871</v>
      </c>
      <c r="D22" s="40"/>
      <c r="E22" s="39">
        <f>C22+1</f>
        <v>43872</v>
      </c>
      <c r="F22" s="40"/>
      <c r="G22" s="39">
        <f>E22+1</f>
        <v>43873</v>
      </c>
      <c r="H22" s="40"/>
      <c r="I22" s="39">
        <f>G22+1</f>
        <v>43874</v>
      </c>
      <c r="J22" s="40"/>
      <c r="K22" s="195">
        <f>I22+1</f>
        <v>43875</v>
      </c>
      <c r="L22" s="196"/>
      <c r="M22" s="197"/>
      <c r="N22" s="197"/>
      <c r="O22" s="197"/>
      <c r="P22" s="197"/>
      <c r="Q22" s="197"/>
      <c r="R22" s="198"/>
      <c r="S22" s="199">
        <f>K22+1</f>
        <v>43876</v>
      </c>
      <c r="T22" s="200"/>
      <c r="U22" s="201"/>
      <c r="V22" s="201"/>
      <c r="W22" s="201"/>
      <c r="X22" s="201"/>
      <c r="Y22" s="201"/>
      <c r="Z22" s="202"/>
    </row>
    <row r="23" spans="1:27" s="1" customFormat="1" x14ac:dyDescent="0.2">
      <c r="A23" s="189"/>
      <c r="B23" s="190"/>
      <c r="C23" s="192"/>
      <c r="D23" s="193"/>
      <c r="E23" s="192"/>
      <c r="F23" s="193"/>
      <c r="G23" s="192"/>
      <c r="H23" s="193"/>
      <c r="I23" s="192"/>
      <c r="J23" s="193"/>
      <c r="K23" s="192"/>
      <c r="L23" s="194"/>
      <c r="M23" s="194"/>
      <c r="N23" s="194"/>
      <c r="O23" s="194"/>
      <c r="P23" s="194"/>
      <c r="Q23" s="194"/>
      <c r="R23" s="193"/>
      <c r="S23" s="189"/>
      <c r="T23" s="190"/>
      <c r="U23" s="190"/>
      <c r="V23" s="190"/>
      <c r="W23" s="190"/>
      <c r="X23" s="190"/>
      <c r="Y23" s="190"/>
      <c r="Z23" s="191"/>
    </row>
    <row r="24" spans="1:27" s="1" customFormat="1" x14ac:dyDescent="0.2">
      <c r="A24" s="189"/>
      <c r="B24" s="190"/>
      <c r="C24" s="192"/>
      <c r="D24" s="193"/>
      <c r="E24" s="192"/>
      <c r="F24" s="193"/>
      <c r="G24" s="192"/>
      <c r="H24" s="193"/>
      <c r="I24" s="192"/>
      <c r="J24" s="193"/>
      <c r="K24" s="192"/>
      <c r="L24" s="194"/>
      <c r="M24" s="194"/>
      <c r="N24" s="194"/>
      <c r="O24" s="194"/>
      <c r="P24" s="194"/>
      <c r="Q24" s="194"/>
      <c r="R24" s="193"/>
      <c r="S24" s="189"/>
      <c r="T24" s="190"/>
      <c r="U24" s="190"/>
      <c r="V24" s="190"/>
      <c r="W24" s="190"/>
      <c r="X24" s="190"/>
      <c r="Y24" s="190"/>
      <c r="Z24" s="191"/>
    </row>
    <row r="25" spans="1:27" s="1" customFormat="1" x14ac:dyDescent="0.2">
      <c r="A25" s="189"/>
      <c r="B25" s="190"/>
      <c r="C25" s="192"/>
      <c r="D25" s="193"/>
      <c r="E25" s="192"/>
      <c r="F25" s="193"/>
      <c r="G25" s="192"/>
      <c r="H25" s="193"/>
      <c r="I25" s="192"/>
      <c r="J25" s="193"/>
      <c r="K25" s="192"/>
      <c r="L25" s="194"/>
      <c r="M25" s="194"/>
      <c r="N25" s="194"/>
      <c r="O25" s="194"/>
      <c r="P25" s="194"/>
      <c r="Q25" s="194"/>
      <c r="R25" s="193"/>
      <c r="S25" s="189"/>
      <c r="T25" s="190"/>
      <c r="U25" s="190"/>
      <c r="V25" s="190"/>
      <c r="W25" s="190"/>
      <c r="X25" s="190"/>
      <c r="Y25" s="190"/>
      <c r="Z25" s="191"/>
    </row>
    <row r="26" spans="1:27" s="1" customFormat="1" x14ac:dyDescent="0.2">
      <c r="A26" s="189"/>
      <c r="B26" s="190"/>
      <c r="C26" s="192"/>
      <c r="D26" s="193"/>
      <c r="E26" s="192"/>
      <c r="F26" s="193"/>
      <c r="G26" s="192"/>
      <c r="H26" s="193"/>
      <c r="I26" s="192"/>
      <c r="J26" s="193"/>
      <c r="K26" s="192"/>
      <c r="L26" s="194"/>
      <c r="M26" s="194"/>
      <c r="N26" s="194"/>
      <c r="O26" s="194"/>
      <c r="P26" s="194"/>
      <c r="Q26" s="194"/>
      <c r="R26" s="193"/>
      <c r="S26" s="189"/>
      <c r="T26" s="190"/>
      <c r="U26" s="190"/>
      <c r="V26" s="190"/>
      <c r="W26" s="190"/>
      <c r="X26" s="190"/>
      <c r="Y26" s="190"/>
      <c r="Z26" s="191"/>
    </row>
    <row r="27" spans="1:27" s="2" customFormat="1" x14ac:dyDescent="0.2">
      <c r="A27" s="203"/>
      <c r="B27" s="204"/>
      <c r="C27" s="206"/>
      <c r="D27" s="207"/>
      <c r="E27" s="206"/>
      <c r="F27" s="207"/>
      <c r="G27" s="206"/>
      <c r="H27" s="207"/>
      <c r="I27" s="206"/>
      <c r="J27" s="207"/>
      <c r="K27" s="206"/>
      <c r="L27" s="208"/>
      <c r="M27" s="208"/>
      <c r="N27" s="208"/>
      <c r="O27" s="208"/>
      <c r="P27" s="208"/>
      <c r="Q27" s="208"/>
      <c r="R27" s="207"/>
      <c r="S27" s="203"/>
      <c r="T27" s="204"/>
      <c r="U27" s="204"/>
      <c r="V27" s="204"/>
      <c r="W27" s="204"/>
      <c r="X27" s="204"/>
      <c r="Y27" s="204"/>
      <c r="Z27" s="205"/>
      <c r="AA27" s="1"/>
    </row>
    <row r="28" spans="1:27" s="1" customFormat="1" ht="18.75" x14ac:dyDescent="0.2">
      <c r="A28" s="42">
        <f>S22+1</f>
        <v>43877</v>
      </c>
      <c r="B28" s="38"/>
      <c r="C28" s="39">
        <f>A28+1</f>
        <v>43878</v>
      </c>
      <c r="D28" s="40"/>
      <c r="E28" s="39">
        <f>C28+1</f>
        <v>43879</v>
      </c>
      <c r="F28" s="40"/>
      <c r="G28" s="39">
        <f>E28+1</f>
        <v>43880</v>
      </c>
      <c r="H28" s="40"/>
      <c r="I28" s="39">
        <f>G28+1</f>
        <v>43881</v>
      </c>
      <c r="J28" s="40"/>
      <c r="K28" s="195">
        <f>I28+1</f>
        <v>43882</v>
      </c>
      <c r="L28" s="196"/>
      <c r="M28" s="197"/>
      <c r="N28" s="197"/>
      <c r="O28" s="197"/>
      <c r="P28" s="197"/>
      <c r="Q28" s="197"/>
      <c r="R28" s="198"/>
      <c r="S28" s="199">
        <f>K28+1</f>
        <v>43883</v>
      </c>
      <c r="T28" s="200"/>
      <c r="U28" s="201"/>
      <c r="V28" s="201"/>
      <c r="W28" s="201"/>
      <c r="X28" s="201"/>
      <c r="Y28" s="201"/>
      <c r="Z28" s="202"/>
    </row>
    <row r="29" spans="1:27" s="1" customFormat="1" x14ac:dyDescent="0.2">
      <c r="A29" s="189"/>
      <c r="B29" s="190"/>
      <c r="C29" s="192"/>
      <c r="D29" s="193"/>
      <c r="E29" s="192"/>
      <c r="F29" s="193"/>
      <c r="G29" s="192"/>
      <c r="H29" s="193"/>
      <c r="I29" s="192"/>
      <c r="J29" s="193"/>
      <c r="K29" s="192"/>
      <c r="L29" s="194"/>
      <c r="M29" s="194"/>
      <c r="N29" s="194"/>
      <c r="O29" s="194"/>
      <c r="P29" s="194"/>
      <c r="Q29" s="194"/>
      <c r="R29" s="193"/>
      <c r="S29" s="189"/>
      <c r="T29" s="190"/>
      <c r="U29" s="190"/>
      <c r="V29" s="190"/>
      <c r="W29" s="190"/>
      <c r="X29" s="190"/>
      <c r="Y29" s="190"/>
      <c r="Z29" s="191"/>
    </row>
    <row r="30" spans="1:27" s="1" customFormat="1" x14ac:dyDescent="0.2">
      <c r="A30" s="189"/>
      <c r="B30" s="190"/>
      <c r="C30" s="192"/>
      <c r="D30" s="193"/>
      <c r="E30" s="192"/>
      <c r="F30" s="193"/>
      <c r="G30" s="192"/>
      <c r="H30" s="193"/>
      <c r="I30" s="192"/>
      <c r="J30" s="193"/>
      <c r="K30" s="192"/>
      <c r="L30" s="194"/>
      <c r="M30" s="194"/>
      <c r="N30" s="194"/>
      <c r="O30" s="194"/>
      <c r="P30" s="194"/>
      <c r="Q30" s="194"/>
      <c r="R30" s="193"/>
      <c r="S30" s="189"/>
      <c r="T30" s="190"/>
      <c r="U30" s="190"/>
      <c r="V30" s="190"/>
      <c r="W30" s="190"/>
      <c r="X30" s="190"/>
      <c r="Y30" s="190"/>
      <c r="Z30" s="191"/>
    </row>
    <row r="31" spans="1:27" s="1" customFormat="1" x14ac:dyDescent="0.2">
      <c r="A31" s="189"/>
      <c r="B31" s="190"/>
      <c r="C31" s="192"/>
      <c r="D31" s="193"/>
      <c r="E31" s="192"/>
      <c r="F31" s="193"/>
      <c r="G31" s="192"/>
      <c r="H31" s="193"/>
      <c r="I31" s="192"/>
      <c r="J31" s="193"/>
      <c r="K31" s="192"/>
      <c r="L31" s="194"/>
      <c r="M31" s="194"/>
      <c r="N31" s="194"/>
      <c r="O31" s="194"/>
      <c r="P31" s="194"/>
      <c r="Q31" s="194"/>
      <c r="R31" s="193"/>
      <c r="S31" s="189"/>
      <c r="T31" s="190"/>
      <c r="U31" s="190"/>
      <c r="V31" s="190"/>
      <c r="W31" s="190"/>
      <c r="X31" s="190"/>
      <c r="Y31" s="190"/>
      <c r="Z31" s="191"/>
    </row>
    <row r="32" spans="1:27" s="1" customFormat="1" x14ac:dyDescent="0.2">
      <c r="A32" s="189"/>
      <c r="B32" s="190"/>
      <c r="C32" s="192"/>
      <c r="D32" s="193"/>
      <c r="E32" s="192"/>
      <c r="F32" s="193"/>
      <c r="G32" s="192"/>
      <c r="H32" s="193"/>
      <c r="I32" s="192"/>
      <c r="J32" s="193"/>
      <c r="K32" s="192"/>
      <c r="L32" s="194"/>
      <c r="M32" s="194"/>
      <c r="N32" s="194"/>
      <c r="O32" s="194"/>
      <c r="P32" s="194"/>
      <c r="Q32" s="194"/>
      <c r="R32" s="193"/>
      <c r="S32" s="189"/>
      <c r="T32" s="190"/>
      <c r="U32" s="190"/>
      <c r="V32" s="190"/>
      <c r="W32" s="190"/>
      <c r="X32" s="190"/>
      <c r="Y32" s="190"/>
      <c r="Z32" s="191"/>
    </row>
    <row r="33" spans="1:27" s="2" customFormat="1" x14ac:dyDescent="0.2">
      <c r="A33" s="203"/>
      <c r="B33" s="204"/>
      <c r="C33" s="206"/>
      <c r="D33" s="207"/>
      <c r="E33" s="206"/>
      <c r="F33" s="207"/>
      <c r="G33" s="206"/>
      <c r="H33" s="207"/>
      <c r="I33" s="206"/>
      <c r="J33" s="207"/>
      <c r="K33" s="206"/>
      <c r="L33" s="208"/>
      <c r="M33" s="208"/>
      <c r="N33" s="208"/>
      <c r="O33" s="208"/>
      <c r="P33" s="208"/>
      <c r="Q33" s="208"/>
      <c r="R33" s="207"/>
      <c r="S33" s="203"/>
      <c r="T33" s="204"/>
      <c r="U33" s="204"/>
      <c r="V33" s="204"/>
      <c r="W33" s="204"/>
      <c r="X33" s="204"/>
      <c r="Y33" s="204"/>
      <c r="Z33" s="205"/>
      <c r="AA33" s="1"/>
    </row>
    <row r="34" spans="1:27" s="1" customFormat="1" ht="18.75" x14ac:dyDescent="0.2">
      <c r="A34" s="42">
        <f>S28+1</f>
        <v>43884</v>
      </c>
      <c r="B34" s="38"/>
      <c r="C34" s="39">
        <f>A34+1</f>
        <v>43885</v>
      </c>
      <c r="D34" s="40"/>
      <c r="E34" s="39">
        <f>C34+1</f>
        <v>43886</v>
      </c>
      <c r="F34" s="40"/>
      <c r="G34" s="39">
        <f>E34+1</f>
        <v>43887</v>
      </c>
      <c r="H34" s="40"/>
      <c r="I34" s="39">
        <f>G34+1</f>
        <v>43888</v>
      </c>
      <c r="J34" s="40"/>
      <c r="K34" s="195">
        <f>I34+1</f>
        <v>43889</v>
      </c>
      <c r="L34" s="196"/>
      <c r="M34" s="197"/>
      <c r="N34" s="197"/>
      <c r="O34" s="197"/>
      <c r="P34" s="197"/>
      <c r="Q34" s="197"/>
      <c r="R34" s="198"/>
      <c r="S34" s="199">
        <f>K34+1</f>
        <v>43890</v>
      </c>
      <c r="T34" s="200"/>
      <c r="U34" s="201"/>
      <c r="V34" s="201"/>
      <c r="W34" s="201"/>
      <c r="X34" s="201"/>
      <c r="Y34" s="201"/>
      <c r="Z34" s="202"/>
    </row>
    <row r="35" spans="1:27" s="1" customFormat="1" x14ac:dyDescent="0.2">
      <c r="A35" s="189"/>
      <c r="B35" s="190"/>
      <c r="C35" s="192"/>
      <c r="D35" s="193"/>
      <c r="E35" s="192"/>
      <c r="F35" s="193"/>
      <c r="G35" s="192"/>
      <c r="H35" s="193"/>
      <c r="I35" s="192"/>
      <c r="J35" s="193"/>
      <c r="K35" s="192"/>
      <c r="L35" s="194"/>
      <c r="M35" s="194"/>
      <c r="N35" s="194"/>
      <c r="O35" s="194"/>
      <c r="P35" s="194"/>
      <c r="Q35" s="194"/>
      <c r="R35" s="193"/>
      <c r="S35" s="189"/>
      <c r="T35" s="190"/>
      <c r="U35" s="190"/>
      <c r="V35" s="190"/>
      <c r="W35" s="190"/>
      <c r="X35" s="190"/>
      <c r="Y35" s="190"/>
      <c r="Z35" s="191"/>
    </row>
    <row r="36" spans="1:27" s="1" customFormat="1" x14ac:dyDescent="0.2">
      <c r="A36" s="189"/>
      <c r="B36" s="190"/>
      <c r="C36" s="192"/>
      <c r="D36" s="193"/>
      <c r="E36" s="192"/>
      <c r="F36" s="193"/>
      <c r="G36" s="192"/>
      <c r="H36" s="193"/>
      <c r="I36" s="192"/>
      <c r="J36" s="193"/>
      <c r="K36" s="192"/>
      <c r="L36" s="194"/>
      <c r="M36" s="194"/>
      <c r="N36" s="194"/>
      <c r="O36" s="194"/>
      <c r="P36" s="194"/>
      <c r="Q36" s="194"/>
      <c r="R36" s="193"/>
      <c r="S36" s="189"/>
      <c r="T36" s="190"/>
      <c r="U36" s="190"/>
      <c r="V36" s="190"/>
      <c r="W36" s="190"/>
      <c r="X36" s="190"/>
      <c r="Y36" s="190"/>
      <c r="Z36" s="191"/>
    </row>
    <row r="37" spans="1:27" s="1" customFormat="1" x14ac:dyDescent="0.2">
      <c r="A37" s="189"/>
      <c r="B37" s="190"/>
      <c r="C37" s="192"/>
      <c r="D37" s="193"/>
      <c r="E37" s="192"/>
      <c r="F37" s="193"/>
      <c r="G37" s="192"/>
      <c r="H37" s="193"/>
      <c r="I37" s="192"/>
      <c r="J37" s="193"/>
      <c r="K37" s="192"/>
      <c r="L37" s="194"/>
      <c r="M37" s="194"/>
      <c r="N37" s="194"/>
      <c r="O37" s="194"/>
      <c r="P37" s="194"/>
      <c r="Q37" s="194"/>
      <c r="R37" s="193"/>
      <c r="S37" s="189"/>
      <c r="T37" s="190"/>
      <c r="U37" s="190"/>
      <c r="V37" s="190"/>
      <c r="W37" s="190"/>
      <c r="X37" s="190"/>
      <c r="Y37" s="190"/>
      <c r="Z37" s="191"/>
    </row>
    <row r="38" spans="1:27" s="1" customFormat="1" x14ac:dyDescent="0.2">
      <c r="A38" s="189"/>
      <c r="B38" s="190"/>
      <c r="C38" s="192"/>
      <c r="D38" s="193"/>
      <c r="E38" s="192"/>
      <c r="F38" s="193"/>
      <c r="G38" s="192"/>
      <c r="H38" s="193"/>
      <c r="I38" s="192"/>
      <c r="J38" s="193"/>
      <c r="K38" s="192"/>
      <c r="L38" s="194"/>
      <c r="M38" s="194"/>
      <c r="N38" s="194"/>
      <c r="O38" s="194"/>
      <c r="P38" s="194"/>
      <c r="Q38" s="194"/>
      <c r="R38" s="193"/>
      <c r="S38" s="189"/>
      <c r="T38" s="190"/>
      <c r="U38" s="190"/>
      <c r="V38" s="190"/>
      <c r="W38" s="190"/>
      <c r="X38" s="190"/>
      <c r="Y38" s="190"/>
      <c r="Z38" s="191"/>
    </row>
    <row r="39" spans="1:27" s="2" customFormat="1" x14ac:dyDescent="0.2">
      <c r="A39" s="203"/>
      <c r="B39" s="204"/>
      <c r="C39" s="206"/>
      <c r="D39" s="207"/>
      <c r="E39" s="206"/>
      <c r="F39" s="207"/>
      <c r="G39" s="206"/>
      <c r="H39" s="207"/>
      <c r="I39" s="206"/>
      <c r="J39" s="207"/>
      <c r="K39" s="206"/>
      <c r="L39" s="208"/>
      <c r="M39" s="208"/>
      <c r="N39" s="208"/>
      <c r="O39" s="208"/>
      <c r="P39" s="208"/>
      <c r="Q39" s="208"/>
      <c r="R39" s="207"/>
      <c r="S39" s="203"/>
      <c r="T39" s="204"/>
      <c r="U39" s="204"/>
      <c r="V39" s="204"/>
      <c r="W39" s="204"/>
      <c r="X39" s="204"/>
      <c r="Y39" s="204"/>
      <c r="Z39" s="205"/>
      <c r="AA39" s="1"/>
    </row>
    <row r="40" spans="1:27" ht="18.75" x14ac:dyDescent="0.2">
      <c r="A40" s="42">
        <f>S34+1</f>
        <v>43891</v>
      </c>
      <c r="B40" s="38"/>
      <c r="C40" s="39">
        <f>A40+1</f>
        <v>43892</v>
      </c>
      <c r="D40" s="40"/>
      <c r="E40" s="11" t="s">
        <v>16</v>
      </c>
      <c r="F40" s="12"/>
      <c r="G40" s="12"/>
      <c r="H40" s="12"/>
      <c r="I40" s="12"/>
      <c r="J40" s="12"/>
      <c r="K40" s="12"/>
      <c r="L40" s="12"/>
      <c r="M40" s="12"/>
      <c r="N40" s="12"/>
      <c r="O40" s="12"/>
      <c r="P40" s="12"/>
      <c r="Q40" s="12"/>
      <c r="R40" s="12"/>
      <c r="S40" s="12"/>
      <c r="T40" s="12"/>
      <c r="U40" s="12"/>
      <c r="V40" s="12"/>
      <c r="W40" s="12"/>
      <c r="X40" s="12"/>
      <c r="Y40" s="12"/>
      <c r="Z40" s="9"/>
    </row>
    <row r="41" spans="1:27" x14ac:dyDescent="0.2">
      <c r="A41" s="189"/>
      <c r="B41" s="190"/>
      <c r="C41" s="192"/>
      <c r="D41" s="193"/>
      <c r="E41" s="13"/>
      <c r="F41" s="6"/>
      <c r="G41" s="6"/>
      <c r="H41" s="6"/>
      <c r="I41" s="6"/>
      <c r="J41" s="6"/>
      <c r="K41" s="6"/>
      <c r="L41" s="6"/>
      <c r="M41" s="6"/>
      <c r="N41" s="6"/>
      <c r="O41" s="6"/>
      <c r="P41" s="6"/>
      <c r="Q41" s="6"/>
      <c r="R41" s="6"/>
      <c r="S41" s="6"/>
      <c r="T41" s="6"/>
      <c r="U41" s="6"/>
      <c r="V41" s="6"/>
      <c r="W41" s="6"/>
      <c r="X41" s="6"/>
      <c r="Y41" s="6"/>
      <c r="Z41" s="8"/>
    </row>
    <row r="42" spans="1:27" x14ac:dyDescent="0.2">
      <c r="A42" s="189"/>
      <c r="B42" s="190"/>
      <c r="C42" s="192"/>
      <c r="D42" s="193"/>
      <c r="E42" s="13"/>
      <c r="F42" s="6"/>
      <c r="G42" s="6"/>
      <c r="H42" s="6"/>
      <c r="I42" s="6"/>
      <c r="J42" s="6"/>
      <c r="K42" s="6"/>
      <c r="L42" s="6"/>
      <c r="M42" s="6"/>
      <c r="N42" s="6"/>
      <c r="O42" s="6"/>
      <c r="P42" s="6"/>
      <c r="Q42" s="6"/>
      <c r="R42" s="6"/>
      <c r="S42" s="6"/>
      <c r="T42" s="6"/>
      <c r="U42" s="6"/>
      <c r="V42" s="6"/>
      <c r="W42" s="6"/>
      <c r="X42" s="6"/>
      <c r="Y42" s="6"/>
      <c r="Z42" s="7"/>
    </row>
    <row r="43" spans="1:27" x14ac:dyDescent="0.2">
      <c r="A43" s="189"/>
      <c r="B43" s="190"/>
      <c r="C43" s="192"/>
      <c r="D43" s="193"/>
      <c r="E43" s="13"/>
      <c r="F43" s="6"/>
      <c r="G43" s="6"/>
      <c r="H43" s="6"/>
      <c r="I43" s="6"/>
      <c r="J43" s="6"/>
      <c r="K43" s="6"/>
      <c r="L43" s="6"/>
      <c r="M43" s="6"/>
      <c r="N43" s="6"/>
      <c r="O43" s="6"/>
      <c r="P43" s="6"/>
      <c r="Q43" s="6"/>
      <c r="R43" s="6"/>
      <c r="S43" s="6"/>
      <c r="T43" s="6"/>
      <c r="U43" s="6"/>
      <c r="V43" s="6"/>
      <c r="W43" s="6"/>
      <c r="X43" s="6"/>
      <c r="Y43" s="6"/>
      <c r="Z43" s="7"/>
    </row>
    <row r="44" spans="1:27" x14ac:dyDescent="0.2">
      <c r="A44" s="189"/>
      <c r="B44" s="190"/>
      <c r="C44" s="192"/>
      <c r="D44" s="193"/>
      <c r="E44" s="13"/>
      <c r="F44" s="6"/>
      <c r="G44" s="6"/>
      <c r="H44" s="6"/>
      <c r="I44" s="6"/>
      <c r="J44" s="6"/>
      <c r="K44" s="209" t="s">
        <v>39</v>
      </c>
      <c r="L44" s="209"/>
      <c r="M44" s="209"/>
      <c r="N44" s="209"/>
      <c r="O44" s="209"/>
      <c r="P44" s="209"/>
      <c r="Q44" s="209"/>
      <c r="R44" s="209"/>
      <c r="S44" s="209"/>
      <c r="T44" s="209"/>
      <c r="U44" s="209"/>
      <c r="V44" s="209"/>
      <c r="W44" s="209"/>
      <c r="X44" s="209"/>
      <c r="Y44" s="209"/>
      <c r="Z44" s="210"/>
    </row>
    <row r="45" spans="1:27" s="1" customFormat="1" x14ac:dyDescent="0.2">
      <c r="A45" s="203"/>
      <c r="B45" s="204"/>
      <c r="C45" s="206"/>
      <c r="D45" s="207"/>
      <c r="E45" s="14"/>
      <c r="F45" s="15"/>
      <c r="G45" s="15"/>
      <c r="H45" s="15"/>
      <c r="I45" s="15"/>
      <c r="J45" s="15"/>
      <c r="K45" s="211" t="s">
        <v>1</v>
      </c>
      <c r="L45" s="211"/>
      <c r="M45" s="211"/>
      <c r="N45" s="211"/>
      <c r="O45" s="211"/>
      <c r="P45" s="211"/>
      <c r="Q45" s="211"/>
      <c r="R45" s="211"/>
      <c r="S45" s="211"/>
      <c r="T45" s="211"/>
      <c r="U45" s="211"/>
      <c r="V45" s="211"/>
      <c r="W45" s="211"/>
      <c r="X45" s="211"/>
      <c r="Y45" s="211"/>
      <c r="Z45" s="212"/>
    </row>
  </sheetData>
  <mergeCells count="21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C10 E10 G10 K10 S10 A16 C16 E16 G16 K16 S16 A22 C22 E22 G22 K22 S22 A28 C28 E28 G28 K28 S28 A34 C34 E34 G34 K34 S34 A40 C40">
    <cfRule type="expression" dxfId="11" priority="3">
      <formula>MONTH(A10)&lt;&gt;MONTH($A$1)</formula>
    </cfRule>
    <cfRule type="expression" dxfId="10" priority="4">
      <formula>OR(WEEKDAY(A10,1)=1,WEEKDAY(A10,1)=7)</formula>
    </cfRule>
  </conditionalFormatting>
  <conditionalFormatting sqref="I10 I16 I22 I28 I34">
    <cfRule type="expression" dxfId="9" priority="1">
      <formula>MONTH(I10)&lt;&gt;MONTH($A$1)</formula>
    </cfRule>
    <cfRule type="expression" dxfId="8" priority="2">
      <formula>OR(WEEKDAY(I10,1)=1,WEEKDAY(I10,1)=7)</formula>
    </cfRule>
  </conditionalFormatting>
  <hyperlinks>
    <hyperlink ref="K45" r:id="rId1" xr:uid="{00000000-0004-0000-0900-000000000000}"/>
    <hyperlink ref="K44:Z44" r:id="rId2" display="Calendar Templates by Vertex42" xr:uid="{00000000-0004-0000-0900-000001000000}"/>
    <hyperlink ref="K45:Z45" r:id="rId3" display="https://www.vertex42.com/calendars/" xr:uid="{00000000-0004-0000-0900-000002000000}"/>
  </hyperlinks>
  <printOptions horizontalCentered="1"/>
  <pageMargins left="0.5" right="0.5" top="0.25" bottom="0.25" header="0.25" footer="0.25"/>
  <pageSetup scale="99" orientation="landscape"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tint="0.79998168889431442"/>
    <pageSetUpPr fitToPage="1"/>
  </sheetPr>
  <dimension ref="A1:AA45"/>
  <sheetViews>
    <sheetView showGridLines="0" workbookViewId="0">
      <selection sqref="A1:H7"/>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x14ac:dyDescent="0.2">
      <c r="A1" s="132">
        <f>DATE(May!AD18,May!AD20+10,1)</f>
        <v>43891</v>
      </c>
      <c r="B1" s="132"/>
      <c r="C1" s="132"/>
      <c r="D1" s="132"/>
      <c r="E1" s="132"/>
      <c r="F1" s="132"/>
      <c r="G1" s="132"/>
      <c r="H1" s="132"/>
      <c r="I1" s="41"/>
      <c r="J1" s="41"/>
      <c r="K1" s="133">
        <f>DATE(YEAR(A1),MONTH(A1)-1,1)</f>
        <v>43862</v>
      </c>
      <c r="L1" s="133"/>
      <c r="M1" s="133"/>
      <c r="N1" s="133"/>
      <c r="O1" s="133"/>
      <c r="P1" s="133"/>
      <c r="Q1" s="133"/>
      <c r="S1" s="133">
        <f>DATE(YEAR(A1),MONTH(A1)+1,1)</f>
        <v>43922</v>
      </c>
      <c r="T1" s="133"/>
      <c r="U1" s="133"/>
      <c r="V1" s="133"/>
      <c r="W1" s="133"/>
      <c r="X1" s="133"/>
      <c r="Y1" s="133"/>
    </row>
    <row r="2" spans="1:27" s="3" customFormat="1" ht="11.25" customHeight="1" x14ac:dyDescent="0.2">
      <c r="A2" s="132"/>
      <c r="B2" s="132"/>
      <c r="C2" s="132"/>
      <c r="D2" s="132"/>
      <c r="E2" s="132"/>
      <c r="F2" s="132"/>
      <c r="G2" s="132"/>
      <c r="H2" s="132"/>
      <c r="I2" s="41"/>
      <c r="J2" s="41"/>
      <c r="K2" s="16" t="str">
        <f>INDEX({"S";"M";"T";"W";"T";"F";"S"},1+MOD(start_day+1-2,7))</f>
        <v>S</v>
      </c>
      <c r="L2" s="16" t="str">
        <f>INDEX({"S";"M";"T";"W";"T";"F";"S"},1+MOD(start_day+2-2,7))</f>
        <v>M</v>
      </c>
      <c r="M2" s="16" t="str">
        <f>INDEX({"S";"M";"T";"W";"T";"F";"S"},1+MOD(start_day+3-2,7))</f>
        <v>T</v>
      </c>
      <c r="N2" s="16" t="str">
        <f>INDEX({"S";"M";"T";"W";"T";"F";"S"},1+MOD(start_day+4-2,7))</f>
        <v>W</v>
      </c>
      <c r="O2" s="16" t="str">
        <f>INDEX({"S";"M";"T";"W";"T";"F";"S"},1+MOD(start_day+5-2,7))</f>
        <v>T</v>
      </c>
      <c r="P2" s="16" t="str">
        <f>INDEX({"S";"M";"T";"W";"T";"F";"S"},1+MOD(start_day+6-2,7))</f>
        <v>F</v>
      </c>
      <c r="Q2" s="16" t="str">
        <f>INDEX({"S";"M";"T";"W";"T";"F";"S"},1+MOD(start_day+7-2,7))</f>
        <v>S</v>
      </c>
      <c r="S2" s="16" t="str">
        <f>INDEX({"S";"M";"T";"W";"T";"F";"S"},1+MOD(start_day+1-2,7))</f>
        <v>S</v>
      </c>
      <c r="T2" s="16" t="str">
        <f>INDEX({"S";"M";"T";"W";"T";"F";"S"},1+MOD(start_day+2-2,7))</f>
        <v>M</v>
      </c>
      <c r="U2" s="16" t="str">
        <f>INDEX({"S";"M";"T";"W";"T";"F";"S"},1+MOD(start_day+3-2,7))</f>
        <v>T</v>
      </c>
      <c r="V2" s="16" t="str">
        <f>INDEX({"S";"M";"T";"W";"T";"F";"S"},1+MOD(start_day+4-2,7))</f>
        <v>W</v>
      </c>
      <c r="W2" s="16" t="str">
        <f>INDEX({"S";"M";"T";"W";"T";"F";"S"},1+MOD(start_day+5-2,7))</f>
        <v>T</v>
      </c>
      <c r="X2" s="16" t="str">
        <f>INDEX({"S";"M";"T";"W";"T";"F";"S"},1+MOD(start_day+6-2,7))</f>
        <v>F</v>
      </c>
      <c r="Y2" s="16" t="str">
        <f>INDEX({"S";"M";"T";"W";"T";"F";"S"},1+MOD(start_day+7-2,7))</f>
        <v>S</v>
      </c>
    </row>
    <row r="3" spans="1:27" s="4" customFormat="1" ht="9" customHeight="1" x14ac:dyDescent="0.2">
      <c r="A3" s="132"/>
      <c r="B3" s="132"/>
      <c r="C3" s="132"/>
      <c r="D3" s="132"/>
      <c r="E3" s="132"/>
      <c r="F3" s="132"/>
      <c r="G3" s="132"/>
      <c r="H3" s="132"/>
      <c r="I3" s="41"/>
      <c r="J3" s="41"/>
      <c r="K3" s="17" t="str">
        <f t="shared" ref="K3:Q8" si="0">IF(MONTH($K$1)&lt;&gt;MONTH($K$1-(WEEKDAY($K$1,1)-(start_day-1))-IF((WEEKDAY($K$1,1)-(start_day-1))&lt;=0,7,0)+(ROW(K3)-ROW($K$3))*7+(COLUMN(K3)-COLUMN($K$3)+1)),"",$K$1-(WEEKDAY($K$1,1)-(start_day-1))-IF((WEEKDAY($K$1,1)-(start_day-1))&lt;=0,7,0)+(ROW(K3)-ROW($K$3))*7+(COLUMN(K3)-COLUMN($K$3)+1))</f>
        <v/>
      </c>
      <c r="L3" s="17" t="str">
        <f t="shared" si="0"/>
        <v/>
      </c>
      <c r="M3" s="17" t="str">
        <f t="shared" si="0"/>
        <v/>
      </c>
      <c r="N3" s="17" t="str">
        <f t="shared" si="0"/>
        <v/>
      </c>
      <c r="O3" s="17" t="str">
        <f t="shared" si="0"/>
        <v/>
      </c>
      <c r="P3" s="17" t="str">
        <f t="shared" si="0"/>
        <v/>
      </c>
      <c r="Q3" s="17">
        <f t="shared" si="0"/>
        <v>43862</v>
      </c>
      <c r="R3" s="3"/>
      <c r="S3" s="17" t="str">
        <f t="shared" ref="S3:Y8" si="1">IF(MONTH($S$1)&lt;&gt;MONTH($S$1-(WEEKDAY($S$1,1)-(start_day-1))-IF((WEEKDAY($S$1,1)-(start_day-1))&lt;=0,7,0)+(ROW(S3)-ROW($S$3))*7+(COLUMN(S3)-COLUMN($S$3)+1)),"",$S$1-(WEEKDAY($S$1,1)-(start_day-1))-IF((WEEKDAY($S$1,1)-(start_day-1))&lt;=0,7,0)+(ROW(S3)-ROW($S$3))*7+(COLUMN(S3)-COLUMN($S$3)+1))</f>
        <v/>
      </c>
      <c r="T3" s="17" t="str">
        <f t="shared" si="1"/>
        <v/>
      </c>
      <c r="U3" s="17" t="str">
        <f t="shared" si="1"/>
        <v/>
      </c>
      <c r="V3" s="17">
        <f t="shared" si="1"/>
        <v>43922</v>
      </c>
      <c r="W3" s="17">
        <f t="shared" si="1"/>
        <v>43923</v>
      </c>
      <c r="X3" s="17">
        <f t="shared" si="1"/>
        <v>43924</v>
      </c>
      <c r="Y3" s="17">
        <f t="shared" si="1"/>
        <v>43925</v>
      </c>
    </row>
    <row r="4" spans="1:27" s="4" customFormat="1" ht="9" customHeight="1" x14ac:dyDescent="0.2">
      <c r="A4" s="132"/>
      <c r="B4" s="132"/>
      <c r="C4" s="132"/>
      <c r="D4" s="132"/>
      <c r="E4" s="132"/>
      <c r="F4" s="132"/>
      <c r="G4" s="132"/>
      <c r="H4" s="132"/>
      <c r="I4" s="41"/>
      <c r="J4" s="41"/>
      <c r="K4" s="17">
        <f t="shared" si="0"/>
        <v>43863</v>
      </c>
      <c r="L4" s="17">
        <f t="shared" si="0"/>
        <v>43864</v>
      </c>
      <c r="M4" s="17">
        <f t="shared" si="0"/>
        <v>43865</v>
      </c>
      <c r="N4" s="17">
        <f t="shared" si="0"/>
        <v>43866</v>
      </c>
      <c r="O4" s="17">
        <f t="shared" si="0"/>
        <v>43867</v>
      </c>
      <c r="P4" s="17">
        <f t="shared" si="0"/>
        <v>43868</v>
      </c>
      <c r="Q4" s="17">
        <f t="shared" si="0"/>
        <v>43869</v>
      </c>
      <c r="R4" s="3"/>
      <c r="S4" s="17">
        <f t="shared" si="1"/>
        <v>43926</v>
      </c>
      <c r="T4" s="17">
        <f t="shared" si="1"/>
        <v>43927</v>
      </c>
      <c r="U4" s="17">
        <f t="shared" si="1"/>
        <v>43928</v>
      </c>
      <c r="V4" s="17">
        <f t="shared" si="1"/>
        <v>43929</v>
      </c>
      <c r="W4" s="17">
        <f t="shared" si="1"/>
        <v>43930</v>
      </c>
      <c r="X4" s="17">
        <f t="shared" si="1"/>
        <v>43931</v>
      </c>
      <c r="Y4" s="17">
        <f t="shared" si="1"/>
        <v>43932</v>
      </c>
    </row>
    <row r="5" spans="1:27" s="4" customFormat="1" ht="9" customHeight="1" x14ac:dyDescent="0.2">
      <c r="A5" s="132"/>
      <c r="B5" s="132"/>
      <c r="C5" s="132"/>
      <c r="D5" s="132"/>
      <c r="E5" s="132"/>
      <c r="F5" s="132"/>
      <c r="G5" s="132"/>
      <c r="H5" s="132"/>
      <c r="I5" s="41"/>
      <c r="J5" s="41"/>
      <c r="K5" s="17">
        <f t="shared" si="0"/>
        <v>43870</v>
      </c>
      <c r="L5" s="17">
        <f t="shared" si="0"/>
        <v>43871</v>
      </c>
      <c r="M5" s="17">
        <f t="shared" si="0"/>
        <v>43872</v>
      </c>
      <c r="N5" s="17">
        <f t="shared" si="0"/>
        <v>43873</v>
      </c>
      <c r="O5" s="17">
        <f t="shared" si="0"/>
        <v>43874</v>
      </c>
      <c r="P5" s="17">
        <f t="shared" si="0"/>
        <v>43875</v>
      </c>
      <c r="Q5" s="17">
        <f t="shared" si="0"/>
        <v>43876</v>
      </c>
      <c r="R5" s="3"/>
      <c r="S5" s="17">
        <f t="shared" si="1"/>
        <v>43933</v>
      </c>
      <c r="T5" s="17">
        <f t="shared" si="1"/>
        <v>43934</v>
      </c>
      <c r="U5" s="17">
        <f t="shared" si="1"/>
        <v>43935</v>
      </c>
      <c r="V5" s="17">
        <f t="shared" si="1"/>
        <v>43936</v>
      </c>
      <c r="W5" s="17">
        <f t="shared" si="1"/>
        <v>43937</v>
      </c>
      <c r="X5" s="17">
        <f t="shared" si="1"/>
        <v>43938</v>
      </c>
      <c r="Y5" s="17">
        <f t="shared" si="1"/>
        <v>43939</v>
      </c>
    </row>
    <row r="6" spans="1:27" s="4" customFormat="1" ht="9" customHeight="1" x14ac:dyDescent="0.2">
      <c r="A6" s="132"/>
      <c r="B6" s="132"/>
      <c r="C6" s="132"/>
      <c r="D6" s="132"/>
      <c r="E6" s="132"/>
      <c r="F6" s="132"/>
      <c r="G6" s="132"/>
      <c r="H6" s="132"/>
      <c r="I6" s="41"/>
      <c r="J6" s="41"/>
      <c r="K6" s="17">
        <f t="shared" si="0"/>
        <v>43877</v>
      </c>
      <c r="L6" s="17">
        <f t="shared" si="0"/>
        <v>43878</v>
      </c>
      <c r="M6" s="17">
        <f t="shared" si="0"/>
        <v>43879</v>
      </c>
      <c r="N6" s="17">
        <f t="shared" si="0"/>
        <v>43880</v>
      </c>
      <c r="O6" s="17">
        <f t="shared" si="0"/>
        <v>43881</v>
      </c>
      <c r="P6" s="17">
        <f t="shared" si="0"/>
        <v>43882</v>
      </c>
      <c r="Q6" s="17">
        <f t="shared" si="0"/>
        <v>43883</v>
      </c>
      <c r="R6" s="3"/>
      <c r="S6" s="17">
        <f t="shared" si="1"/>
        <v>43940</v>
      </c>
      <c r="T6" s="17">
        <f t="shared" si="1"/>
        <v>43941</v>
      </c>
      <c r="U6" s="17">
        <f t="shared" si="1"/>
        <v>43942</v>
      </c>
      <c r="V6" s="17">
        <f t="shared" si="1"/>
        <v>43943</v>
      </c>
      <c r="W6" s="17">
        <f t="shared" si="1"/>
        <v>43944</v>
      </c>
      <c r="X6" s="17">
        <f t="shared" si="1"/>
        <v>43945</v>
      </c>
      <c r="Y6" s="17">
        <f t="shared" si="1"/>
        <v>43946</v>
      </c>
    </row>
    <row r="7" spans="1:27" s="4" customFormat="1" ht="9" customHeight="1" x14ac:dyDescent="0.2">
      <c r="A7" s="132"/>
      <c r="B7" s="132"/>
      <c r="C7" s="132"/>
      <c r="D7" s="132"/>
      <c r="E7" s="132"/>
      <c r="F7" s="132"/>
      <c r="G7" s="132"/>
      <c r="H7" s="132"/>
      <c r="I7" s="41"/>
      <c r="J7" s="41"/>
      <c r="K7" s="17">
        <f t="shared" si="0"/>
        <v>43884</v>
      </c>
      <c r="L7" s="17">
        <f t="shared" si="0"/>
        <v>43885</v>
      </c>
      <c r="M7" s="17">
        <f t="shared" si="0"/>
        <v>43886</v>
      </c>
      <c r="N7" s="17">
        <f t="shared" si="0"/>
        <v>43887</v>
      </c>
      <c r="O7" s="17">
        <f t="shared" si="0"/>
        <v>43888</v>
      </c>
      <c r="P7" s="17">
        <f t="shared" si="0"/>
        <v>43889</v>
      </c>
      <c r="Q7" s="17">
        <f t="shared" si="0"/>
        <v>43890</v>
      </c>
      <c r="R7" s="3"/>
      <c r="S7" s="17">
        <f t="shared" si="1"/>
        <v>43947</v>
      </c>
      <c r="T7" s="17">
        <f t="shared" si="1"/>
        <v>43948</v>
      </c>
      <c r="U7" s="17">
        <f t="shared" si="1"/>
        <v>43949</v>
      </c>
      <c r="V7" s="17">
        <f t="shared" si="1"/>
        <v>43950</v>
      </c>
      <c r="W7" s="17">
        <f t="shared" si="1"/>
        <v>43951</v>
      </c>
      <c r="X7" s="17" t="str">
        <f t="shared" si="1"/>
        <v/>
      </c>
      <c r="Y7" s="17" t="str">
        <f t="shared" si="1"/>
        <v/>
      </c>
    </row>
    <row r="8" spans="1:27" s="5" customFormat="1" ht="9" customHeight="1" x14ac:dyDescent="0.2">
      <c r="A8" s="21"/>
      <c r="B8" s="21"/>
      <c r="C8" s="21"/>
      <c r="D8" s="21"/>
      <c r="E8" s="21"/>
      <c r="F8" s="21"/>
      <c r="G8" s="21"/>
      <c r="H8" s="21"/>
      <c r="I8" s="20"/>
      <c r="J8" s="20"/>
      <c r="K8" s="17" t="str">
        <f t="shared" si="0"/>
        <v/>
      </c>
      <c r="L8" s="17" t="str">
        <f t="shared" si="0"/>
        <v/>
      </c>
      <c r="M8" s="17" t="str">
        <f t="shared" si="0"/>
        <v/>
      </c>
      <c r="N8" s="17" t="str">
        <f t="shared" si="0"/>
        <v/>
      </c>
      <c r="O8" s="17" t="str">
        <f t="shared" si="0"/>
        <v/>
      </c>
      <c r="P8" s="17" t="str">
        <f t="shared" si="0"/>
        <v/>
      </c>
      <c r="Q8" s="17" t="str">
        <f t="shared" si="0"/>
        <v/>
      </c>
      <c r="R8" s="18"/>
      <c r="S8" s="17" t="str">
        <f t="shared" si="1"/>
        <v/>
      </c>
      <c r="T8" s="17" t="str">
        <f t="shared" si="1"/>
        <v/>
      </c>
      <c r="U8" s="17" t="str">
        <f t="shared" si="1"/>
        <v/>
      </c>
      <c r="V8" s="17" t="str">
        <f t="shared" si="1"/>
        <v/>
      </c>
      <c r="W8" s="17" t="str">
        <f t="shared" si="1"/>
        <v/>
      </c>
      <c r="X8" s="17" t="str">
        <f t="shared" si="1"/>
        <v/>
      </c>
      <c r="Y8" s="17" t="str">
        <f t="shared" si="1"/>
        <v/>
      </c>
      <c r="Z8" s="19"/>
    </row>
    <row r="9" spans="1:27" s="1" customFormat="1" ht="21" customHeight="1" x14ac:dyDescent="0.2">
      <c r="A9" s="134">
        <f>A10</f>
        <v>43891</v>
      </c>
      <c r="B9" s="135"/>
      <c r="C9" s="135">
        <f>C10</f>
        <v>43892</v>
      </c>
      <c r="D9" s="135"/>
      <c r="E9" s="135">
        <f>E10</f>
        <v>43893</v>
      </c>
      <c r="F9" s="135"/>
      <c r="G9" s="135">
        <f>G10</f>
        <v>43894</v>
      </c>
      <c r="H9" s="135"/>
      <c r="I9" s="135">
        <f>I10</f>
        <v>43895</v>
      </c>
      <c r="J9" s="135"/>
      <c r="K9" s="135">
        <f>K10</f>
        <v>43896</v>
      </c>
      <c r="L9" s="135"/>
      <c r="M9" s="135"/>
      <c r="N9" s="135"/>
      <c r="O9" s="135"/>
      <c r="P9" s="135"/>
      <c r="Q9" s="135"/>
      <c r="R9" s="135"/>
      <c r="S9" s="135">
        <f>S10</f>
        <v>43897</v>
      </c>
      <c r="T9" s="135"/>
      <c r="U9" s="135"/>
      <c r="V9" s="135"/>
      <c r="W9" s="135"/>
      <c r="X9" s="135"/>
      <c r="Y9" s="135"/>
      <c r="Z9" s="136"/>
    </row>
    <row r="10" spans="1:27" s="1" customFormat="1" ht="18.75" x14ac:dyDescent="0.2">
      <c r="A10" s="42">
        <f>$A$1-(WEEKDAY($A$1,1)-(start_day-1))-IF((WEEKDAY($A$1,1)-(start_day-1))&lt;=0,7,0)+1</f>
        <v>43891</v>
      </c>
      <c r="B10" s="38"/>
      <c r="C10" s="39">
        <f>A10+1</f>
        <v>43892</v>
      </c>
      <c r="D10" s="40"/>
      <c r="E10" s="39">
        <f>C10+1</f>
        <v>43893</v>
      </c>
      <c r="F10" s="40"/>
      <c r="G10" s="39">
        <f>E10+1</f>
        <v>43894</v>
      </c>
      <c r="H10" s="40"/>
      <c r="I10" s="39">
        <f>G10+1</f>
        <v>43895</v>
      </c>
      <c r="J10" s="40"/>
      <c r="K10" s="195">
        <f>I10+1</f>
        <v>43896</v>
      </c>
      <c r="L10" s="196"/>
      <c r="M10" s="197"/>
      <c r="N10" s="197"/>
      <c r="O10" s="197"/>
      <c r="P10" s="197"/>
      <c r="Q10" s="197"/>
      <c r="R10" s="198"/>
      <c r="S10" s="199">
        <f>K10+1</f>
        <v>43897</v>
      </c>
      <c r="T10" s="200"/>
      <c r="U10" s="201"/>
      <c r="V10" s="201"/>
      <c r="W10" s="201"/>
      <c r="X10" s="201"/>
      <c r="Y10" s="201"/>
      <c r="Z10" s="202"/>
    </row>
    <row r="11" spans="1:27" s="1" customFormat="1" x14ac:dyDescent="0.2">
      <c r="A11" s="189"/>
      <c r="B11" s="190"/>
      <c r="C11" s="192"/>
      <c r="D11" s="193"/>
      <c r="E11" s="192"/>
      <c r="F11" s="193"/>
      <c r="G11" s="192"/>
      <c r="H11" s="193"/>
      <c r="I11" s="192"/>
      <c r="J11" s="193"/>
      <c r="K11" s="192"/>
      <c r="L11" s="194"/>
      <c r="M11" s="194"/>
      <c r="N11" s="194"/>
      <c r="O11" s="194"/>
      <c r="P11" s="194"/>
      <c r="Q11" s="194"/>
      <c r="R11" s="193"/>
      <c r="S11" s="189"/>
      <c r="T11" s="190"/>
      <c r="U11" s="190"/>
      <c r="V11" s="190"/>
      <c r="W11" s="190"/>
      <c r="X11" s="190"/>
      <c r="Y11" s="190"/>
      <c r="Z11" s="191"/>
    </row>
    <row r="12" spans="1:27" s="1" customFormat="1" x14ac:dyDescent="0.2">
      <c r="A12" s="189"/>
      <c r="B12" s="190"/>
      <c r="C12" s="192"/>
      <c r="D12" s="193"/>
      <c r="E12" s="192"/>
      <c r="F12" s="193"/>
      <c r="G12" s="192"/>
      <c r="H12" s="193"/>
      <c r="I12" s="192"/>
      <c r="J12" s="193"/>
      <c r="K12" s="192"/>
      <c r="L12" s="194"/>
      <c r="M12" s="194"/>
      <c r="N12" s="194"/>
      <c r="O12" s="194"/>
      <c r="P12" s="194"/>
      <c r="Q12" s="194"/>
      <c r="R12" s="193"/>
      <c r="S12" s="189"/>
      <c r="T12" s="190"/>
      <c r="U12" s="190"/>
      <c r="V12" s="190"/>
      <c r="W12" s="190"/>
      <c r="X12" s="190"/>
      <c r="Y12" s="190"/>
      <c r="Z12" s="191"/>
    </row>
    <row r="13" spans="1:27" s="1" customFormat="1" x14ac:dyDescent="0.2">
      <c r="A13" s="189"/>
      <c r="B13" s="190"/>
      <c r="C13" s="192"/>
      <c r="D13" s="193"/>
      <c r="E13" s="192"/>
      <c r="F13" s="193"/>
      <c r="G13" s="192"/>
      <c r="H13" s="193"/>
      <c r="I13" s="192"/>
      <c r="J13" s="193"/>
      <c r="K13" s="192"/>
      <c r="L13" s="194"/>
      <c r="M13" s="194"/>
      <c r="N13" s="194"/>
      <c r="O13" s="194"/>
      <c r="P13" s="194"/>
      <c r="Q13" s="194"/>
      <c r="R13" s="193"/>
      <c r="S13" s="189"/>
      <c r="T13" s="190"/>
      <c r="U13" s="190"/>
      <c r="V13" s="190"/>
      <c r="W13" s="190"/>
      <c r="X13" s="190"/>
      <c r="Y13" s="190"/>
      <c r="Z13" s="191"/>
    </row>
    <row r="14" spans="1:27" s="1" customFormat="1" x14ac:dyDescent="0.2">
      <c r="A14" s="189"/>
      <c r="B14" s="190"/>
      <c r="C14" s="192"/>
      <c r="D14" s="193"/>
      <c r="E14" s="192"/>
      <c r="F14" s="193"/>
      <c r="G14" s="192"/>
      <c r="H14" s="193"/>
      <c r="I14" s="192"/>
      <c r="J14" s="193"/>
      <c r="K14" s="192"/>
      <c r="L14" s="194"/>
      <c r="M14" s="194"/>
      <c r="N14" s="194"/>
      <c r="O14" s="194"/>
      <c r="P14" s="194"/>
      <c r="Q14" s="194"/>
      <c r="R14" s="193"/>
      <c r="S14" s="189"/>
      <c r="T14" s="190"/>
      <c r="U14" s="190"/>
      <c r="V14" s="190"/>
      <c r="W14" s="190"/>
      <c r="X14" s="190"/>
      <c r="Y14" s="190"/>
      <c r="Z14" s="191"/>
    </row>
    <row r="15" spans="1:27" s="2" customFormat="1" ht="13.15" customHeight="1" x14ac:dyDescent="0.2">
      <c r="A15" s="203"/>
      <c r="B15" s="204"/>
      <c r="C15" s="206"/>
      <c r="D15" s="207"/>
      <c r="E15" s="206"/>
      <c r="F15" s="207"/>
      <c r="G15" s="206"/>
      <c r="H15" s="207"/>
      <c r="I15" s="206"/>
      <c r="J15" s="207"/>
      <c r="K15" s="206"/>
      <c r="L15" s="208"/>
      <c r="M15" s="208"/>
      <c r="N15" s="208"/>
      <c r="O15" s="208"/>
      <c r="P15" s="208"/>
      <c r="Q15" s="208"/>
      <c r="R15" s="207"/>
      <c r="S15" s="203"/>
      <c r="T15" s="204"/>
      <c r="U15" s="204"/>
      <c r="V15" s="204"/>
      <c r="W15" s="204"/>
      <c r="X15" s="204"/>
      <c r="Y15" s="204"/>
      <c r="Z15" s="205"/>
      <c r="AA15" s="1"/>
    </row>
    <row r="16" spans="1:27" s="1" customFormat="1" ht="18.75" x14ac:dyDescent="0.2">
      <c r="A16" s="42">
        <f>S10+1</f>
        <v>43898</v>
      </c>
      <c r="B16" s="38"/>
      <c r="C16" s="39">
        <f>A16+1</f>
        <v>43899</v>
      </c>
      <c r="D16" s="40"/>
      <c r="E16" s="39">
        <f>C16+1</f>
        <v>43900</v>
      </c>
      <c r="F16" s="40"/>
      <c r="G16" s="39">
        <f>E16+1</f>
        <v>43901</v>
      </c>
      <c r="H16" s="40"/>
      <c r="I16" s="39">
        <f>G16+1</f>
        <v>43902</v>
      </c>
      <c r="J16" s="40"/>
      <c r="K16" s="195">
        <f>I16+1</f>
        <v>43903</v>
      </c>
      <c r="L16" s="196"/>
      <c r="M16" s="197"/>
      <c r="N16" s="197"/>
      <c r="O16" s="197"/>
      <c r="P16" s="197"/>
      <c r="Q16" s="197"/>
      <c r="R16" s="198"/>
      <c r="S16" s="199">
        <f>K16+1</f>
        <v>43904</v>
      </c>
      <c r="T16" s="200"/>
      <c r="U16" s="201"/>
      <c r="V16" s="201"/>
      <c r="W16" s="201"/>
      <c r="X16" s="201"/>
      <c r="Y16" s="201"/>
      <c r="Z16" s="202"/>
    </row>
    <row r="17" spans="1:27" s="1" customFormat="1" x14ac:dyDescent="0.2">
      <c r="A17" s="189"/>
      <c r="B17" s="190"/>
      <c r="C17" s="192"/>
      <c r="D17" s="193"/>
      <c r="E17" s="192"/>
      <c r="F17" s="193"/>
      <c r="G17" s="192"/>
      <c r="H17" s="193"/>
      <c r="I17" s="192"/>
      <c r="J17" s="193"/>
      <c r="K17" s="192"/>
      <c r="L17" s="194"/>
      <c r="M17" s="194"/>
      <c r="N17" s="194"/>
      <c r="O17" s="194"/>
      <c r="P17" s="194"/>
      <c r="Q17" s="194"/>
      <c r="R17" s="193"/>
      <c r="S17" s="189"/>
      <c r="T17" s="190"/>
      <c r="U17" s="190"/>
      <c r="V17" s="190"/>
      <c r="W17" s="190"/>
      <c r="X17" s="190"/>
      <c r="Y17" s="190"/>
      <c r="Z17" s="191"/>
    </row>
    <row r="18" spans="1:27" s="1" customFormat="1" x14ac:dyDescent="0.2">
      <c r="A18" s="189"/>
      <c r="B18" s="190"/>
      <c r="C18" s="192"/>
      <c r="D18" s="193"/>
      <c r="E18" s="192"/>
      <c r="F18" s="193"/>
      <c r="G18" s="192"/>
      <c r="H18" s="193"/>
      <c r="I18" s="192"/>
      <c r="J18" s="193"/>
      <c r="K18" s="192"/>
      <c r="L18" s="194"/>
      <c r="M18" s="194"/>
      <c r="N18" s="194"/>
      <c r="O18" s="194"/>
      <c r="P18" s="194"/>
      <c r="Q18" s="194"/>
      <c r="R18" s="193"/>
      <c r="S18" s="189"/>
      <c r="T18" s="190"/>
      <c r="U18" s="190"/>
      <c r="V18" s="190"/>
      <c r="W18" s="190"/>
      <c r="X18" s="190"/>
      <c r="Y18" s="190"/>
      <c r="Z18" s="191"/>
    </row>
    <row r="19" spans="1:27" s="1" customFormat="1" x14ac:dyDescent="0.2">
      <c r="A19" s="189"/>
      <c r="B19" s="190"/>
      <c r="C19" s="192"/>
      <c r="D19" s="193"/>
      <c r="E19" s="192"/>
      <c r="F19" s="193"/>
      <c r="G19" s="192"/>
      <c r="H19" s="193"/>
      <c r="I19" s="192"/>
      <c r="J19" s="193"/>
      <c r="K19" s="192"/>
      <c r="L19" s="194"/>
      <c r="M19" s="194"/>
      <c r="N19" s="194"/>
      <c r="O19" s="194"/>
      <c r="P19" s="194"/>
      <c r="Q19" s="194"/>
      <c r="R19" s="193"/>
      <c r="S19" s="189"/>
      <c r="T19" s="190"/>
      <c r="U19" s="190"/>
      <c r="V19" s="190"/>
      <c r="W19" s="190"/>
      <c r="X19" s="190"/>
      <c r="Y19" s="190"/>
      <c r="Z19" s="191"/>
    </row>
    <row r="20" spans="1:27" s="1" customFormat="1" x14ac:dyDescent="0.2">
      <c r="A20" s="189"/>
      <c r="B20" s="190"/>
      <c r="C20" s="192"/>
      <c r="D20" s="193"/>
      <c r="E20" s="192"/>
      <c r="F20" s="193"/>
      <c r="G20" s="192"/>
      <c r="H20" s="193"/>
      <c r="I20" s="192"/>
      <c r="J20" s="193"/>
      <c r="K20" s="192"/>
      <c r="L20" s="194"/>
      <c r="M20" s="194"/>
      <c r="N20" s="194"/>
      <c r="O20" s="194"/>
      <c r="P20" s="194"/>
      <c r="Q20" s="194"/>
      <c r="R20" s="193"/>
      <c r="S20" s="189"/>
      <c r="T20" s="190"/>
      <c r="U20" s="190"/>
      <c r="V20" s="190"/>
      <c r="W20" s="190"/>
      <c r="X20" s="190"/>
      <c r="Y20" s="190"/>
      <c r="Z20" s="191"/>
    </row>
    <row r="21" spans="1:27" s="2" customFormat="1" ht="13.15" customHeight="1" x14ac:dyDescent="0.2">
      <c r="A21" s="203"/>
      <c r="B21" s="204"/>
      <c r="C21" s="206"/>
      <c r="D21" s="207"/>
      <c r="E21" s="206"/>
      <c r="F21" s="207"/>
      <c r="G21" s="206"/>
      <c r="H21" s="207"/>
      <c r="I21" s="206"/>
      <c r="J21" s="207"/>
      <c r="K21" s="206"/>
      <c r="L21" s="208"/>
      <c r="M21" s="208"/>
      <c r="N21" s="208"/>
      <c r="O21" s="208"/>
      <c r="P21" s="208"/>
      <c r="Q21" s="208"/>
      <c r="R21" s="207"/>
      <c r="S21" s="203"/>
      <c r="T21" s="204"/>
      <c r="U21" s="204"/>
      <c r="V21" s="204"/>
      <c r="W21" s="204"/>
      <c r="X21" s="204"/>
      <c r="Y21" s="204"/>
      <c r="Z21" s="205"/>
      <c r="AA21" s="1"/>
    </row>
    <row r="22" spans="1:27" s="1" customFormat="1" ht="18.75" x14ac:dyDescent="0.2">
      <c r="A22" s="42">
        <f>S16+1</f>
        <v>43905</v>
      </c>
      <c r="B22" s="38"/>
      <c r="C22" s="39">
        <f>A22+1</f>
        <v>43906</v>
      </c>
      <c r="D22" s="40"/>
      <c r="E22" s="39">
        <f>C22+1</f>
        <v>43907</v>
      </c>
      <c r="F22" s="40"/>
      <c r="G22" s="39">
        <f>E22+1</f>
        <v>43908</v>
      </c>
      <c r="H22" s="40"/>
      <c r="I22" s="39">
        <f>G22+1</f>
        <v>43909</v>
      </c>
      <c r="J22" s="40"/>
      <c r="K22" s="195">
        <f>I22+1</f>
        <v>43910</v>
      </c>
      <c r="L22" s="196"/>
      <c r="M22" s="197"/>
      <c r="N22" s="197"/>
      <c r="O22" s="197"/>
      <c r="P22" s="197"/>
      <c r="Q22" s="197"/>
      <c r="R22" s="198"/>
      <c r="S22" s="199">
        <f>K22+1</f>
        <v>43911</v>
      </c>
      <c r="T22" s="200"/>
      <c r="U22" s="201"/>
      <c r="V22" s="201"/>
      <c r="W22" s="201"/>
      <c r="X22" s="201"/>
      <c r="Y22" s="201"/>
      <c r="Z22" s="202"/>
    </row>
    <row r="23" spans="1:27" s="1" customFormat="1" x14ac:dyDescent="0.2">
      <c r="A23" s="189"/>
      <c r="B23" s="190"/>
      <c r="C23" s="192"/>
      <c r="D23" s="193"/>
      <c r="E23" s="192"/>
      <c r="F23" s="193"/>
      <c r="G23" s="192"/>
      <c r="H23" s="193"/>
      <c r="I23" s="192"/>
      <c r="J23" s="193"/>
      <c r="K23" s="192"/>
      <c r="L23" s="194"/>
      <c r="M23" s="194"/>
      <c r="N23" s="194"/>
      <c r="O23" s="194"/>
      <c r="P23" s="194"/>
      <c r="Q23" s="194"/>
      <c r="R23" s="193"/>
      <c r="S23" s="189"/>
      <c r="T23" s="190"/>
      <c r="U23" s="190"/>
      <c r="V23" s="190"/>
      <c r="W23" s="190"/>
      <c r="X23" s="190"/>
      <c r="Y23" s="190"/>
      <c r="Z23" s="191"/>
    </row>
    <row r="24" spans="1:27" s="1" customFormat="1" x14ac:dyDescent="0.2">
      <c r="A24" s="189"/>
      <c r="B24" s="190"/>
      <c r="C24" s="192"/>
      <c r="D24" s="193"/>
      <c r="E24" s="192"/>
      <c r="F24" s="193"/>
      <c r="G24" s="192"/>
      <c r="H24" s="193"/>
      <c r="I24" s="192"/>
      <c r="J24" s="193"/>
      <c r="K24" s="192"/>
      <c r="L24" s="194"/>
      <c r="M24" s="194"/>
      <c r="N24" s="194"/>
      <c r="O24" s="194"/>
      <c r="P24" s="194"/>
      <c r="Q24" s="194"/>
      <c r="R24" s="193"/>
      <c r="S24" s="189"/>
      <c r="T24" s="190"/>
      <c r="U24" s="190"/>
      <c r="V24" s="190"/>
      <c r="W24" s="190"/>
      <c r="X24" s="190"/>
      <c r="Y24" s="190"/>
      <c r="Z24" s="191"/>
    </row>
    <row r="25" spans="1:27" s="1" customFormat="1" x14ac:dyDescent="0.2">
      <c r="A25" s="189"/>
      <c r="B25" s="190"/>
      <c r="C25" s="192"/>
      <c r="D25" s="193"/>
      <c r="E25" s="192"/>
      <c r="F25" s="193"/>
      <c r="G25" s="192"/>
      <c r="H25" s="193"/>
      <c r="I25" s="192"/>
      <c r="J25" s="193"/>
      <c r="K25" s="192"/>
      <c r="L25" s="194"/>
      <c r="M25" s="194"/>
      <c r="N25" s="194"/>
      <c r="O25" s="194"/>
      <c r="P25" s="194"/>
      <c r="Q25" s="194"/>
      <c r="R25" s="193"/>
      <c r="S25" s="189"/>
      <c r="T25" s="190"/>
      <c r="U25" s="190"/>
      <c r="V25" s="190"/>
      <c r="W25" s="190"/>
      <c r="X25" s="190"/>
      <c r="Y25" s="190"/>
      <c r="Z25" s="191"/>
    </row>
    <row r="26" spans="1:27" s="1" customFormat="1" x14ac:dyDescent="0.2">
      <c r="A26" s="189"/>
      <c r="B26" s="190"/>
      <c r="C26" s="192"/>
      <c r="D26" s="193"/>
      <c r="E26" s="192"/>
      <c r="F26" s="193"/>
      <c r="G26" s="192"/>
      <c r="H26" s="193"/>
      <c r="I26" s="192"/>
      <c r="J26" s="193"/>
      <c r="K26" s="192"/>
      <c r="L26" s="194"/>
      <c r="M26" s="194"/>
      <c r="N26" s="194"/>
      <c r="O26" s="194"/>
      <c r="P26" s="194"/>
      <c r="Q26" s="194"/>
      <c r="R26" s="193"/>
      <c r="S26" s="189"/>
      <c r="T26" s="190"/>
      <c r="U26" s="190"/>
      <c r="V26" s="190"/>
      <c r="W26" s="190"/>
      <c r="X26" s="190"/>
      <c r="Y26" s="190"/>
      <c r="Z26" s="191"/>
    </row>
    <row r="27" spans="1:27" s="2" customFormat="1" x14ac:dyDescent="0.2">
      <c r="A27" s="203"/>
      <c r="B27" s="204"/>
      <c r="C27" s="206"/>
      <c r="D27" s="207"/>
      <c r="E27" s="206"/>
      <c r="F27" s="207"/>
      <c r="G27" s="206"/>
      <c r="H27" s="207"/>
      <c r="I27" s="206"/>
      <c r="J27" s="207"/>
      <c r="K27" s="206"/>
      <c r="L27" s="208"/>
      <c r="M27" s="208"/>
      <c r="N27" s="208"/>
      <c r="O27" s="208"/>
      <c r="P27" s="208"/>
      <c r="Q27" s="208"/>
      <c r="R27" s="207"/>
      <c r="S27" s="203"/>
      <c r="T27" s="204"/>
      <c r="U27" s="204"/>
      <c r="V27" s="204"/>
      <c r="W27" s="204"/>
      <c r="X27" s="204"/>
      <c r="Y27" s="204"/>
      <c r="Z27" s="205"/>
      <c r="AA27" s="1"/>
    </row>
    <row r="28" spans="1:27" s="1" customFormat="1" ht="18.75" x14ac:dyDescent="0.2">
      <c r="A28" s="42">
        <f>S22+1</f>
        <v>43912</v>
      </c>
      <c r="B28" s="38"/>
      <c r="C28" s="39">
        <f>A28+1</f>
        <v>43913</v>
      </c>
      <c r="D28" s="40"/>
      <c r="E28" s="39">
        <f>C28+1</f>
        <v>43914</v>
      </c>
      <c r="F28" s="40"/>
      <c r="G28" s="39">
        <f>E28+1</f>
        <v>43915</v>
      </c>
      <c r="H28" s="40"/>
      <c r="I28" s="39">
        <f>G28+1</f>
        <v>43916</v>
      </c>
      <c r="J28" s="40"/>
      <c r="K28" s="195">
        <f>I28+1</f>
        <v>43917</v>
      </c>
      <c r="L28" s="196"/>
      <c r="M28" s="197"/>
      <c r="N28" s="197"/>
      <c r="O28" s="197"/>
      <c r="P28" s="197"/>
      <c r="Q28" s="197"/>
      <c r="R28" s="198"/>
      <c r="S28" s="199">
        <f>K28+1</f>
        <v>43918</v>
      </c>
      <c r="T28" s="200"/>
      <c r="U28" s="201"/>
      <c r="V28" s="201"/>
      <c r="W28" s="201"/>
      <c r="X28" s="201"/>
      <c r="Y28" s="201"/>
      <c r="Z28" s="202"/>
    </row>
    <row r="29" spans="1:27" s="1" customFormat="1" x14ac:dyDescent="0.2">
      <c r="A29" s="189"/>
      <c r="B29" s="190"/>
      <c r="C29" s="192"/>
      <c r="D29" s="193"/>
      <c r="E29" s="192"/>
      <c r="F29" s="193"/>
      <c r="G29" s="192"/>
      <c r="H29" s="193"/>
      <c r="I29" s="192"/>
      <c r="J29" s="193"/>
      <c r="K29" s="192"/>
      <c r="L29" s="194"/>
      <c r="M29" s="194"/>
      <c r="N29" s="194"/>
      <c r="O29" s="194"/>
      <c r="P29" s="194"/>
      <c r="Q29" s="194"/>
      <c r="R29" s="193"/>
      <c r="S29" s="189"/>
      <c r="T29" s="190"/>
      <c r="U29" s="190"/>
      <c r="V29" s="190"/>
      <c r="W29" s="190"/>
      <c r="X29" s="190"/>
      <c r="Y29" s="190"/>
      <c r="Z29" s="191"/>
    </row>
    <row r="30" spans="1:27" s="1" customFormat="1" x14ac:dyDescent="0.2">
      <c r="A30" s="189"/>
      <c r="B30" s="190"/>
      <c r="C30" s="192"/>
      <c r="D30" s="193"/>
      <c r="E30" s="192"/>
      <c r="F30" s="193"/>
      <c r="G30" s="192"/>
      <c r="H30" s="193"/>
      <c r="I30" s="192"/>
      <c r="J30" s="193"/>
      <c r="K30" s="192"/>
      <c r="L30" s="194"/>
      <c r="M30" s="194"/>
      <c r="N30" s="194"/>
      <c r="O30" s="194"/>
      <c r="P30" s="194"/>
      <c r="Q30" s="194"/>
      <c r="R30" s="193"/>
      <c r="S30" s="189"/>
      <c r="T30" s="190"/>
      <c r="U30" s="190"/>
      <c r="V30" s="190"/>
      <c r="W30" s="190"/>
      <c r="X30" s="190"/>
      <c r="Y30" s="190"/>
      <c r="Z30" s="191"/>
    </row>
    <row r="31" spans="1:27" s="1" customFormat="1" x14ac:dyDescent="0.2">
      <c r="A31" s="189"/>
      <c r="B31" s="190"/>
      <c r="C31" s="192"/>
      <c r="D31" s="193"/>
      <c r="E31" s="192"/>
      <c r="F31" s="193"/>
      <c r="G31" s="192"/>
      <c r="H31" s="193"/>
      <c r="I31" s="192"/>
      <c r="J31" s="193"/>
      <c r="K31" s="192"/>
      <c r="L31" s="194"/>
      <c r="M31" s="194"/>
      <c r="N31" s="194"/>
      <c r="O31" s="194"/>
      <c r="P31" s="194"/>
      <c r="Q31" s="194"/>
      <c r="R31" s="193"/>
      <c r="S31" s="189"/>
      <c r="T31" s="190"/>
      <c r="U31" s="190"/>
      <c r="V31" s="190"/>
      <c r="W31" s="190"/>
      <c r="X31" s="190"/>
      <c r="Y31" s="190"/>
      <c r="Z31" s="191"/>
    </row>
    <row r="32" spans="1:27" s="1" customFormat="1" x14ac:dyDescent="0.2">
      <c r="A32" s="189"/>
      <c r="B32" s="190"/>
      <c r="C32" s="192"/>
      <c r="D32" s="193"/>
      <c r="E32" s="192"/>
      <c r="F32" s="193"/>
      <c r="G32" s="192"/>
      <c r="H32" s="193"/>
      <c r="I32" s="192"/>
      <c r="J32" s="193"/>
      <c r="K32" s="192"/>
      <c r="L32" s="194"/>
      <c r="M32" s="194"/>
      <c r="N32" s="194"/>
      <c r="O32" s="194"/>
      <c r="P32" s="194"/>
      <c r="Q32" s="194"/>
      <c r="R32" s="193"/>
      <c r="S32" s="189"/>
      <c r="T32" s="190"/>
      <c r="U32" s="190"/>
      <c r="V32" s="190"/>
      <c r="W32" s="190"/>
      <c r="X32" s="190"/>
      <c r="Y32" s="190"/>
      <c r="Z32" s="191"/>
    </row>
    <row r="33" spans="1:27" s="2" customFormat="1" x14ac:dyDescent="0.2">
      <c r="A33" s="203"/>
      <c r="B33" s="204"/>
      <c r="C33" s="206"/>
      <c r="D33" s="207"/>
      <c r="E33" s="206"/>
      <c r="F33" s="207"/>
      <c r="G33" s="206"/>
      <c r="H33" s="207"/>
      <c r="I33" s="206"/>
      <c r="J33" s="207"/>
      <c r="K33" s="206"/>
      <c r="L33" s="208"/>
      <c r="M33" s="208"/>
      <c r="N33" s="208"/>
      <c r="O33" s="208"/>
      <c r="P33" s="208"/>
      <c r="Q33" s="208"/>
      <c r="R33" s="207"/>
      <c r="S33" s="203"/>
      <c r="T33" s="204"/>
      <c r="U33" s="204"/>
      <c r="V33" s="204"/>
      <c r="W33" s="204"/>
      <c r="X33" s="204"/>
      <c r="Y33" s="204"/>
      <c r="Z33" s="205"/>
      <c r="AA33" s="1"/>
    </row>
    <row r="34" spans="1:27" s="1" customFormat="1" ht="18.75" x14ac:dyDescent="0.2">
      <c r="A34" s="42">
        <f>S28+1</f>
        <v>43919</v>
      </c>
      <c r="B34" s="38"/>
      <c r="C34" s="39">
        <f>A34+1</f>
        <v>43920</v>
      </c>
      <c r="D34" s="40"/>
      <c r="E34" s="39">
        <f>C34+1</f>
        <v>43921</v>
      </c>
      <c r="F34" s="40"/>
      <c r="G34" s="39">
        <f>E34+1</f>
        <v>43922</v>
      </c>
      <c r="H34" s="40"/>
      <c r="I34" s="39">
        <f>G34+1</f>
        <v>43923</v>
      </c>
      <c r="J34" s="40"/>
      <c r="K34" s="195">
        <f>I34+1</f>
        <v>43924</v>
      </c>
      <c r="L34" s="196"/>
      <c r="M34" s="197"/>
      <c r="N34" s="197"/>
      <c r="O34" s="197"/>
      <c r="P34" s="197"/>
      <c r="Q34" s="197"/>
      <c r="R34" s="198"/>
      <c r="S34" s="199">
        <f>K34+1</f>
        <v>43925</v>
      </c>
      <c r="T34" s="200"/>
      <c r="U34" s="201"/>
      <c r="V34" s="201"/>
      <c r="W34" s="201"/>
      <c r="X34" s="201"/>
      <c r="Y34" s="201"/>
      <c r="Z34" s="202"/>
    </row>
    <row r="35" spans="1:27" s="1" customFormat="1" x14ac:dyDescent="0.2">
      <c r="A35" s="189"/>
      <c r="B35" s="190"/>
      <c r="C35" s="192"/>
      <c r="D35" s="193"/>
      <c r="E35" s="192"/>
      <c r="F35" s="193"/>
      <c r="G35" s="192"/>
      <c r="H35" s="193"/>
      <c r="I35" s="192"/>
      <c r="J35" s="193"/>
      <c r="K35" s="192"/>
      <c r="L35" s="194"/>
      <c r="M35" s="194"/>
      <c r="N35" s="194"/>
      <c r="O35" s="194"/>
      <c r="P35" s="194"/>
      <c r="Q35" s="194"/>
      <c r="R35" s="193"/>
      <c r="S35" s="189"/>
      <c r="T35" s="190"/>
      <c r="U35" s="190"/>
      <c r="V35" s="190"/>
      <c r="W35" s="190"/>
      <c r="X35" s="190"/>
      <c r="Y35" s="190"/>
      <c r="Z35" s="191"/>
    </row>
    <row r="36" spans="1:27" s="1" customFormat="1" x14ac:dyDescent="0.2">
      <c r="A36" s="189"/>
      <c r="B36" s="190"/>
      <c r="C36" s="192"/>
      <c r="D36" s="193"/>
      <c r="E36" s="192"/>
      <c r="F36" s="193"/>
      <c r="G36" s="192"/>
      <c r="H36" s="193"/>
      <c r="I36" s="192"/>
      <c r="J36" s="193"/>
      <c r="K36" s="192"/>
      <c r="L36" s="194"/>
      <c r="M36" s="194"/>
      <c r="N36" s="194"/>
      <c r="O36" s="194"/>
      <c r="P36" s="194"/>
      <c r="Q36" s="194"/>
      <c r="R36" s="193"/>
      <c r="S36" s="189"/>
      <c r="T36" s="190"/>
      <c r="U36" s="190"/>
      <c r="V36" s="190"/>
      <c r="W36" s="190"/>
      <c r="X36" s="190"/>
      <c r="Y36" s="190"/>
      <c r="Z36" s="191"/>
    </row>
    <row r="37" spans="1:27" s="1" customFormat="1" x14ac:dyDescent="0.2">
      <c r="A37" s="189"/>
      <c r="B37" s="190"/>
      <c r="C37" s="192"/>
      <c r="D37" s="193"/>
      <c r="E37" s="192"/>
      <c r="F37" s="193"/>
      <c r="G37" s="192"/>
      <c r="H37" s="193"/>
      <c r="I37" s="192"/>
      <c r="J37" s="193"/>
      <c r="K37" s="192"/>
      <c r="L37" s="194"/>
      <c r="M37" s="194"/>
      <c r="N37" s="194"/>
      <c r="O37" s="194"/>
      <c r="P37" s="194"/>
      <c r="Q37" s="194"/>
      <c r="R37" s="193"/>
      <c r="S37" s="189"/>
      <c r="T37" s="190"/>
      <c r="U37" s="190"/>
      <c r="V37" s="190"/>
      <c r="W37" s="190"/>
      <c r="X37" s="190"/>
      <c r="Y37" s="190"/>
      <c r="Z37" s="191"/>
    </row>
    <row r="38" spans="1:27" s="1" customFormat="1" x14ac:dyDescent="0.2">
      <c r="A38" s="189"/>
      <c r="B38" s="190"/>
      <c r="C38" s="192"/>
      <c r="D38" s="193"/>
      <c r="E38" s="192"/>
      <c r="F38" s="193"/>
      <c r="G38" s="192"/>
      <c r="H38" s="193"/>
      <c r="I38" s="192"/>
      <c r="J38" s="193"/>
      <c r="K38" s="192"/>
      <c r="L38" s="194"/>
      <c r="M38" s="194"/>
      <c r="N38" s="194"/>
      <c r="O38" s="194"/>
      <c r="P38" s="194"/>
      <c r="Q38" s="194"/>
      <c r="R38" s="193"/>
      <c r="S38" s="189"/>
      <c r="T38" s="190"/>
      <c r="U38" s="190"/>
      <c r="V38" s="190"/>
      <c r="W38" s="190"/>
      <c r="X38" s="190"/>
      <c r="Y38" s="190"/>
      <c r="Z38" s="191"/>
    </row>
    <row r="39" spans="1:27" s="2" customFormat="1" x14ac:dyDescent="0.2">
      <c r="A39" s="203"/>
      <c r="B39" s="204"/>
      <c r="C39" s="206"/>
      <c r="D39" s="207"/>
      <c r="E39" s="206"/>
      <c r="F39" s="207"/>
      <c r="G39" s="206"/>
      <c r="H39" s="207"/>
      <c r="I39" s="206"/>
      <c r="J39" s="207"/>
      <c r="K39" s="206"/>
      <c r="L39" s="208"/>
      <c r="M39" s="208"/>
      <c r="N39" s="208"/>
      <c r="O39" s="208"/>
      <c r="P39" s="208"/>
      <c r="Q39" s="208"/>
      <c r="R39" s="207"/>
      <c r="S39" s="203"/>
      <c r="T39" s="204"/>
      <c r="U39" s="204"/>
      <c r="V39" s="204"/>
      <c r="W39" s="204"/>
      <c r="X39" s="204"/>
      <c r="Y39" s="204"/>
      <c r="Z39" s="205"/>
      <c r="AA39" s="1"/>
    </row>
    <row r="40" spans="1:27" ht="18.75" x14ac:dyDescent="0.2">
      <c r="A40" s="42">
        <f>S34+1</f>
        <v>43926</v>
      </c>
      <c r="B40" s="38"/>
      <c r="C40" s="39">
        <f>A40+1</f>
        <v>43927</v>
      </c>
      <c r="D40" s="40"/>
      <c r="E40" s="11" t="s">
        <v>16</v>
      </c>
      <c r="F40" s="12"/>
      <c r="G40" s="12"/>
      <c r="H40" s="12"/>
      <c r="I40" s="12"/>
      <c r="J40" s="12"/>
      <c r="K40" s="12"/>
      <c r="L40" s="12"/>
      <c r="M40" s="12"/>
      <c r="N40" s="12"/>
      <c r="O40" s="12"/>
      <c r="P40" s="12"/>
      <c r="Q40" s="12"/>
      <c r="R40" s="12"/>
      <c r="S40" s="12"/>
      <c r="T40" s="12"/>
      <c r="U40" s="12"/>
      <c r="V40" s="12"/>
      <c r="W40" s="12"/>
      <c r="X40" s="12"/>
      <c r="Y40" s="12"/>
      <c r="Z40" s="9"/>
    </row>
    <row r="41" spans="1:27" x14ac:dyDescent="0.2">
      <c r="A41" s="189"/>
      <c r="B41" s="190"/>
      <c r="C41" s="192"/>
      <c r="D41" s="193"/>
      <c r="E41" s="13"/>
      <c r="F41" s="6"/>
      <c r="G41" s="6"/>
      <c r="H41" s="6"/>
      <c r="I41" s="6"/>
      <c r="J41" s="6"/>
      <c r="K41" s="6"/>
      <c r="L41" s="6"/>
      <c r="M41" s="6"/>
      <c r="N41" s="6"/>
      <c r="O41" s="6"/>
      <c r="P41" s="6"/>
      <c r="Q41" s="6"/>
      <c r="R41" s="6"/>
      <c r="S41" s="6"/>
      <c r="T41" s="6"/>
      <c r="U41" s="6"/>
      <c r="V41" s="6"/>
      <c r="W41" s="6"/>
      <c r="X41" s="6"/>
      <c r="Y41" s="6"/>
      <c r="Z41" s="8"/>
    </row>
    <row r="42" spans="1:27" x14ac:dyDescent="0.2">
      <c r="A42" s="189"/>
      <c r="B42" s="190"/>
      <c r="C42" s="192"/>
      <c r="D42" s="193"/>
      <c r="E42" s="13"/>
      <c r="F42" s="6"/>
      <c r="G42" s="6"/>
      <c r="H42" s="6"/>
      <c r="I42" s="6"/>
      <c r="J42" s="6"/>
      <c r="K42" s="6"/>
      <c r="L42" s="6"/>
      <c r="M42" s="6"/>
      <c r="N42" s="6"/>
      <c r="O42" s="6"/>
      <c r="P42" s="6"/>
      <c r="Q42" s="6"/>
      <c r="R42" s="6"/>
      <c r="S42" s="6"/>
      <c r="T42" s="6"/>
      <c r="U42" s="6"/>
      <c r="V42" s="6"/>
      <c r="W42" s="6"/>
      <c r="X42" s="6"/>
      <c r="Y42" s="6"/>
      <c r="Z42" s="7"/>
    </row>
    <row r="43" spans="1:27" x14ac:dyDescent="0.2">
      <c r="A43" s="189"/>
      <c r="B43" s="190"/>
      <c r="C43" s="192"/>
      <c r="D43" s="193"/>
      <c r="E43" s="13"/>
      <c r="F43" s="6"/>
      <c r="G43" s="6"/>
      <c r="H43" s="6"/>
      <c r="I43" s="6"/>
      <c r="J43" s="6"/>
      <c r="K43" s="6"/>
      <c r="L43" s="6"/>
      <c r="M43" s="6"/>
      <c r="N43" s="6"/>
      <c r="O43" s="6"/>
      <c r="P43" s="6"/>
      <c r="Q43" s="6"/>
      <c r="R43" s="6"/>
      <c r="S43" s="6"/>
      <c r="T43" s="6"/>
      <c r="U43" s="6"/>
      <c r="V43" s="6"/>
      <c r="W43" s="6"/>
      <c r="X43" s="6"/>
      <c r="Y43" s="6"/>
      <c r="Z43" s="7"/>
    </row>
    <row r="44" spans="1:27" x14ac:dyDescent="0.2">
      <c r="A44" s="189"/>
      <c r="B44" s="190"/>
      <c r="C44" s="192"/>
      <c r="D44" s="193"/>
      <c r="E44" s="13"/>
      <c r="F44" s="6"/>
      <c r="G44" s="6"/>
      <c r="H44" s="6"/>
      <c r="I44" s="6"/>
      <c r="J44" s="6"/>
      <c r="K44" s="209" t="s">
        <v>39</v>
      </c>
      <c r="L44" s="209"/>
      <c r="M44" s="209"/>
      <c r="N44" s="209"/>
      <c r="O44" s="209"/>
      <c r="P44" s="209"/>
      <c r="Q44" s="209"/>
      <c r="R44" s="209"/>
      <c r="S44" s="209"/>
      <c r="T44" s="209"/>
      <c r="U44" s="209"/>
      <c r="V44" s="209"/>
      <c r="W44" s="209"/>
      <c r="X44" s="209"/>
      <c r="Y44" s="209"/>
      <c r="Z44" s="210"/>
    </row>
    <row r="45" spans="1:27" s="1" customFormat="1" x14ac:dyDescent="0.2">
      <c r="A45" s="203"/>
      <c r="B45" s="204"/>
      <c r="C45" s="206"/>
      <c r="D45" s="207"/>
      <c r="E45" s="14"/>
      <c r="F45" s="15"/>
      <c r="G45" s="15"/>
      <c r="H45" s="15"/>
      <c r="I45" s="15"/>
      <c r="J45" s="15"/>
      <c r="K45" s="211" t="s">
        <v>1</v>
      </c>
      <c r="L45" s="211"/>
      <c r="M45" s="211"/>
      <c r="N45" s="211"/>
      <c r="O45" s="211"/>
      <c r="P45" s="211"/>
      <c r="Q45" s="211"/>
      <c r="R45" s="211"/>
      <c r="S45" s="211"/>
      <c r="T45" s="211"/>
      <c r="U45" s="211"/>
      <c r="V45" s="211"/>
      <c r="W45" s="211"/>
      <c r="X45" s="211"/>
      <c r="Y45" s="211"/>
      <c r="Z45" s="212"/>
    </row>
  </sheetData>
  <mergeCells count="21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C10 E10 G10 K10 S10 A16 C16 E16 G16 K16 S16 A22 C22 E22 G22 K22 S22 A28 C28 E28 G28 K28 S28 A34 C34 E34 G34 K34 S34 A40 C40">
    <cfRule type="expression" dxfId="7" priority="3">
      <formula>MONTH(A10)&lt;&gt;MONTH($A$1)</formula>
    </cfRule>
    <cfRule type="expression" dxfId="6" priority="4">
      <formula>OR(WEEKDAY(A10,1)=1,WEEKDAY(A10,1)=7)</formula>
    </cfRule>
  </conditionalFormatting>
  <conditionalFormatting sqref="I10 I16 I22 I28 I34">
    <cfRule type="expression" dxfId="5" priority="1">
      <formula>MONTH(I10)&lt;&gt;MONTH($A$1)</formula>
    </cfRule>
    <cfRule type="expression" dxfId="4" priority="2">
      <formula>OR(WEEKDAY(I10,1)=1,WEEKDAY(I10,1)=7)</formula>
    </cfRule>
  </conditionalFormatting>
  <hyperlinks>
    <hyperlink ref="K45" r:id="rId1" xr:uid="{00000000-0004-0000-0A00-000000000000}"/>
    <hyperlink ref="K44:Z44" r:id="rId2" display="Calendar Templates by Vertex42" xr:uid="{00000000-0004-0000-0A00-000001000000}"/>
    <hyperlink ref="K45:Z45" r:id="rId3" display="https://www.vertex42.com/calendars/" xr:uid="{00000000-0004-0000-0A00-000002000000}"/>
  </hyperlinks>
  <printOptions horizontalCentered="1"/>
  <pageMargins left="0.5" right="0.5" top="0.25" bottom="0.25" header="0.25" footer="0.25"/>
  <pageSetup scale="99" orientation="landscape"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tint="0.79998168889431442"/>
    <pageSetUpPr fitToPage="1"/>
  </sheetPr>
  <dimension ref="A1:AA45"/>
  <sheetViews>
    <sheetView showGridLines="0" workbookViewId="0">
      <selection sqref="A1:H7"/>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x14ac:dyDescent="0.2">
      <c r="A1" s="132">
        <f>DATE(May!AD18,May!AD20+11,1)</f>
        <v>43922</v>
      </c>
      <c r="B1" s="132"/>
      <c r="C1" s="132"/>
      <c r="D1" s="132"/>
      <c r="E1" s="132"/>
      <c r="F1" s="132"/>
      <c r="G1" s="132"/>
      <c r="H1" s="132"/>
      <c r="I1" s="41"/>
      <c r="J1" s="41"/>
      <c r="K1" s="133">
        <f>DATE(YEAR(A1),MONTH(A1)-1,1)</f>
        <v>43891</v>
      </c>
      <c r="L1" s="133"/>
      <c r="M1" s="133"/>
      <c r="N1" s="133"/>
      <c r="O1" s="133"/>
      <c r="P1" s="133"/>
      <c r="Q1" s="133"/>
      <c r="S1" s="133">
        <f>DATE(YEAR(A1),MONTH(A1)+1,1)</f>
        <v>43952</v>
      </c>
      <c r="T1" s="133"/>
      <c r="U1" s="133"/>
      <c r="V1" s="133"/>
      <c r="W1" s="133"/>
      <c r="X1" s="133"/>
      <c r="Y1" s="133"/>
    </row>
    <row r="2" spans="1:27" s="3" customFormat="1" ht="11.25" customHeight="1" x14ac:dyDescent="0.2">
      <c r="A2" s="132"/>
      <c r="B2" s="132"/>
      <c r="C2" s="132"/>
      <c r="D2" s="132"/>
      <c r="E2" s="132"/>
      <c r="F2" s="132"/>
      <c r="G2" s="132"/>
      <c r="H2" s="132"/>
      <c r="I2" s="41"/>
      <c r="J2" s="41"/>
      <c r="K2" s="16" t="str">
        <f>INDEX({"S";"M";"T";"W";"T";"F";"S"},1+MOD(start_day+1-2,7))</f>
        <v>S</v>
      </c>
      <c r="L2" s="16" t="str">
        <f>INDEX({"S";"M";"T";"W";"T";"F";"S"},1+MOD(start_day+2-2,7))</f>
        <v>M</v>
      </c>
      <c r="M2" s="16" t="str">
        <f>INDEX({"S";"M";"T";"W";"T";"F";"S"},1+MOD(start_day+3-2,7))</f>
        <v>T</v>
      </c>
      <c r="N2" s="16" t="str">
        <f>INDEX({"S";"M";"T";"W";"T";"F";"S"},1+MOD(start_day+4-2,7))</f>
        <v>W</v>
      </c>
      <c r="O2" s="16" t="str">
        <f>INDEX({"S";"M";"T";"W";"T";"F";"S"},1+MOD(start_day+5-2,7))</f>
        <v>T</v>
      </c>
      <c r="P2" s="16" t="str">
        <f>INDEX({"S";"M";"T";"W";"T";"F";"S"},1+MOD(start_day+6-2,7))</f>
        <v>F</v>
      </c>
      <c r="Q2" s="16" t="str">
        <f>INDEX({"S";"M";"T";"W";"T";"F";"S"},1+MOD(start_day+7-2,7))</f>
        <v>S</v>
      </c>
      <c r="S2" s="16" t="str">
        <f>INDEX({"S";"M";"T";"W";"T";"F";"S"},1+MOD(start_day+1-2,7))</f>
        <v>S</v>
      </c>
      <c r="T2" s="16" t="str">
        <f>INDEX({"S";"M";"T";"W";"T";"F";"S"},1+MOD(start_day+2-2,7))</f>
        <v>M</v>
      </c>
      <c r="U2" s="16" t="str">
        <f>INDEX({"S";"M";"T";"W";"T";"F";"S"},1+MOD(start_day+3-2,7))</f>
        <v>T</v>
      </c>
      <c r="V2" s="16" t="str">
        <f>INDEX({"S";"M";"T";"W";"T";"F";"S"},1+MOD(start_day+4-2,7))</f>
        <v>W</v>
      </c>
      <c r="W2" s="16" t="str">
        <f>INDEX({"S";"M";"T";"W";"T";"F";"S"},1+MOD(start_day+5-2,7))</f>
        <v>T</v>
      </c>
      <c r="X2" s="16" t="str">
        <f>INDEX({"S";"M";"T";"W";"T";"F";"S"},1+MOD(start_day+6-2,7))</f>
        <v>F</v>
      </c>
      <c r="Y2" s="16" t="str">
        <f>INDEX({"S";"M";"T";"W";"T";"F";"S"},1+MOD(start_day+7-2,7))</f>
        <v>S</v>
      </c>
    </row>
    <row r="3" spans="1:27" s="4" customFormat="1" ht="9" customHeight="1" x14ac:dyDescent="0.2">
      <c r="A3" s="132"/>
      <c r="B3" s="132"/>
      <c r="C3" s="132"/>
      <c r="D3" s="132"/>
      <c r="E3" s="132"/>
      <c r="F3" s="132"/>
      <c r="G3" s="132"/>
      <c r="H3" s="132"/>
      <c r="I3" s="41"/>
      <c r="J3" s="41"/>
      <c r="K3" s="17">
        <f t="shared" ref="K3:Q8" si="0">IF(MONTH($K$1)&lt;&gt;MONTH($K$1-(WEEKDAY($K$1,1)-(start_day-1))-IF((WEEKDAY($K$1,1)-(start_day-1))&lt;=0,7,0)+(ROW(K3)-ROW($K$3))*7+(COLUMN(K3)-COLUMN($K$3)+1)),"",$K$1-(WEEKDAY($K$1,1)-(start_day-1))-IF((WEEKDAY($K$1,1)-(start_day-1))&lt;=0,7,0)+(ROW(K3)-ROW($K$3))*7+(COLUMN(K3)-COLUMN($K$3)+1))</f>
        <v>43891</v>
      </c>
      <c r="L3" s="17">
        <f t="shared" si="0"/>
        <v>43892</v>
      </c>
      <c r="M3" s="17">
        <f t="shared" si="0"/>
        <v>43893</v>
      </c>
      <c r="N3" s="17">
        <f t="shared" si="0"/>
        <v>43894</v>
      </c>
      <c r="O3" s="17">
        <f t="shared" si="0"/>
        <v>43895</v>
      </c>
      <c r="P3" s="17">
        <f t="shared" si="0"/>
        <v>43896</v>
      </c>
      <c r="Q3" s="17">
        <f t="shared" si="0"/>
        <v>43897</v>
      </c>
      <c r="R3" s="3"/>
      <c r="S3" s="17" t="str">
        <f t="shared" ref="S3:Y8" si="1">IF(MONTH($S$1)&lt;&gt;MONTH($S$1-(WEEKDAY($S$1,1)-(start_day-1))-IF((WEEKDAY($S$1,1)-(start_day-1))&lt;=0,7,0)+(ROW(S3)-ROW($S$3))*7+(COLUMN(S3)-COLUMN($S$3)+1)),"",$S$1-(WEEKDAY($S$1,1)-(start_day-1))-IF((WEEKDAY($S$1,1)-(start_day-1))&lt;=0,7,0)+(ROW(S3)-ROW($S$3))*7+(COLUMN(S3)-COLUMN($S$3)+1))</f>
        <v/>
      </c>
      <c r="T3" s="17" t="str">
        <f t="shared" si="1"/>
        <v/>
      </c>
      <c r="U3" s="17" t="str">
        <f t="shared" si="1"/>
        <v/>
      </c>
      <c r="V3" s="17" t="str">
        <f t="shared" si="1"/>
        <v/>
      </c>
      <c r="W3" s="17" t="str">
        <f t="shared" si="1"/>
        <v/>
      </c>
      <c r="X3" s="17">
        <f t="shared" si="1"/>
        <v>43952</v>
      </c>
      <c r="Y3" s="17">
        <f t="shared" si="1"/>
        <v>43953</v>
      </c>
    </row>
    <row r="4" spans="1:27" s="4" customFormat="1" ht="9" customHeight="1" x14ac:dyDescent="0.2">
      <c r="A4" s="132"/>
      <c r="B4" s="132"/>
      <c r="C4" s="132"/>
      <c r="D4" s="132"/>
      <c r="E4" s="132"/>
      <c r="F4" s="132"/>
      <c r="G4" s="132"/>
      <c r="H4" s="132"/>
      <c r="I4" s="41"/>
      <c r="J4" s="41"/>
      <c r="K4" s="17">
        <f t="shared" si="0"/>
        <v>43898</v>
      </c>
      <c r="L4" s="17">
        <f t="shared" si="0"/>
        <v>43899</v>
      </c>
      <c r="M4" s="17">
        <f t="shared" si="0"/>
        <v>43900</v>
      </c>
      <c r="N4" s="17">
        <f t="shared" si="0"/>
        <v>43901</v>
      </c>
      <c r="O4" s="17">
        <f t="shared" si="0"/>
        <v>43902</v>
      </c>
      <c r="P4" s="17">
        <f t="shared" si="0"/>
        <v>43903</v>
      </c>
      <c r="Q4" s="17">
        <f t="shared" si="0"/>
        <v>43904</v>
      </c>
      <c r="R4" s="3"/>
      <c r="S4" s="17">
        <f t="shared" si="1"/>
        <v>43954</v>
      </c>
      <c r="T4" s="17">
        <f t="shared" si="1"/>
        <v>43955</v>
      </c>
      <c r="U4" s="17">
        <f t="shared" si="1"/>
        <v>43956</v>
      </c>
      <c r="V4" s="17">
        <f t="shared" si="1"/>
        <v>43957</v>
      </c>
      <c r="W4" s="17">
        <f t="shared" si="1"/>
        <v>43958</v>
      </c>
      <c r="X4" s="17">
        <f t="shared" si="1"/>
        <v>43959</v>
      </c>
      <c r="Y4" s="17">
        <f t="shared" si="1"/>
        <v>43960</v>
      </c>
    </row>
    <row r="5" spans="1:27" s="4" customFormat="1" ht="9" customHeight="1" x14ac:dyDescent="0.2">
      <c r="A5" s="132"/>
      <c r="B5" s="132"/>
      <c r="C5" s="132"/>
      <c r="D5" s="132"/>
      <c r="E5" s="132"/>
      <c r="F5" s="132"/>
      <c r="G5" s="132"/>
      <c r="H5" s="132"/>
      <c r="I5" s="41"/>
      <c r="J5" s="41"/>
      <c r="K5" s="17">
        <f t="shared" si="0"/>
        <v>43905</v>
      </c>
      <c r="L5" s="17">
        <f t="shared" si="0"/>
        <v>43906</v>
      </c>
      <c r="M5" s="17">
        <f t="shared" si="0"/>
        <v>43907</v>
      </c>
      <c r="N5" s="17">
        <f t="shared" si="0"/>
        <v>43908</v>
      </c>
      <c r="O5" s="17">
        <f t="shared" si="0"/>
        <v>43909</v>
      </c>
      <c r="P5" s="17">
        <f t="shared" si="0"/>
        <v>43910</v>
      </c>
      <c r="Q5" s="17">
        <f t="shared" si="0"/>
        <v>43911</v>
      </c>
      <c r="R5" s="3"/>
      <c r="S5" s="17">
        <f t="shared" si="1"/>
        <v>43961</v>
      </c>
      <c r="T5" s="17">
        <f t="shared" si="1"/>
        <v>43962</v>
      </c>
      <c r="U5" s="17">
        <f t="shared" si="1"/>
        <v>43963</v>
      </c>
      <c r="V5" s="17">
        <f t="shared" si="1"/>
        <v>43964</v>
      </c>
      <c r="W5" s="17">
        <f t="shared" si="1"/>
        <v>43965</v>
      </c>
      <c r="X5" s="17">
        <f t="shared" si="1"/>
        <v>43966</v>
      </c>
      <c r="Y5" s="17">
        <f t="shared" si="1"/>
        <v>43967</v>
      </c>
    </row>
    <row r="6" spans="1:27" s="4" customFormat="1" ht="9" customHeight="1" x14ac:dyDescent="0.2">
      <c r="A6" s="132"/>
      <c r="B6" s="132"/>
      <c r="C6" s="132"/>
      <c r="D6" s="132"/>
      <c r="E6" s="132"/>
      <c r="F6" s="132"/>
      <c r="G6" s="132"/>
      <c r="H6" s="132"/>
      <c r="I6" s="41"/>
      <c r="J6" s="41"/>
      <c r="K6" s="17">
        <f t="shared" si="0"/>
        <v>43912</v>
      </c>
      <c r="L6" s="17">
        <f t="shared" si="0"/>
        <v>43913</v>
      </c>
      <c r="M6" s="17">
        <f t="shared" si="0"/>
        <v>43914</v>
      </c>
      <c r="N6" s="17">
        <f t="shared" si="0"/>
        <v>43915</v>
      </c>
      <c r="O6" s="17">
        <f t="shared" si="0"/>
        <v>43916</v>
      </c>
      <c r="P6" s="17">
        <f t="shared" si="0"/>
        <v>43917</v>
      </c>
      <c r="Q6" s="17">
        <f t="shared" si="0"/>
        <v>43918</v>
      </c>
      <c r="R6" s="3"/>
      <c r="S6" s="17">
        <f t="shared" si="1"/>
        <v>43968</v>
      </c>
      <c r="T6" s="17">
        <f t="shared" si="1"/>
        <v>43969</v>
      </c>
      <c r="U6" s="17">
        <f t="shared" si="1"/>
        <v>43970</v>
      </c>
      <c r="V6" s="17">
        <f t="shared" si="1"/>
        <v>43971</v>
      </c>
      <c r="W6" s="17">
        <f t="shared" si="1"/>
        <v>43972</v>
      </c>
      <c r="X6" s="17">
        <f t="shared" si="1"/>
        <v>43973</v>
      </c>
      <c r="Y6" s="17">
        <f t="shared" si="1"/>
        <v>43974</v>
      </c>
    </row>
    <row r="7" spans="1:27" s="4" customFormat="1" ht="9" customHeight="1" x14ac:dyDescent="0.2">
      <c r="A7" s="132"/>
      <c r="B7" s="132"/>
      <c r="C7" s="132"/>
      <c r="D7" s="132"/>
      <c r="E7" s="132"/>
      <c r="F7" s="132"/>
      <c r="G7" s="132"/>
      <c r="H7" s="132"/>
      <c r="I7" s="41"/>
      <c r="J7" s="41"/>
      <c r="K7" s="17">
        <f t="shared" si="0"/>
        <v>43919</v>
      </c>
      <c r="L7" s="17">
        <f t="shared" si="0"/>
        <v>43920</v>
      </c>
      <c r="M7" s="17">
        <f t="shared" si="0"/>
        <v>43921</v>
      </c>
      <c r="N7" s="17" t="str">
        <f t="shared" si="0"/>
        <v/>
      </c>
      <c r="O7" s="17" t="str">
        <f t="shared" si="0"/>
        <v/>
      </c>
      <c r="P7" s="17" t="str">
        <f t="shared" si="0"/>
        <v/>
      </c>
      <c r="Q7" s="17" t="str">
        <f t="shared" si="0"/>
        <v/>
      </c>
      <c r="R7" s="3"/>
      <c r="S7" s="17">
        <f t="shared" si="1"/>
        <v>43975</v>
      </c>
      <c r="T7" s="17">
        <f t="shared" si="1"/>
        <v>43976</v>
      </c>
      <c r="U7" s="17">
        <f t="shared" si="1"/>
        <v>43977</v>
      </c>
      <c r="V7" s="17">
        <f t="shared" si="1"/>
        <v>43978</v>
      </c>
      <c r="W7" s="17">
        <f t="shared" si="1"/>
        <v>43979</v>
      </c>
      <c r="X7" s="17">
        <f t="shared" si="1"/>
        <v>43980</v>
      </c>
      <c r="Y7" s="17">
        <f t="shared" si="1"/>
        <v>43981</v>
      </c>
    </row>
    <row r="8" spans="1:27" s="5" customFormat="1" ht="9" customHeight="1" x14ac:dyDescent="0.2">
      <c r="A8" s="21"/>
      <c r="B8" s="21"/>
      <c r="C8" s="21"/>
      <c r="D8" s="21"/>
      <c r="E8" s="21"/>
      <c r="F8" s="21"/>
      <c r="G8" s="21"/>
      <c r="H8" s="21"/>
      <c r="I8" s="20"/>
      <c r="J8" s="20"/>
      <c r="K8" s="17" t="str">
        <f t="shared" si="0"/>
        <v/>
      </c>
      <c r="L8" s="17" t="str">
        <f t="shared" si="0"/>
        <v/>
      </c>
      <c r="M8" s="17" t="str">
        <f t="shared" si="0"/>
        <v/>
      </c>
      <c r="N8" s="17" t="str">
        <f t="shared" si="0"/>
        <v/>
      </c>
      <c r="O8" s="17" t="str">
        <f t="shared" si="0"/>
        <v/>
      </c>
      <c r="P8" s="17" t="str">
        <f t="shared" si="0"/>
        <v/>
      </c>
      <c r="Q8" s="17" t="str">
        <f t="shared" si="0"/>
        <v/>
      </c>
      <c r="R8" s="18"/>
      <c r="S8" s="17">
        <f t="shared" si="1"/>
        <v>43982</v>
      </c>
      <c r="T8" s="17" t="str">
        <f t="shared" si="1"/>
        <v/>
      </c>
      <c r="U8" s="17" t="str">
        <f t="shared" si="1"/>
        <v/>
      </c>
      <c r="V8" s="17" t="str">
        <f t="shared" si="1"/>
        <v/>
      </c>
      <c r="W8" s="17" t="str">
        <f t="shared" si="1"/>
        <v/>
      </c>
      <c r="X8" s="17" t="str">
        <f t="shared" si="1"/>
        <v/>
      </c>
      <c r="Y8" s="17" t="str">
        <f t="shared" si="1"/>
        <v/>
      </c>
      <c r="Z8" s="19"/>
    </row>
    <row r="9" spans="1:27" s="1" customFormat="1" ht="21" customHeight="1" x14ac:dyDescent="0.2">
      <c r="A9" s="134">
        <f>A10</f>
        <v>43919</v>
      </c>
      <c r="B9" s="135"/>
      <c r="C9" s="135">
        <f>C10</f>
        <v>43920</v>
      </c>
      <c r="D9" s="135"/>
      <c r="E9" s="135">
        <f>E10</f>
        <v>43921</v>
      </c>
      <c r="F9" s="135"/>
      <c r="G9" s="135">
        <f>G10</f>
        <v>43922</v>
      </c>
      <c r="H9" s="135"/>
      <c r="I9" s="135">
        <f>I10</f>
        <v>43923</v>
      </c>
      <c r="J9" s="135"/>
      <c r="K9" s="135">
        <f>K10</f>
        <v>43924</v>
      </c>
      <c r="L9" s="135"/>
      <c r="M9" s="135"/>
      <c r="N9" s="135"/>
      <c r="O9" s="135"/>
      <c r="P9" s="135"/>
      <c r="Q9" s="135"/>
      <c r="R9" s="135"/>
      <c r="S9" s="135">
        <f>S10</f>
        <v>43925</v>
      </c>
      <c r="T9" s="135"/>
      <c r="U9" s="135"/>
      <c r="V9" s="135"/>
      <c r="W9" s="135"/>
      <c r="X9" s="135"/>
      <c r="Y9" s="135"/>
      <c r="Z9" s="136"/>
    </row>
    <row r="10" spans="1:27" s="1" customFormat="1" ht="18.75" x14ac:dyDescent="0.2">
      <c r="A10" s="42">
        <f>$A$1-(WEEKDAY($A$1,1)-(start_day-1))-IF((WEEKDAY($A$1,1)-(start_day-1))&lt;=0,7,0)+1</f>
        <v>43919</v>
      </c>
      <c r="B10" s="38"/>
      <c r="C10" s="39">
        <f>A10+1</f>
        <v>43920</v>
      </c>
      <c r="D10" s="40"/>
      <c r="E10" s="39">
        <f>C10+1</f>
        <v>43921</v>
      </c>
      <c r="F10" s="40"/>
      <c r="G10" s="39">
        <f>E10+1</f>
        <v>43922</v>
      </c>
      <c r="H10" s="40"/>
      <c r="I10" s="39">
        <f>G10+1</f>
        <v>43923</v>
      </c>
      <c r="J10" s="40"/>
      <c r="K10" s="195">
        <f>I10+1</f>
        <v>43924</v>
      </c>
      <c r="L10" s="196"/>
      <c r="M10" s="197"/>
      <c r="N10" s="197"/>
      <c r="O10" s="197"/>
      <c r="P10" s="197"/>
      <c r="Q10" s="197"/>
      <c r="R10" s="198"/>
      <c r="S10" s="199">
        <f>K10+1</f>
        <v>43925</v>
      </c>
      <c r="T10" s="200"/>
      <c r="U10" s="201"/>
      <c r="V10" s="201"/>
      <c r="W10" s="201"/>
      <c r="X10" s="201"/>
      <c r="Y10" s="201"/>
      <c r="Z10" s="202"/>
    </row>
    <row r="11" spans="1:27" s="1" customFormat="1" x14ac:dyDescent="0.2">
      <c r="A11" s="189"/>
      <c r="B11" s="190"/>
      <c r="C11" s="192"/>
      <c r="D11" s="193"/>
      <c r="E11" s="192"/>
      <c r="F11" s="193"/>
      <c r="G11" s="192"/>
      <c r="H11" s="193"/>
      <c r="I11" s="192"/>
      <c r="J11" s="193"/>
      <c r="K11" s="192"/>
      <c r="L11" s="194"/>
      <c r="M11" s="194"/>
      <c r="N11" s="194"/>
      <c r="O11" s="194"/>
      <c r="P11" s="194"/>
      <c r="Q11" s="194"/>
      <c r="R11" s="193"/>
      <c r="S11" s="189"/>
      <c r="T11" s="190"/>
      <c r="U11" s="190"/>
      <c r="V11" s="190"/>
      <c r="W11" s="190"/>
      <c r="X11" s="190"/>
      <c r="Y11" s="190"/>
      <c r="Z11" s="191"/>
    </row>
    <row r="12" spans="1:27" s="1" customFormat="1" x14ac:dyDescent="0.2">
      <c r="A12" s="189"/>
      <c r="B12" s="190"/>
      <c r="C12" s="192"/>
      <c r="D12" s="193"/>
      <c r="E12" s="192"/>
      <c r="F12" s="193"/>
      <c r="G12" s="192"/>
      <c r="H12" s="193"/>
      <c r="I12" s="192"/>
      <c r="J12" s="193"/>
      <c r="K12" s="192"/>
      <c r="L12" s="194"/>
      <c r="M12" s="194"/>
      <c r="N12" s="194"/>
      <c r="O12" s="194"/>
      <c r="P12" s="194"/>
      <c r="Q12" s="194"/>
      <c r="R12" s="193"/>
      <c r="S12" s="189"/>
      <c r="T12" s="190"/>
      <c r="U12" s="190"/>
      <c r="V12" s="190"/>
      <c r="W12" s="190"/>
      <c r="X12" s="190"/>
      <c r="Y12" s="190"/>
      <c r="Z12" s="191"/>
    </row>
    <row r="13" spans="1:27" s="1" customFormat="1" x14ac:dyDescent="0.2">
      <c r="A13" s="189"/>
      <c r="B13" s="190"/>
      <c r="C13" s="192"/>
      <c r="D13" s="193"/>
      <c r="E13" s="192"/>
      <c r="F13" s="193"/>
      <c r="G13" s="192"/>
      <c r="H13" s="193"/>
      <c r="I13" s="192"/>
      <c r="J13" s="193"/>
      <c r="K13" s="192"/>
      <c r="L13" s="194"/>
      <c r="M13" s="194"/>
      <c r="N13" s="194"/>
      <c r="O13" s="194"/>
      <c r="P13" s="194"/>
      <c r="Q13" s="194"/>
      <c r="R13" s="193"/>
      <c r="S13" s="189"/>
      <c r="T13" s="190"/>
      <c r="U13" s="190"/>
      <c r="V13" s="190"/>
      <c r="W13" s="190"/>
      <c r="X13" s="190"/>
      <c r="Y13" s="190"/>
      <c r="Z13" s="191"/>
    </row>
    <row r="14" spans="1:27" s="1" customFormat="1" x14ac:dyDescent="0.2">
      <c r="A14" s="189"/>
      <c r="B14" s="190"/>
      <c r="C14" s="192"/>
      <c r="D14" s="193"/>
      <c r="E14" s="192"/>
      <c r="F14" s="193"/>
      <c r="G14" s="192"/>
      <c r="H14" s="193"/>
      <c r="I14" s="192"/>
      <c r="J14" s="193"/>
      <c r="K14" s="192"/>
      <c r="L14" s="194"/>
      <c r="M14" s="194"/>
      <c r="N14" s="194"/>
      <c r="O14" s="194"/>
      <c r="P14" s="194"/>
      <c r="Q14" s="194"/>
      <c r="R14" s="193"/>
      <c r="S14" s="189"/>
      <c r="T14" s="190"/>
      <c r="U14" s="190"/>
      <c r="V14" s="190"/>
      <c r="W14" s="190"/>
      <c r="X14" s="190"/>
      <c r="Y14" s="190"/>
      <c r="Z14" s="191"/>
    </row>
    <row r="15" spans="1:27" s="2" customFormat="1" ht="13.15" customHeight="1" x14ac:dyDescent="0.2">
      <c r="A15" s="203"/>
      <c r="B15" s="204"/>
      <c r="C15" s="206"/>
      <c r="D15" s="207"/>
      <c r="E15" s="206"/>
      <c r="F15" s="207"/>
      <c r="G15" s="206"/>
      <c r="H15" s="207"/>
      <c r="I15" s="206"/>
      <c r="J15" s="207"/>
      <c r="K15" s="206"/>
      <c r="L15" s="208"/>
      <c r="M15" s="208"/>
      <c r="N15" s="208"/>
      <c r="O15" s="208"/>
      <c r="P15" s="208"/>
      <c r="Q15" s="208"/>
      <c r="R15" s="207"/>
      <c r="S15" s="203"/>
      <c r="T15" s="204"/>
      <c r="U15" s="204"/>
      <c r="V15" s="204"/>
      <c r="W15" s="204"/>
      <c r="X15" s="204"/>
      <c r="Y15" s="204"/>
      <c r="Z15" s="205"/>
      <c r="AA15" s="1"/>
    </row>
    <row r="16" spans="1:27" s="1" customFormat="1" ht="18.75" x14ac:dyDescent="0.2">
      <c r="A16" s="42">
        <f>S10+1</f>
        <v>43926</v>
      </c>
      <c r="B16" s="38"/>
      <c r="C16" s="39">
        <f>A16+1</f>
        <v>43927</v>
      </c>
      <c r="D16" s="40"/>
      <c r="E16" s="39">
        <f>C16+1</f>
        <v>43928</v>
      </c>
      <c r="F16" s="40"/>
      <c r="G16" s="39">
        <f>E16+1</f>
        <v>43929</v>
      </c>
      <c r="H16" s="40"/>
      <c r="I16" s="39">
        <f>G16+1</f>
        <v>43930</v>
      </c>
      <c r="J16" s="40"/>
      <c r="K16" s="195">
        <f>I16+1</f>
        <v>43931</v>
      </c>
      <c r="L16" s="196"/>
      <c r="M16" s="197"/>
      <c r="N16" s="197"/>
      <c r="O16" s="197"/>
      <c r="P16" s="197"/>
      <c r="Q16" s="197"/>
      <c r="R16" s="198"/>
      <c r="S16" s="199">
        <f>K16+1</f>
        <v>43932</v>
      </c>
      <c r="T16" s="200"/>
      <c r="U16" s="201"/>
      <c r="V16" s="201"/>
      <c r="W16" s="201"/>
      <c r="X16" s="201"/>
      <c r="Y16" s="201"/>
      <c r="Z16" s="202"/>
    </row>
    <row r="17" spans="1:27" s="1" customFormat="1" x14ac:dyDescent="0.2">
      <c r="A17" s="189"/>
      <c r="B17" s="190"/>
      <c r="C17" s="192"/>
      <c r="D17" s="193"/>
      <c r="E17" s="192"/>
      <c r="F17" s="193"/>
      <c r="G17" s="192"/>
      <c r="H17" s="193"/>
      <c r="I17" s="192"/>
      <c r="J17" s="193"/>
      <c r="K17" s="192"/>
      <c r="L17" s="194"/>
      <c r="M17" s="194"/>
      <c r="N17" s="194"/>
      <c r="O17" s="194"/>
      <c r="P17" s="194"/>
      <c r="Q17" s="194"/>
      <c r="R17" s="193"/>
      <c r="S17" s="189"/>
      <c r="T17" s="190"/>
      <c r="U17" s="190"/>
      <c r="V17" s="190"/>
      <c r="W17" s="190"/>
      <c r="X17" s="190"/>
      <c r="Y17" s="190"/>
      <c r="Z17" s="191"/>
    </row>
    <row r="18" spans="1:27" s="1" customFormat="1" x14ac:dyDescent="0.2">
      <c r="A18" s="189"/>
      <c r="B18" s="190"/>
      <c r="C18" s="192"/>
      <c r="D18" s="193"/>
      <c r="E18" s="192"/>
      <c r="F18" s="193"/>
      <c r="G18" s="192"/>
      <c r="H18" s="193"/>
      <c r="I18" s="192"/>
      <c r="J18" s="193"/>
      <c r="K18" s="192"/>
      <c r="L18" s="194"/>
      <c r="M18" s="194"/>
      <c r="N18" s="194"/>
      <c r="O18" s="194"/>
      <c r="P18" s="194"/>
      <c r="Q18" s="194"/>
      <c r="R18" s="193"/>
      <c r="S18" s="189"/>
      <c r="T18" s="190"/>
      <c r="U18" s="190"/>
      <c r="V18" s="190"/>
      <c r="W18" s="190"/>
      <c r="X18" s="190"/>
      <c r="Y18" s="190"/>
      <c r="Z18" s="191"/>
    </row>
    <row r="19" spans="1:27" s="1" customFormat="1" x14ac:dyDescent="0.2">
      <c r="A19" s="189"/>
      <c r="B19" s="190"/>
      <c r="C19" s="192"/>
      <c r="D19" s="193"/>
      <c r="E19" s="192"/>
      <c r="F19" s="193"/>
      <c r="G19" s="192"/>
      <c r="H19" s="193"/>
      <c r="I19" s="192"/>
      <c r="J19" s="193"/>
      <c r="K19" s="192"/>
      <c r="L19" s="194"/>
      <c r="M19" s="194"/>
      <c r="N19" s="194"/>
      <c r="O19" s="194"/>
      <c r="P19" s="194"/>
      <c r="Q19" s="194"/>
      <c r="R19" s="193"/>
      <c r="S19" s="189"/>
      <c r="T19" s="190"/>
      <c r="U19" s="190"/>
      <c r="V19" s="190"/>
      <c r="W19" s="190"/>
      <c r="X19" s="190"/>
      <c r="Y19" s="190"/>
      <c r="Z19" s="191"/>
    </row>
    <row r="20" spans="1:27" s="1" customFormat="1" x14ac:dyDescent="0.2">
      <c r="A20" s="189"/>
      <c r="B20" s="190"/>
      <c r="C20" s="192"/>
      <c r="D20" s="193"/>
      <c r="E20" s="192"/>
      <c r="F20" s="193"/>
      <c r="G20" s="192"/>
      <c r="H20" s="193"/>
      <c r="I20" s="192"/>
      <c r="J20" s="193"/>
      <c r="K20" s="192"/>
      <c r="L20" s="194"/>
      <c r="M20" s="194"/>
      <c r="N20" s="194"/>
      <c r="O20" s="194"/>
      <c r="P20" s="194"/>
      <c r="Q20" s="194"/>
      <c r="R20" s="193"/>
      <c r="S20" s="189"/>
      <c r="T20" s="190"/>
      <c r="U20" s="190"/>
      <c r="V20" s="190"/>
      <c r="W20" s="190"/>
      <c r="X20" s="190"/>
      <c r="Y20" s="190"/>
      <c r="Z20" s="191"/>
    </row>
    <row r="21" spans="1:27" s="2" customFormat="1" ht="13.15" customHeight="1" x14ac:dyDescent="0.2">
      <c r="A21" s="203"/>
      <c r="B21" s="204"/>
      <c r="C21" s="206"/>
      <c r="D21" s="207"/>
      <c r="E21" s="206"/>
      <c r="F21" s="207"/>
      <c r="G21" s="206"/>
      <c r="H21" s="207"/>
      <c r="I21" s="206"/>
      <c r="J21" s="207"/>
      <c r="K21" s="206"/>
      <c r="L21" s="208"/>
      <c r="M21" s="208"/>
      <c r="N21" s="208"/>
      <c r="O21" s="208"/>
      <c r="P21" s="208"/>
      <c r="Q21" s="208"/>
      <c r="R21" s="207"/>
      <c r="S21" s="203"/>
      <c r="T21" s="204"/>
      <c r="U21" s="204"/>
      <c r="V21" s="204"/>
      <c r="W21" s="204"/>
      <c r="X21" s="204"/>
      <c r="Y21" s="204"/>
      <c r="Z21" s="205"/>
      <c r="AA21" s="1"/>
    </row>
    <row r="22" spans="1:27" s="1" customFormat="1" ht="18.75" x14ac:dyDescent="0.2">
      <c r="A22" s="42">
        <f>S16+1</f>
        <v>43933</v>
      </c>
      <c r="B22" s="38"/>
      <c r="C22" s="39">
        <f>A22+1</f>
        <v>43934</v>
      </c>
      <c r="D22" s="40"/>
      <c r="E22" s="39">
        <f>C22+1</f>
        <v>43935</v>
      </c>
      <c r="F22" s="40"/>
      <c r="G22" s="39">
        <f>E22+1</f>
        <v>43936</v>
      </c>
      <c r="H22" s="40"/>
      <c r="I22" s="39">
        <f>G22+1</f>
        <v>43937</v>
      </c>
      <c r="J22" s="40"/>
      <c r="K22" s="195">
        <f>I22+1</f>
        <v>43938</v>
      </c>
      <c r="L22" s="196"/>
      <c r="M22" s="197"/>
      <c r="N22" s="197"/>
      <c r="O22" s="197"/>
      <c r="P22" s="197"/>
      <c r="Q22" s="197"/>
      <c r="R22" s="198"/>
      <c r="S22" s="199">
        <f>K22+1</f>
        <v>43939</v>
      </c>
      <c r="T22" s="200"/>
      <c r="U22" s="201"/>
      <c r="V22" s="201"/>
      <c r="W22" s="201"/>
      <c r="X22" s="201"/>
      <c r="Y22" s="201"/>
      <c r="Z22" s="202"/>
    </row>
    <row r="23" spans="1:27" s="1" customFormat="1" x14ac:dyDescent="0.2">
      <c r="A23" s="189"/>
      <c r="B23" s="190"/>
      <c r="C23" s="192"/>
      <c r="D23" s="193"/>
      <c r="E23" s="192"/>
      <c r="F23" s="193"/>
      <c r="G23" s="192"/>
      <c r="H23" s="193"/>
      <c r="I23" s="192"/>
      <c r="J23" s="193"/>
      <c r="K23" s="192"/>
      <c r="L23" s="194"/>
      <c r="M23" s="194"/>
      <c r="N23" s="194"/>
      <c r="O23" s="194"/>
      <c r="P23" s="194"/>
      <c r="Q23" s="194"/>
      <c r="R23" s="193"/>
      <c r="S23" s="189"/>
      <c r="T23" s="190"/>
      <c r="U23" s="190"/>
      <c r="V23" s="190"/>
      <c r="W23" s="190"/>
      <c r="X23" s="190"/>
      <c r="Y23" s="190"/>
      <c r="Z23" s="191"/>
    </row>
    <row r="24" spans="1:27" s="1" customFormat="1" x14ac:dyDescent="0.2">
      <c r="A24" s="189"/>
      <c r="B24" s="190"/>
      <c r="C24" s="192"/>
      <c r="D24" s="193"/>
      <c r="E24" s="192"/>
      <c r="F24" s="193"/>
      <c r="G24" s="192"/>
      <c r="H24" s="193"/>
      <c r="I24" s="192"/>
      <c r="J24" s="193"/>
      <c r="K24" s="192"/>
      <c r="L24" s="194"/>
      <c r="M24" s="194"/>
      <c r="N24" s="194"/>
      <c r="O24" s="194"/>
      <c r="P24" s="194"/>
      <c r="Q24" s="194"/>
      <c r="R24" s="193"/>
      <c r="S24" s="189"/>
      <c r="T24" s="190"/>
      <c r="U24" s="190"/>
      <c r="V24" s="190"/>
      <c r="W24" s="190"/>
      <c r="X24" s="190"/>
      <c r="Y24" s="190"/>
      <c r="Z24" s="191"/>
    </row>
    <row r="25" spans="1:27" s="1" customFormat="1" x14ac:dyDescent="0.2">
      <c r="A25" s="189"/>
      <c r="B25" s="190"/>
      <c r="C25" s="192"/>
      <c r="D25" s="193"/>
      <c r="E25" s="192"/>
      <c r="F25" s="193"/>
      <c r="G25" s="192"/>
      <c r="H25" s="193"/>
      <c r="I25" s="192"/>
      <c r="J25" s="193"/>
      <c r="K25" s="192"/>
      <c r="L25" s="194"/>
      <c r="M25" s="194"/>
      <c r="N25" s="194"/>
      <c r="O25" s="194"/>
      <c r="P25" s="194"/>
      <c r="Q25" s="194"/>
      <c r="R25" s="193"/>
      <c r="S25" s="189"/>
      <c r="T25" s="190"/>
      <c r="U25" s="190"/>
      <c r="V25" s="190"/>
      <c r="W25" s="190"/>
      <c r="X25" s="190"/>
      <c r="Y25" s="190"/>
      <c r="Z25" s="191"/>
    </row>
    <row r="26" spans="1:27" s="1" customFormat="1" x14ac:dyDescent="0.2">
      <c r="A26" s="189"/>
      <c r="B26" s="190"/>
      <c r="C26" s="192"/>
      <c r="D26" s="193"/>
      <c r="E26" s="192"/>
      <c r="F26" s="193"/>
      <c r="G26" s="192"/>
      <c r="H26" s="193"/>
      <c r="I26" s="192"/>
      <c r="J26" s="193"/>
      <c r="K26" s="192"/>
      <c r="L26" s="194"/>
      <c r="M26" s="194"/>
      <c r="N26" s="194"/>
      <c r="O26" s="194"/>
      <c r="P26" s="194"/>
      <c r="Q26" s="194"/>
      <c r="R26" s="193"/>
      <c r="S26" s="189"/>
      <c r="T26" s="190"/>
      <c r="U26" s="190"/>
      <c r="V26" s="190"/>
      <c r="W26" s="190"/>
      <c r="X26" s="190"/>
      <c r="Y26" s="190"/>
      <c r="Z26" s="191"/>
    </row>
    <row r="27" spans="1:27" s="2" customFormat="1" x14ac:dyDescent="0.2">
      <c r="A27" s="203"/>
      <c r="B27" s="204"/>
      <c r="C27" s="206"/>
      <c r="D27" s="207"/>
      <c r="E27" s="206"/>
      <c r="F27" s="207"/>
      <c r="G27" s="206"/>
      <c r="H27" s="207"/>
      <c r="I27" s="206"/>
      <c r="J27" s="207"/>
      <c r="K27" s="206"/>
      <c r="L27" s="208"/>
      <c r="M27" s="208"/>
      <c r="N27" s="208"/>
      <c r="O27" s="208"/>
      <c r="P27" s="208"/>
      <c r="Q27" s="208"/>
      <c r="R27" s="207"/>
      <c r="S27" s="203"/>
      <c r="T27" s="204"/>
      <c r="U27" s="204"/>
      <c r="V27" s="204"/>
      <c r="W27" s="204"/>
      <c r="X27" s="204"/>
      <c r="Y27" s="204"/>
      <c r="Z27" s="205"/>
      <c r="AA27" s="1"/>
    </row>
    <row r="28" spans="1:27" s="1" customFormat="1" ht="18.75" x14ac:dyDescent="0.2">
      <c r="A28" s="42">
        <f>S22+1</f>
        <v>43940</v>
      </c>
      <c r="B28" s="38"/>
      <c r="C28" s="39">
        <f>A28+1</f>
        <v>43941</v>
      </c>
      <c r="D28" s="40"/>
      <c r="E28" s="39">
        <f>C28+1</f>
        <v>43942</v>
      </c>
      <c r="F28" s="40"/>
      <c r="G28" s="39">
        <f>E28+1</f>
        <v>43943</v>
      </c>
      <c r="H28" s="40"/>
      <c r="I28" s="39">
        <f>G28+1</f>
        <v>43944</v>
      </c>
      <c r="J28" s="40"/>
      <c r="K28" s="195">
        <f>I28+1</f>
        <v>43945</v>
      </c>
      <c r="L28" s="196"/>
      <c r="M28" s="197"/>
      <c r="N28" s="197"/>
      <c r="O28" s="197"/>
      <c r="P28" s="197"/>
      <c r="Q28" s="197"/>
      <c r="R28" s="198"/>
      <c r="S28" s="199">
        <f>K28+1</f>
        <v>43946</v>
      </c>
      <c r="T28" s="200"/>
      <c r="U28" s="201"/>
      <c r="V28" s="201"/>
      <c r="W28" s="201"/>
      <c r="X28" s="201"/>
      <c r="Y28" s="201"/>
      <c r="Z28" s="202"/>
    </row>
    <row r="29" spans="1:27" s="1" customFormat="1" x14ac:dyDescent="0.2">
      <c r="A29" s="189"/>
      <c r="B29" s="190"/>
      <c r="C29" s="192"/>
      <c r="D29" s="193"/>
      <c r="E29" s="192"/>
      <c r="F29" s="193"/>
      <c r="G29" s="192"/>
      <c r="H29" s="193"/>
      <c r="I29" s="192"/>
      <c r="J29" s="193"/>
      <c r="K29" s="192"/>
      <c r="L29" s="194"/>
      <c r="M29" s="194"/>
      <c r="N29" s="194"/>
      <c r="O29" s="194"/>
      <c r="P29" s="194"/>
      <c r="Q29" s="194"/>
      <c r="R29" s="193"/>
      <c r="S29" s="189"/>
      <c r="T29" s="190"/>
      <c r="U29" s="190"/>
      <c r="V29" s="190"/>
      <c r="W29" s="190"/>
      <c r="X29" s="190"/>
      <c r="Y29" s="190"/>
      <c r="Z29" s="191"/>
    </row>
    <row r="30" spans="1:27" s="1" customFormat="1" x14ac:dyDescent="0.2">
      <c r="A30" s="189"/>
      <c r="B30" s="190"/>
      <c r="C30" s="192"/>
      <c r="D30" s="193"/>
      <c r="E30" s="192"/>
      <c r="F30" s="193"/>
      <c r="G30" s="192"/>
      <c r="H30" s="193"/>
      <c r="I30" s="192"/>
      <c r="J30" s="193"/>
      <c r="K30" s="192"/>
      <c r="L30" s="194"/>
      <c r="M30" s="194"/>
      <c r="N30" s="194"/>
      <c r="O30" s="194"/>
      <c r="P30" s="194"/>
      <c r="Q30" s="194"/>
      <c r="R30" s="193"/>
      <c r="S30" s="189"/>
      <c r="T30" s="190"/>
      <c r="U30" s="190"/>
      <c r="V30" s="190"/>
      <c r="W30" s="190"/>
      <c r="X30" s="190"/>
      <c r="Y30" s="190"/>
      <c r="Z30" s="191"/>
    </row>
    <row r="31" spans="1:27" s="1" customFormat="1" x14ac:dyDescent="0.2">
      <c r="A31" s="189"/>
      <c r="B31" s="190"/>
      <c r="C31" s="192"/>
      <c r="D31" s="193"/>
      <c r="E31" s="192"/>
      <c r="F31" s="193"/>
      <c r="G31" s="192"/>
      <c r="H31" s="193"/>
      <c r="I31" s="192"/>
      <c r="J31" s="193"/>
      <c r="K31" s="192"/>
      <c r="L31" s="194"/>
      <c r="M31" s="194"/>
      <c r="N31" s="194"/>
      <c r="O31" s="194"/>
      <c r="P31" s="194"/>
      <c r="Q31" s="194"/>
      <c r="R31" s="193"/>
      <c r="S31" s="189"/>
      <c r="T31" s="190"/>
      <c r="U31" s="190"/>
      <c r="V31" s="190"/>
      <c r="W31" s="190"/>
      <c r="X31" s="190"/>
      <c r="Y31" s="190"/>
      <c r="Z31" s="191"/>
    </row>
    <row r="32" spans="1:27" s="1" customFormat="1" x14ac:dyDescent="0.2">
      <c r="A32" s="189"/>
      <c r="B32" s="190"/>
      <c r="C32" s="192"/>
      <c r="D32" s="193"/>
      <c r="E32" s="192"/>
      <c r="F32" s="193"/>
      <c r="G32" s="192"/>
      <c r="H32" s="193"/>
      <c r="I32" s="192"/>
      <c r="J32" s="193"/>
      <c r="K32" s="192"/>
      <c r="L32" s="194"/>
      <c r="M32" s="194"/>
      <c r="N32" s="194"/>
      <c r="O32" s="194"/>
      <c r="P32" s="194"/>
      <c r="Q32" s="194"/>
      <c r="R32" s="193"/>
      <c r="S32" s="189"/>
      <c r="T32" s="190"/>
      <c r="U32" s="190"/>
      <c r="V32" s="190"/>
      <c r="W32" s="190"/>
      <c r="X32" s="190"/>
      <c r="Y32" s="190"/>
      <c r="Z32" s="191"/>
    </row>
    <row r="33" spans="1:27" s="2" customFormat="1" x14ac:dyDescent="0.2">
      <c r="A33" s="203"/>
      <c r="B33" s="204"/>
      <c r="C33" s="206"/>
      <c r="D33" s="207"/>
      <c r="E33" s="206"/>
      <c r="F33" s="207"/>
      <c r="G33" s="206"/>
      <c r="H33" s="207"/>
      <c r="I33" s="206"/>
      <c r="J33" s="207"/>
      <c r="K33" s="206"/>
      <c r="L33" s="208"/>
      <c r="M33" s="208"/>
      <c r="N33" s="208"/>
      <c r="O33" s="208"/>
      <c r="P33" s="208"/>
      <c r="Q33" s="208"/>
      <c r="R33" s="207"/>
      <c r="S33" s="203"/>
      <c r="T33" s="204"/>
      <c r="U33" s="204"/>
      <c r="V33" s="204"/>
      <c r="W33" s="204"/>
      <c r="X33" s="204"/>
      <c r="Y33" s="204"/>
      <c r="Z33" s="205"/>
      <c r="AA33" s="1"/>
    </row>
    <row r="34" spans="1:27" s="1" customFormat="1" ht="18.75" x14ac:dyDescent="0.2">
      <c r="A34" s="42">
        <f>S28+1</f>
        <v>43947</v>
      </c>
      <c r="B34" s="38"/>
      <c r="C34" s="39">
        <f>A34+1</f>
        <v>43948</v>
      </c>
      <c r="D34" s="40"/>
      <c r="E34" s="39">
        <f>C34+1</f>
        <v>43949</v>
      </c>
      <c r="F34" s="40"/>
      <c r="G34" s="39">
        <f>E34+1</f>
        <v>43950</v>
      </c>
      <c r="H34" s="40"/>
      <c r="I34" s="39">
        <f>G34+1</f>
        <v>43951</v>
      </c>
      <c r="J34" s="40"/>
      <c r="K34" s="195">
        <f>I34+1</f>
        <v>43952</v>
      </c>
      <c r="L34" s="196"/>
      <c r="M34" s="197"/>
      <c r="N34" s="197"/>
      <c r="O34" s="197"/>
      <c r="P34" s="197"/>
      <c r="Q34" s="197"/>
      <c r="R34" s="198"/>
      <c r="S34" s="199">
        <f>K34+1</f>
        <v>43953</v>
      </c>
      <c r="T34" s="200"/>
      <c r="U34" s="201"/>
      <c r="V34" s="201"/>
      <c r="W34" s="201"/>
      <c r="X34" s="201"/>
      <c r="Y34" s="201"/>
      <c r="Z34" s="202"/>
    </row>
    <row r="35" spans="1:27" s="1" customFormat="1" x14ac:dyDescent="0.2">
      <c r="A35" s="189"/>
      <c r="B35" s="190"/>
      <c r="C35" s="192"/>
      <c r="D35" s="193"/>
      <c r="E35" s="192"/>
      <c r="F35" s="193"/>
      <c r="G35" s="192"/>
      <c r="H35" s="193"/>
      <c r="I35" s="192"/>
      <c r="J35" s="193"/>
      <c r="K35" s="192"/>
      <c r="L35" s="194"/>
      <c r="M35" s="194"/>
      <c r="N35" s="194"/>
      <c r="O35" s="194"/>
      <c r="P35" s="194"/>
      <c r="Q35" s="194"/>
      <c r="R35" s="193"/>
      <c r="S35" s="189"/>
      <c r="T35" s="190"/>
      <c r="U35" s="190"/>
      <c r="V35" s="190"/>
      <c r="W35" s="190"/>
      <c r="X35" s="190"/>
      <c r="Y35" s="190"/>
      <c r="Z35" s="191"/>
    </row>
    <row r="36" spans="1:27" s="1" customFormat="1" x14ac:dyDescent="0.2">
      <c r="A36" s="189"/>
      <c r="B36" s="190"/>
      <c r="C36" s="192"/>
      <c r="D36" s="193"/>
      <c r="E36" s="192"/>
      <c r="F36" s="193"/>
      <c r="G36" s="192"/>
      <c r="H36" s="193"/>
      <c r="I36" s="192"/>
      <c r="J36" s="193"/>
      <c r="K36" s="192"/>
      <c r="L36" s="194"/>
      <c r="M36" s="194"/>
      <c r="N36" s="194"/>
      <c r="O36" s="194"/>
      <c r="P36" s="194"/>
      <c r="Q36" s="194"/>
      <c r="R36" s="193"/>
      <c r="S36" s="189"/>
      <c r="T36" s="190"/>
      <c r="U36" s="190"/>
      <c r="V36" s="190"/>
      <c r="W36" s="190"/>
      <c r="X36" s="190"/>
      <c r="Y36" s="190"/>
      <c r="Z36" s="191"/>
    </row>
    <row r="37" spans="1:27" s="1" customFormat="1" x14ac:dyDescent="0.2">
      <c r="A37" s="189"/>
      <c r="B37" s="190"/>
      <c r="C37" s="192"/>
      <c r="D37" s="193"/>
      <c r="E37" s="192"/>
      <c r="F37" s="193"/>
      <c r="G37" s="192"/>
      <c r="H37" s="193"/>
      <c r="I37" s="192"/>
      <c r="J37" s="193"/>
      <c r="K37" s="192"/>
      <c r="L37" s="194"/>
      <c r="M37" s="194"/>
      <c r="N37" s="194"/>
      <c r="O37" s="194"/>
      <c r="P37" s="194"/>
      <c r="Q37" s="194"/>
      <c r="R37" s="193"/>
      <c r="S37" s="189"/>
      <c r="T37" s="190"/>
      <c r="U37" s="190"/>
      <c r="V37" s="190"/>
      <c r="W37" s="190"/>
      <c r="X37" s="190"/>
      <c r="Y37" s="190"/>
      <c r="Z37" s="191"/>
    </row>
    <row r="38" spans="1:27" s="1" customFormat="1" x14ac:dyDescent="0.2">
      <c r="A38" s="189"/>
      <c r="B38" s="190"/>
      <c r="C38" s="192"/>
      <c r="D38" s="193"/>
      <c r="E38" s="192"/>
      <c r="F38" s="193"/>
      <c r="G38" s="192"/>
      <c r="H38" s="193"/>
      <c r="I38" s="192"/>
      <c r="J38" s="193"/>
      <c r="K38" s="192"/>
      <c r="L38" s="194"/>
      <c r="M38" s="194"/>
      <c r="N38" s="194"/>
      <c r="O38" s="194"/>
      <c r="P38" s="194"/>
      <c r="Q38" s="194"/>
      <c r="R38" s="193"/>
      <c r="S38" s="189"/>
      <c r="T38" s="190"/>
      <c r="U38" s="190"/>
      <c r="V38" s="190"/>
      <c r="W38" s="190"/>
      <c r="X38" s="190"/>
      <c r="Y38" s="190"/>
      <c r="Z38" s="191"/>
    </row>
    <row r="39" spans="1:27" s="2" customFormat="1" x14ac:dyDescent="0.2">
      <c r="A39" s="203"/>
      <c r="B39" s="204"/>
      <c r="C39" s="206"/>
      <c r="D39" s="207"/>
      <c r="E39" s="206"/>
      <c r="F39" s="207"/>
      <c r="G39" s="206"/>
      <c r="H39" s="207"/>
      <c r="I39" s="206"/>
      <c r="J39" s="207"/>
      <c r="K39" s="206"/>
      <c r="L39" s="208"/>
      <c r="M39" s="208"/>
      <c r="N39" s="208"/>
      <c r="O39" s="208"/>
      <c r="P39" s="208"/>
      <c r="Q39" s="208"/>
      <c r="R39" s="207"/>
      <c r="S39" s="203"/>
      <c r="T39" s="204"/>
      <c r="U39" s="204"/>
      <c r="V39" s="204"/>
      <c r="W39" s="204"/>
      <c r="X39" s="204"/>
      <c r="Y39" s="204"/>
      <c r="Z39" s="205"/>
      <c r="AA39" s="1"/>
    </row>
    <row r="40" spans="1:27" ht="18.75" x14ac:dyDescent="0.2">
      <c r="A40" s="42">
        <f>S34+1</f>
        <v>43954</v>
      </c>
      <c r="B40" s="38"/>
      <c r="C40" s="39">
        <f>A40+1</f>
        <v>43955</v>
      </c>
      <c r="D40" s="40"/>
      <c r="E40" s="11" t="s">
        <v>16</v>
      </c>
      <c r="F40" s="12"/>
      <c r="G40" s="12"/>
      <c r="H40" s="12"/>
      <c r="I40" s="12"/>
      <c r="J40" s="12"/>
      <c r="K40" s="12"/>
      <c r="L40" s="12"/>
      <c r="M40" s="12"/>
      <c r="N40" s="12"/>
      <c r="O40" s="12"/>
      <c r="P40" s="12"/>
      <c r="Q40" s="12"/>
      <c r="R40" s="12"/>
      <c r="S40" s="12"/>
      <c r="T40" s="12"/>
      <c r="U40" s="12"/>
      <c r="V40" s="12"/>
      <c r="W40" s="12"/>
      <c r="X40" s="12"/>
      <c r="Y40" s="12"/>
      <c r="Z40" s="9"/>
    </row>
    <row r="41" spans="1:27" x14ac:dyDescent="0.2">
      <c r="A41" s="189"/>
      <c r="B41" s="190"/>
      <c r="C41" s="192"/>
      <c r="D41" s="193"/>
      <c r="E41" s="13"/>
      <c r="F41" s="6"/>
      <c r="G41" s="6"/>
      <c r="H41" s="6"/>
      <c r="I41" s="6"/>
      <c r="J41" s="6"/>
      <c r="K41" s="6"/>
      <c r="L41" s="6"/>
      <c r="M41" s="6"/>
      <c r="N41" s="6"/>
      <c r="O41" s="6"/>
      <c r="P41" s="6"/>
      <c r="Q41" s="6"/>
      <c r="R41" s="6"/>
      <c r="S41" s="6"/>
      <c r="T41" s="6"/>
      <c r="U41" s="6"/>
      <c r="V41" s="6"/>
      <c r="W41" s="6"/>
      <c r="X41" s="6"/>
      <c r="Y41" s="6"/>
      <c r="Z41" s="8"/>
    </row>
    <row r="42" spans="1:27" x14ac:dyDescent="0.2">
      <c r="A42" s="189"/>
      <c r="B42" s="190"/>
      <c r="C42" s="192"/>
      <c r="D42" s="193"/>
      <c r="E42" s="13"/>
      <c r="F42" s="6"/>
      <c r="G42" s="6"/>
      <c r="H42" s="6"/>
      <c r="I42" s="6"/>
      <c r="J42" s="6"/>
      <c r="K42" s="6"/>
      <c r="L42" s="6"/>
      <c r="M42" s="6"/>
      <c r="N42" s="6"/>
      <c r="O42" s="6"/>
      <c r="P42" s="6"/>
      <c r="Q42" s="6"/>
      <c r="R42" s="6"/>
      <c r="S42" s="6"/>
      <c r="T42" s="6"/>
      <c r="U42" s="6"/>
      <c r="V42" s="6"/>
      <c r="W42" s="6"/>
      <c r="X42" s="6"/>
      <c r="Y42" s="6"/>
      <c r="Z42" s="7"/>
    </row>
    <row r="43" spans="1:27" x14ac:dyDescent="0.2">
      <c r="A43" s="189"/>
      <c r="B43" s="190"/>
      <c r="C43" s="192"/>
      <c r="D43" s="193"/>
      <c r="E43" s="13"/>
      <c r="F43" s="6"/>
      <c r="G43" s="6"/>
      <c r="H43" s="6"/>
      <c r="I43" s="6"/>
      <c r="J43" s="6"/>
      <c r="K43" s="6"/>
      <c r="L43" s="6"/>
      <c r="M43" s="6"/>
      <c r="N43" s="6"/>
      <c r="O43" s="6"/>
      <c r="P43" s="6"/>
      <c r="Q43" s="6"/>
      <c r="R43" s="6"/>
      <c r="S43" s="6"/>
      <c r="T43" s="6"/>
      <c r="U43" s="6"/>
      <c r="V43" s="6"/>
      <c r="W43" s="6"/>
      <c r="X43" s="6"/>
      <c r="Y43" s="6"/>
      <c r="Z43" s="7"/>
    </row>
    <row r="44" spans="1:27" x14ac:dyDescent="0.2">
      <c r="A44" s="189"/>
      <c r="B44" s="190"/>
      <c r="C44" s="192"/>
      <c r="D44" s="193"/>
      <c r="E44" s="13"/>
      <c r="F44" s="6"/>
      <c r="G44" s="6"/>
      <c r="H44" s="6"/>
      <c r="I44" s="6"/>
      <c r="J44" s="6"/>
      <c r="K44" s="209" t="s">
        <v>39</v>
      </c>
      <c r="L44" s="209"/>
      <c r="M44" s="209"/>
      <c r="N44" s="209"/>
      <c r="O44" s="209"/>
      <c r="P44" s="209"/>
      <c r="Q44" s="209"/>
      <c r="R44" s="209"/>
      <c r="S44" s="209"/>
      <c r="T44" s="209"/>
      <c r="U44" s="209"/>
      <c r="V44" s="209"/>
      <c r="W44" s="209"/>
      <c r="X44" s="209"/>
      <c r="Y44" s="209"/>
      <c r="Z44" s="210"/>
    </row>
    <row r="45" spans="1:27" s="1" customFormat="1" x14ac:dyDescent="0.2">
      <c r="A45" s="203"/>
      <c r="B45" s="204"/>
      <c r="C45" s="206"/>
      <c r="D45" s="207"/>
      <c r="E45" s="14"/>
      <c r="F45" s="15"/>
      <c r="G45" s="15"/>
      <c r="H45" s="15"/>
      <c r="I45" s="15"/>
      <c r="J45" s="15"/>
      <c r="K45" s="211" t="s">
        <v>1</v>
      </c>
      <c r="L45" s="211"/>
      <c r="M45" s="211"/>
      <c r="N45" s="211"/>
      <c r="O45" s="211"/>
      <c r="P45" s="211"/>
      <c r="Q45" s="211"/>
      <c r="R45" s="211"/>
      <c r="S45" s="211"/>
      <c r="T45" s="211"/>
      <c r="U45" s="211"/>
      <c r="V45" s="211"/>
      <c r="W45" s="211"/>
      <c r="X45" s="211"/>
      <c r="Y45" s="211"/>
      <c r="Z45" s="212"/>
    </row>
  </sheetData>
  <mergeCells count="21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C10 E10 G10 K10 S10 A16 C16 E16 G16 K16 S16 A22 C22 E22 G22 K22 S22 A28 C28 E28 G28 K28 S28 A34 C34 E34 G34 K34 S34 A40 C40">
    <cfRule type="expression" dxfId="3" priority="3">
      <formula>MONTH(A10)&lt;&gt;MONTH($A$1)</formula>
    </cfRule>
    <cfRule type="expression" dxfId="2" priority="4">
      <formula>OR(WEEKDAY(A10,1)=1,WEEKDAY(A10,1)=7)</formula>
    </cfRule>
  </conditionalFormatting>
  <conditionalFormatting sqref="I10 I16 I22 I28 I34">
    <cfRule type="expression" dxfId="1" priority="1">
      <formula>MONTH(I10)&lt;&gt;MONTH($A$1)</formula>
    </cfRule>
    <cfRule type="expression" dxfId="0" priority="2">
      <formula>OR(WEEKDAY(I10,1)=1,WEEKDAY(I10,1)=7)</formula>
    </cfRule>
  </conditionalFormatting>
  <hyperlinks>
    <hyperlink ref="K45" r:id="rId1" xr:uid="{00000000-0004-0000-0B00-000000000000}"/>
    <hyperlink ref="K44:Z44" r:id="rId2" display="Calendar Templates by Vertex42" xr:uid="{00000000-0004-0000-0B00-000001000000}"/>
    <hyperlink ref="K45:Z45" r:id="rId3" display="https://www.vertex42.com/calendars/" xr:uid="{00000000-0004-0000-0B00-000002000000}"/>
  </hyperlinks>
  <printOptions horizontalCentered="1"/>
  <pageMargins left="0.5" right="0.5" top="0.25" bottom="0.25" header="0.25" footer="0.25"/>
  <pageSetup scale="99" orientation="landscape"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tint="0.79998168889431442"/>
  </sheetPr>
  <dimension ref="A1:C15"/>
  <sheetViews>
    <sheetView showGridLines="0" zoomScaleNormal="100" workbookViewId="0"/>
  </sheetViews>
  <sheetFormatPr defaultColWidth="9.140625" defaultRowHeight="12.75" x14ac:dyDescent="0.2"/>
  <cols>
    <col min="1" max="1" width="87.140625" style="24" customWidth="1"/>
    <col min="2" max="16384" width="9.140625" style="25"/>
  </cols>
  <sheetData>
    <row r="1" spans="1:3" ht="46.5" customHeight="1" x14ac:dyDescent="0.2">
      <c r="C1" s="26"/>
    </row>
    <row r="2" spans="1:3" s="29" customFormat="1" ht="15.75" x14ac:dyDescent="0.2">
      <c r="A2" s="27" t="s">
        <v>0</v>
      </c>
      <c r="B2" s="27"/>
      <c r="C2" s="28"/>
    </row>
    <row r="3" spans="1:3" s="28" customFormat="1" ht="13.5" customHeight="1" x14ac:dyDescent="0.2">
      <c r="A3" s="30" t="s">
        <v>1</v>
      </c>
      <c r="B3" s="30"/>
    </row>
    <row r="5" spans="1:3" s="32" customFormat="1" ht="26.25" x14ac:dyDescent="0.4">
      <c r="A5" s="31" t="s">
        <v>40</v>
      </c>
    </row>
    <row r="6" spans="1:3" ht="75" x14ac:dyDescent="0.2">
      <c r="A6" s="33" t="s">
        <v>41</v>
      </c>
    </row>
    <row r="7" spans="1:3" ht="15" x14ac:dyDescent="0.2">
      <c r="A7" s="34"/>
    </row>
    <row r="8" spans="1:3" s="32" customFormat="1" ht="26.25" x14ac:dyDescent="0.4">
      <c r="A8" s="31" t="s">
        <v>42</v>
      </c>
    </row>
    <row r="9" spans="1:3" ht="15" x14ac:dyDescent="0.2">
      <c r="A9" s="33" t="s">
        <v>43</v>
      </c>
    </row>
    <row r="10" spans="1:3" ht="14.25" x14ac:dyDescent="0.2">
      <c r="A10" s="35" t="s">
        <v>42</v>
      </c>
    </row>
    <row r="11" spans="1:3" ht="15" x14ac:dyDescent="0.2">
      <c r="A11" s="34"/>
    </row>
    <row r="12" spans="1:3" s="32" customFormat="1" ht="26.25" x14ac:dyDescent="0.4">
      <c r="A12" s="31" t="s">
        <v>44</v>
      </c>
    </row>
    <row r="13" spans="1:3" ht="60" x14ac:dyDescent="0.2">
      <c r="A13" s="33" t="s">
        <v>45</v>
      </c>
    </row>
    <row r="14" spans="1:3" ht="15" x14ac:dyDescent="0.2">
      <c r="A14" s="34"/>
    </row>
    <row r="15" spans="1:3" ht="75" x14ac:dyDescent="0.2">
      <c r="A15" s="33" t="s">
        <v>46</v>
      </c>
    </row>
  </sheetData>
  <hyperlinks>
    <hyperlink ref="A10" r:id="rId1" xr:uid="{00000000-0004-0000-0C00-000000000000}"/>
    <hyperlink ref="A2" r:id="rId2" xr:uid="{00000000-0004-0000-0C00-000001000000}"/>
    <hyperlink ref="A3" r:id="rId3" xr:uid="{00000000-0004-0000-0C00-000002000000}"/>
  </hyperlinks>
  <pageMargins left="0.5" right="0.5" top="0.5" bottom="0.5" header="0.3" footer="0.3"/>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79998168889431442"/>
    <pageSetUpPr fitToPage="1"/>
  </sheetPr>
  <dimension ref="A1:AA45"/>
  <sheetViews>
    <sheetView showGridLines="0" workbookViewId="0">
      <selection activeCell="J43" sqref="J43"/>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x14ac:dyDescent="0.2">
      <c r="A1" s="132">
        <f>DATE(May!AD18,May!AD20+1,1)</f>
        <v>43617</v>
      </c>
      <c r="B1" s="132"/>
      <c r="C1" s="132"/>
      <c r="D1" s="132"/>
      <c r="E1" s="132"/>
      <c r="F1" s="132"/>
      <c r="G1" s="132"/>
      <c r="H1" s="132"/>
      <c r="I1" s="41"/>
      <c r="J1" s="41"/>
      <c r="K1" s="133">
        <f>DATE(YEAR(A1),MONTH(A1)-1,1)</f>
        <v>43586</v>
      </c>
      <c r="L1" s="133"/>
      <c r="M1" s="133"/>
      <c r="N1" s="133"/>
      <c r="O1" s="133"/>
      <c r="P1" s="133"/>
      <c r="Q1" s="133"/>
      <c r="S1" s="133">
        <f>DATE(YEAR(A1),MONTH(A1)+1,1)</f>
        <v>43647</v>
      </c>
      <c r="T1" s="133"/>
      <c r="U1" s="133"/>
      <c r="V1" s="133"/>
      <c r="W1" s="133"/>
      <c r="X1" s="133"/>
      <c r="Y1" s="133"/>
    </row>
    <row r="2" spans="1:27" s="3" customFormat="1" ht="11.25" customHeight="1" x14ac:dyDescent="0.2">
      <c r="A2" s="132"/>
      <c r="B2" s="132"/>
      <c r="C2" s="132"/>
      <c r="D2" s="132"/>
      <c r="E2" s="132"/>
      <c r="F2" s="132"/>
      <c r="G2" s="132"/>
      <c r="H2" s="132"/>
      <c r="I2" s="41"/>
      <c r="J2" s="41"/>
      <c r="K2" s="16" t="str">
        <f>INDEX({"S";"M";"T";"W";"T";"F";"S"},1+MOD(start_day+1-2,7))</f>
        <v>S</v>
      </c>
      <c r="L2" s="16" t="str">
        <f>INDEX({"S";"M";"T";"W";"T";"F";"S"},1+MOD(start_day+2-2,7))</f>
        <v>M</v>
      </c>
      <c r="M2" s="16" t="str">
        <f>INDEX({"S";"M";"T";"W";"T";"F";"S"},1+MOD(start_day+3-2,7))</f>
        <v>T</v>
      </c>
      <c r="N2" s="16" t="str">
        <f>INDEX({"S";"M";"T";"W";"T";"F";"S"},1+MOD(start_day+4-2,7))</f>
        <v>W</v>
      </c>
      <c r="O2" s="16" t="str">
        <f>INDEX({"S";"M";"T";"W";"T";"F";"S"},1+MOD(start_day+5-2,7))</f>
        <v>T</v>
      </c>
      <c r="P2" s="16" t="str">
        <f>INDEX({"S";"M";"T";"W";"T";"F";"S"},1+MOD(start_day+6-2,7))</f>
        <v>F</v>
      </c>
      <c r="Q2" s="16" t="str">
        <f>INDEX({"S";"M";"T";"W";"T";"F";"S"},1+MOD(start_day+7-2,7))</f>
        <v>S</v>
      </c>
      <c r="S2" s="16" t="str">
        <f>INDEX({"S";"M";"T";"W";"T";"F";"S"},1+MOD(start_day+1-2,7))</f>
        <v>S</v>
      </c>
      <c r="T2" s="16" t="str">
        <f>INDEX({"S";"M";"T";"W";"T";"F";"S"},1+MOD(start_day+2-2,7))</f>
        <v>M</v>
      </c>
      <c r="U2" s="16" t="str">
        <f>INDEX({"S";"M";"T";"W";"T";"F";"S"},1+MOD(start_day+3-2,7))</f>
        <v>T</v>
      </c>
      <c r="V2" s="16" t="str">
        <f>INDEX({"S";"M";"T";"W";"T";"F";"S"},1+MOD(start_day+4-2,7))</f>
        <v>W</v>
      </c>
      <c r="W2" s="16" t="str">
        <f>INDEX({"S";"M";"T";"W";"T";"F";"S"},1+MOD(start_day+5-2,7))</f>
        <v>T</v>
      </c>
      <c r="X2" s="16" t="str">
        <f>INDEX({"S";"M";"T";"W";"T";"F";"S"},1+MOD(start_day+6-2,7))</f>
        <v>F</v>
      </c>
      <c r="Y2" s="16" t="str">
        <f>INDEX({"S";"M";"T";"W";"T";"F";"S"},1+MOD(start_day+7-2,7))</f>
        <v>S</v>
      </c>
    </row>
    <row r="3" spans="1:27" s="4" customFormat="1" ht="9" customHeight="1" x14ac:dyDescent="0.2">
      <c r="A3" s="132"/>
      <c r="B3" s="132"/>
      <c r="C3" s="132"/>
      <c r="D3" s="132"/>
      <c r="E3" s="132"/>
      <c r="F3" s="132"/>
      <c r="G3" s="132"/>
      <c r="H3" s="132"/>
      <c r="I3" s="41"/>
      <c r="J3" s="41"/>
      <c r="K3" s="17" t="str">
        <f t="shared" ref="K3:Q8" si="0">IF(MONTH($K$1)&lt;&gt;MONTH($K$1-(WEEKDAY($K$1,1)-(start_day-1))-IF((WEEKDAY($K$1,1)-(start_day-1))&lt;=0,7,0)+(ROW(K3)-ROW($K$3))*7+(COLUMN(K3)-COLUMN($K$3)+1)),"",$K$1-(WEEKDAY($K$1,1)-(start_day-1))-IF((WEEKDAY($K$1,1)-(start_day-1))&lt;=0,7,0)+(ROW(K3)-ROW($K$3))*7+(COLUMN(K3)-COLUMN($K$3)+1))</f>
        <v/>
      </c>
      <c r="L3" s="17" t="str">
        <f t="shared" si="0"/>
        <v/>
      </c>
      <c r="M3" s="17" t="str">
        <f t="shared" si="0"/>
        <v/>
      </c>
      <c r="N3" s="17">
        <f t="shared" si="0"/>
        <v>43586</v>
      </c>
      <c r="O3" s="17">
        <f t="shared" si="0"/>
        <v>43587</v>
      </c>
      <c r="P3" s="17">
        <f t="shared" si="0"/>
        <v>43588</v>
      </c>
      <c r="Q3" s="17">
        <f t="shared" si="0"/>
        <v>43589</v>
      </c>
      <c r="R3" s="3"/>
      <c r="S3" s="17" t="str">
        <f t="shared" ref="S3:Y8" si="1">IF(MONTH($S$1)&lt;&gt;MONTH($S$1-(WEEKDAY($S$1,1)-(start_day-1))-IF((WEEKDAY($S$1,1)-(start_day-1))&lt;=0,7,0)+(ROW(S3)-ROW($S$3))*7+(COLUMN(S3)-COLUMN($S$3)+1)),"",$S$1-(WEEKDAY($S$1,1)-(start_day-1))-IF((WEEKDAY($S$1,1)-(start_day-1))&lt;=0,7,0)+(ROW(S3)-ROW($S$3))*7+(COLUMN(S3)-COLUMN($S$3)+1))</f>
        <v/>
      </c>
      <c r="T3" s="17">
        <f t="shared" si="1"/>
        <v>43647</v>
      </c>
      <c r="U3" s="17">
        <f t="shared" si="1"/>
        <v>43648</v>
      </c>
      <c r="V3" s="17">
        <f t="shared" si="1"/>
        <v>43649</v>
      </c>
      <c r="W3" s="17">
        <f t="shared" si="1"/>
        <v>43650</v>
      </c>
      <c r="X3" s="17">
        <f t="shared" si="1"/>
        <v>43651</v>
      </c>
      <c r="Y3" s="17">
        <f t="shared" si="1"/>
        <v>43652</v>
      </c>
    </row>
    <row r="4" spans="1:27" s="4" customFormat="1" ht="9" customHeight="1" x14ac:dyDescent="0.2">
      <c r="A4" s="132"/>
      <c r="B4" s="132"/>
      <c r="C4" s="132"/>
      <c r="D4" s="132"/>
      <c r="E4" s="132"/>
      <c r="F4" s="132"/>
      <c r="G4" s="132"/>
      <c r="H4" s="132"/>
      <c r="I4" s="41"/>
      <c r="J4" s="41"/>
      <c r="K4" s="17">
        <f t="shared" si="0"/>
        <v>43590</v>
      </c>
      <c r="L4" s="17">
        <f t="shared" si="0"/>
        <v>43591</v>
      </c>
      <c r="M4" s="17">
        <f t="shared" si="0"/>
        <v>43592</v>
      </c>
      <c r="N4" s="17">
        <f t="shared" si="0"/>
        <v>43593</v>
      </c>
      <c r="O4" s="17">
        <f t="shared" si="0"/>
        <v>43594</v>
      </c>
      <c r="P4" s="17">
        <f t="shared" si="0"/>
        <v>43595</v>
      </c>
      <c r="Q4" s="17">
        <f t="shared" si="0"/>
        <v>43596</v>
      </c>
      <c r="R4" s="3"/>
      <c r="S4" s="17">
        <f t="shared" si="1"/>
        <v>43653</v>
      </c>
      <c r="T4" s="17">
        <f t="shared" si="1"/>
        <v>43654</v>
      </c>
      <c r="U4" s="17">
        <f t="shared" si="1"/>
        <v>43655</v>
      </c>
      <c r="V4" s="17">
        <f t="shared" si="1"/>
        <v>43656</v>
      </c>
      <c r="W4" s="17">
        <f t="shared" si="1"/>
        <v>43657</v>
      </c>
      <c r="X4" s="17">
        <f t="shared" si="1"/>
        <v>43658</v>
      </c>
      <c r="Y4" s="17">
        <f t="shared" si="1"/>
        <v>43659</v>
      </c>
    </row>
    <row r="5" spans="1:27" s="4" customFormat="1" ht="9" customHeight="1" x14ac:dyDescent="0.2">
      <c r="A5" s="132"/>
      <c r="B5" s="132"/>
      <c r="C5" s="132"/>
      <c r="D5" s="132"/>
      <c r="E5" s="132"/>
      <c r="F5" s="132"/>
      <c r="G5" s="132"/>
      <c r="H5" s="132"/>
      <c r="I5" s="41"/>
      <c r="J5" s="41"/>
      <c r="K5" s="17">
        <f t="shared" si="0"/>
        <v>43597</v>
      </c>
      <c r="L5" s="17">
        <f t="shared" si="0"/>
        <v>43598</v>
      </c>
      <c r="M5" s="17">
        <f t="shared" si="0"/>
        <v>43599</v>
      </c>
      <c r="N5" s="17">
        <f t="shared" si="0"/>
        <v>43600</v>
      </c>
      <c r="O5" s="17">
        <f t="shared" si="0"/>
        <v>43601</v>
      </c>
      <c r="P5" s="17">
        <f t="shared" si="0"/>
        <v>43602</v>
      </c>
      <c r="Q5" s="17">
        <f t="shared" si="0"/>
        <v>43603</v>
      </c>
      <c r="R5" s="3"/>
      <c r="S5" s="17">
        <f t="shared" si="1"/>
        <v>43660</v>
      </c>
      <c r="T5" s="17">
        <f t="shared" si="1"/>
        <v>43661</v>
      </c>
      <c r="U5" s="17">
        <f t="shared" si="1"/>
        <v>43662</v>
      </c>
      <c r="V5" s="17">
        <f t="shared" si="1"/>
        <v>43663</v>
      </c>
      <c r="W5" s="17">
        <f t="shared" si="1"/>
        <v>43664</v>
      </c>
      <c r="X5" s="17">
        <f t="shared" si="1"/>
        <v>43665</v>
      </c>
      <c r="Y5" s="17">
        <f t="shared" si="1"/>
        <v>43666</v>
      </c>
    </row>
    <row r="6" spans="1:27" s="4" customFormat="1" ht="9" customHeight="1" x14ac:dyDescent="0.2">
      <c r="A6" s="132"/>
      <c r="B6" s="132"/>
      <c r="C6" s="132"/>
      <c r="D6" s="132"/>
      <c r="E6" s="132"/>
      <c r="F6" s="132"/>
      <c r="G6" s="132"/>
      <c r="H6" s="132"/>
      <c r="I6" s="41"/>
      <c r="J6" s="41"/>
      <c r="K6" s="17">
        <f t="shared" si="0"/>
        <v>43604</v>
      </c>
      <c r="L6" s="17">
        <f t="shared" si="0"/>
        <v>43605</v>
      </c>
      <c r="M6" s="17">
        <f t="shared" si="0"/>
        <v>43606</v>
      </c>
      <c r="N6" s="17">
        <f t="shared" si="0"/>
        <v>43607</v>
      </c>
      <c r="O6" s="17">
        <f t="shared" si="0"/>
        <v>43608</v>
      </c>
      <c r="P6" s="17">
        <f t="shared" si="0"/>
        <v>43609</v>
      </c>
      <c r="Q6" s="17">
        <f t="shared" si="0"/>
        <v>43610</v>
      </c>
      <c r="R6" s="3"/>
      <c r="S6" s="17">
        <f t="shared" si="1"/>
        <v>43667</v>
      </c>
      <c r="T6" s="17">
        <f t="shared" si="1"/>
        <v>43668</v>
      </c>
      <c r="U6" s="17">
        <f t="shared" si="1"/>
        <v>43669</v>
      </c>
      <c r="V6" s="17">
        <f t="shared" si="1"/>
        <v>43670</v>
      </c>
      <c r="W6" s="17">
        <f t="shared" si="1"/>
        <v>43671</v>
      </c>
      <c r="X6" s="17">
        <f t="shared" si="1"/>
        <v>43672</v>
      </c>
      <c r="Y6" s="17">
        <f t="shared" si="1"/>
        <v>43673</v>
      </c>
    </row>
    <row r="7" spans="1:27" s="4" customFormat="1" ht="9" customHeight="1" x14ac:dyDescent="0.2">
      <c r="A7" s="132"/>
      <c r="B7" s="132"/>
      <c r="C7" s="132"/>
      <c r="D7" s="132"/>
      <c r="E7" s="132"/>
      <c r="F7" s="132"/>
      <c r="G7" s="132"/>
      <c r="H7" s="132"/>
      <c r="I7" s="41"/>
      <c r="J7" s="41"/>
      <c r="K7" s="17">
        <f t="shared" si="0"/>
        <v>43611</v>
      </c>
      <c r="L7" s="17">
        <f t="shared" si="0"/>
        <v>43612</v>
      </c>
      <c r="M7" s="17">
        <f t="shared" si="0"/>
        <v>43613</v>
      </c>
      <c r="N7" s="17">
        <f t="shared" si="0"/>
        <v>43614</v>
      </c>
      <c r="O7" s="17">
        <f t="shared" si="0"/>
        <v>43615</v>
      </c>
      <c r="P7" s="17">
        <f t="shared" si="0"/>
        <v>43616</v>
      </c>
      <c r="Q7" s="17" t="str">
        <f t="shared" si="0"/>
        <v/>
      </c>
      <c r="R7" s="3"/>
      <c r="S7" s="17">
        <f t="shared" si="1"/>
        <v>43674</v>
      </c>
      <c r="T7" s="17">
        <f t="shared" si="1"/>
        <v>43675</v>
      </c>
      <c r="U7" s="17">
        <f t="shared" si="1"/>
        <v>43676</v>
      </c>
      <c r="V7" s="17">
        <f t="shared" si="1"/>
        <v>43677</v>
      </c>
      <c r="W7" s="17" t="str">
        <f t="shared" si="1"/>
        <v/>
      </c>
      <c r="X7" s="17" t="str">
        <f t="shared" si="1"/>
        <v/>
      </c>
      <c r="Y7" s="17" t="str">
        <f t="shared" si="1"/>
        <v/>
      </c>
    </row>
    <row r="8" spans="1:27" s="5" customFormat="1" ht="9" customHeight="1" x14ac:dyDescent="0.2">
      <c r="A8" s="21"/>
      <c r="B8" s="21"/>
      <c r="C8" s="21"/>
      <c r="D8" s="21"/>
      <c r="E8" s="21"/>
      <c r="F8" s="21"/>
      <c r="G8" s="21"/>
      <c r="H8" s="21"/>
      <c r="I8" s="20"/>
      <c r="J8" s="20"/>
      <c r="K8" s="17" t="str">
        <f t="shared" si="0"/>
        <v/>
      </c>
      <c r="L8" s="17" t="str">
        <f t="shared" si="0"/>
        <v/>
      </c>
      <c r="M8" s="17" t="str">
        <f t="shared" si="0"/>
        <v/>
      </c>
      <c r="N8" s="17" t="str">
        <f t="shared" si="0"/>
        <v/>
      </c>
      <c r="O8" s="17" t="str">
        <f t="shared" si="0"/>
        <v/>
      </c>
      <c r="P8" s="17" t="str">
        <f t="shared" si="0"/>
        <v/>
      </c>
      <c r="Q8" s="17" t="str">
        <f t="shared" si="0"/>
        <v/>
      </c>
      <c r="R8" s="18"/>
      <c r="S8" s="17" t="str">
        <f t="shared" si="1"/>
        <v/>
      </c>
      <c r="T8" s="17" t="str">
        <f t="shared" si="1"/>
        <v/>
      </c>
      <c r="U8" s="17" t="str">
        <f t="shared" si="1"/>
        <v/>
      </c>
      <c r="V8" s="17" t="str">
        <f t="shared" si="1"/>
        <v/>
      </c>
      <c r="W8" s="17" t="str">
        <f t="shared" si="1"/>
        <v/>
      </c>
      <c r="X8" s="17" t="str">
        <f t="shared" si="1"/>
        <v/>
      </c>
      <c r="Y8" s="17" t="str">
        <f t="shared" si="1"/>
        <v/>
      </c>
      <c r="Z8" s="19"/>
    </row>
    <row r="9" spans="1:27" s="1" customFormat="1" ht="21" customHeight="1" x14ac:dyDescent="0.2">
      <c r="A9" s="134">
        <f>A10</f>
        <v>43611</v>
      </c>
      <c r="B9" s="135"/>
      <c r="C9" s="135">
        <f>C10</f>
        <v>43612</v>
      </c>
      <c r="D9" s="135"/>
      <c r="E9" s="135">
        <f>E10</f>
        <v>43613</v>
      </c>
      <c r="F9" s="135"/>
      <c r="G9" s="135">
        <f>G10</f>
        <v>43614</v>
      </c>
      <c r="H9" s="135"/>
      <c r="I9" s="135">
        <f>I10</f>
        <v>43615</v>
      </c>
      <c r="J9" s="135"/>
      <c r="K9" s="135">
        <f>K10</f>
        <v>43616</v>
      </c>
      <c r="L9" s="135"/>
      <c r="M9" s="135"/>
      <c r="N9" s="135"/>
      <c r="O9" s="135"/>
      <c r="P9" s="135"/>
      <c r="Q9" s="135"/>
      <c r="R9" s="135"/>
      <c r="S9" s="135">
        <f>S10</f>
        <v>43617</v>
      </c>
      <c r="T9" s="135"/>
      <c r="U9" s="135"/>
      <c r="V9" s="135"/>
      <c r="W9" s="135"/>
      <c r="X9" s="135"/>
      <c r="Y9" s="135"/>
      <c r="Z9" s="136"/>
    </row>
    <row r="10" spans="1:27" s="1" customFormat="1" ht="23.25" x14ac:dyDescent="0.2">
      <c r="A10" s="45">
        <f>$A$1-(WEEKDAY($A$1,1)-(start_day-1))-IF((WEEKDAY($A$1,1)-(start_day-1))&lt;=0,7,0)+1</f>
        <v>43611</v>
      </c>
      <c r="B10" s="46"/>
      <c r="C10" s="43">
        <f>A10+1</f>
        <v>43612</v>
      </c>
      <c r="D10" s="44"/>
      <c r="E10" s="43">
        <f>C10+1</f>
        <v>43613</v>
      </c>
      <c r="F10" s="44"/>
      <c r="G10" s="43">
        <f>E10+1</f>
        <v>43614</v>
      </c>
      <c r="H10" s="44"/>
      <c r="I10" s="43">
        <f>G10+1</f>
        <v>43615</v>
      </c>
      <c r="J10" s="44"/>
      <c r="K10" s="143">
        <f>I10+1</f>
        <v>43616</v>
      </c>
      <c r="L10" s="144"/>
      <c r="M10" s="145"/>
      <c r="N10" s="145"/>
      <c r="O10" s="145"/>
      <c r="P10" s="145"/>
      <c r="Q10" s="145"/>
      <c r="R10" s="146"/>
      <c r="S10" s="147">
        <f>K10+1</f>
        <v>43617</v>
      </c>
      <c r="T10" s="148"/>
      <c r="U10" s="149"/>
      <c r="V10" s="149"/>
      <c r="W10" s="149"/>
      <c r="X10" s="149"/>
      <c r="Y10" s="149"/>
      <c r="Z10" s="150"/>
    </row>
    <row r="11" spans="1:27" s="1" customFormat="1" ht="23.25" x14ac:dyDescent="0.2">
      <c r="A11" s="137"/>
      <c r="B11" s="138"/>
      <c r="C11" s="140"/>
      <c r="D11" s="141"/>
      <c r="E11" s="140"/>
      <c r="F11" s="141"/>
      <c r="G11" s="140"/>
      <c r="H11" s="141"/>
      <c r="I11" s="140"/>
      <c r="J11" s="141"/>
      <c r="K11" s="140"/>
      <c r="L11" s="142"/>
      <c r="M11" s="142"/>
      <c r="N11" s="142"/>
      <c r="O11" s="142"/>
      <c r="P11" s="142"/>
      <c r="Q11" s="142"/>
      <c r="R11" s="141"/>
      <c r="S11" s="137"/>
      <c r="T11" s="138"/>
      <c r="U11" s="138"/>
      <c r="V11" s="138"/>
      <c r="W11" s="138"/>
      <c r="X11" s="138"/>
      <c r="Y11" s="138"/>
      <c r="Z11" s="139"/>
    </row>
    <row r="12" spans="1:27" s="1" customFormat="1" ht="23.25" x14ac:dyDescent="0.2">
      <c r="A12" s="137"/>
      <c r="B12" s="138"/>
      <c r="C12" s="140"/>
      <c r="D12" s="141"/>
      <c r="E12" s="140"/>
      <c r="F12" s="141"/>
      <c r="G12" s="140"/>
      <c r="H12" s="141"/>
      <c r="I12" s="140"/>
      <c r="J12" s="141"/>
      <c r="K12" s="140"/>
      <c r="L12" s="142"/>
      <c r="M12" s="142"/>
      <c r="N12" s="142"/>
      <c r="O12" s="142"/>
      <c r="P12" s="142"/>
      <c r="Q12" s="142"/>
      <c r="R12" s="141"/>
      <c r="S12" s="137"/>
      <c r="T12" s="138"/>
      <c r="U12" s="138"/>
      <c r="V12" s="138"/>
      <c r="W12" s="138"/>
      <c r="X12" s="138"/>
      <c r="Y12" s="138"/>
      <c r="Z12" s="139"/>
    </row>
    <row r="13" spans="1:27" s="1" customFormat="1" ht="23.25" x14ac:dyDescent="0.2">
      <c r="A13" s="137"/>
      <c r="B13" s="138"/>
      <c r="C13" s="140"/>
      <c r="D13" s="141"/>
      <c r="E13" s="140"/>
      <c r="F13" s="141"/>
      <c r="G13" s="140"/>
      <c r="H13" s="141"/>
      <c r="I13" s="140"/>
      <c r="J13" s="141"/>
      <c r="K13" s="140"/>
      <c r="L13" s="142"/>
      <c r="M13" s="142"/>
      <c r="N13" s="142"/>
      <c r="O13" s="142"/>
      <c r="P13" s="142"/>
      <c r="Q13" s="142"/>
      <c r="R13" s="141"/>
      <c r="S13" s="137"/>
      <c r="T13" s="138"/>
      <c r="U13" s="138"/>
      <c r="V13" s="138"/>
      <c r="W13" s="138"/>
      <c r="X13" s="138"/>
      <c r="Y13" s="138"/>
      <c r="Z13" s="139"/>
    </row>
    <row r="14" spans="1:27" s="1" customFormat="1" ht="23.25" x14ac:dyDescent="0.2">
      <c r="A14" s="137"/>
      <c r="B14" s="138"/>
      <c r="C14" s="140"/>
      <c r="D14" s="141"/>
      <c r="E14" s="140"/>
      <c r="F14" s="141"/>
      <c r="G14" s="140"/>
      <c r="H14" s="141"/>
      <c r="I14" s="140"/>
      <c r="J14" s="141"/>
      <c r="K14" s="140"/>
      <c r="L14" s="142"/>
      <c r="M14" s="142"/>
      <c r="N14" s="142"/>
      <c r="O14" s="142"/>
      <c r="P14" s="142"/>
      <c r="Q14" s="142"/>
      <c r="R14" s="141"/>
      <c r="S14" s="137"/>
      <c r="T14" s="138"/>
      <c r="U14" s="138"/>
      <c r="V14" s="138"/>
      <c r="W14" s="138"/>
      <c r="X14" s="138"/>
      <c r="Y14" s="138"/>
      <c r="Z14" s="139"/>
    </row>
    <row r="15" spans="1:27" s="2" customFormat="1" ht="13.15" customHeight="1" x14ac:dyDescent="0.2">
      <c r="A15" s="151"/>
      <c r="B15" s="152"/>
      <c r="C15" s="156"/>
      <c r="D15" s="157"/>
      <c r="E15" s="156"/>
      <c r="F15" s="157"/>
      <c r="G15" s="156"/>
      <c r="H15" s="157"/>
      <c r="I15" s="156"/>
      <c r="J15" s="157"/>
      <c r="K15" s="156"/>
      <c r="L15" s="158"/>
      <c r="M15" s="158"/>
      <c r="N15" s="158"/>
      <c r="O15" s="158"/>
      <c r="P15" s="158"/>
      <c r="Q15" s="158"/>
      <c r="R15" s="157"/>
      <c r="S15" s="151"/>
      <c r="T15" s="152"/>
      <c r="U15" s="152"/>
      <c r="V15" s="152"/>
      <c r="W15" s="152"/>
      <c r="X15" s="152"/>
      <c r="Y15" s="152"/>
      <c r="Z15" s="153"/>
      <c r="AA15" s="1"/>
    </row>
    <row r="16" spans="1:27" s="1" customFormat="1" ht="23.25" x14ac:dyDescent="0.2">
      <c r="A16" s="45">
        <f>S10+1</f>
        <v>43618</v>
      </c>
      <c r="B16" s="46"/>
      <c r="C16" s="43">
        <f>A16+1</f>
        <v>43619</v>
      </c>
      <c r="D16" s="59" t="s">
        <v>2</v>
      </c>
      <c r="E16" s="43">
        <f>C16+1</f>
        <v>43620</v>
      </c>
      <c r="F16" s="59" t="s">
        <v>2</v>
      </c>
      <c r="G16" s="43">
        <f>E16+1</f>
        <v>43621</v>
      </c>
      <c r="H16" s="59" t="s">
        <v>3</v>
      </c>
      <c r="I16" s="43">
        <f>G16+1</f>
        <v>43622</v>
      </c>
      <c r="J16" s="44"/>
      <c r="K16" s="143">
        <f>I16+1</f>
        <v>43623</v>
      </c>
      <c r="L16" s="144"/>
      <c r="M16" s="145"/>
      <c r="N16" s="145"/>
      <c r="O16" s="145"/>
      <c r="P16" s="145"/>
      <c r="Q16" s="145"/>
      <c r="R16" s="146"/>
      <c r="S16" s="147">
        <f>K16+1</f>
        <v>43624</v>
      </c>
      <c r="T16" s="148"/>
      <c r="U16" s="154" t="s">
        <v>4</v>
      </c>
      <c r="V16" s="154"/>
      <c r="W16" s="154"/>
      <c r="X16" s="154"/>
      <c r="Y16" s="154"/>
      <c r="Z16" s="155"/>
    </row>
    <row r="17" spans="1:27" s="1" customFormat="1" ht="23.25" x14ac:dyDescent="0.2">
      <c r="A17" s="137"/>
      <c r="B17" s="138"/>
      <c r="C17" s="140"/>
      <c r="D17" s="141"/>
      <c r="E17" s="140"/>
      <c r="F17" s="141"/>
      <c r="G17" s="140"/>
      <c r="H17" s="141"/>
      <c r="I17" s="140"/>
      <c r="J17" s="141"/>
      <c r="K17" s="140"/>
      <c r="L17" s="142"/>
      <c r="M17" s="142"/>
      <c r="N17" s="142"/>
      <c r="O17" s="142"/>
      <c r="P17" s="142"/>
      <c r="Q17" s="142"/>
      <c r="R17" s="141"/>
      <c r="S17" s="137"/>
      <c r="T17" s="138"/>
      <c r="U17" s="138"/>
      <c r="V17" s="138"/>
      <c r="W17" s="138"/>
      <c r="X17" s="138"/>
      <c r="Y17" s="138"/>
      <c r="Z17" s="139"/>
    </row>
    <row r="18" spans="1:27" s="1" customFormat="1" ht="23.25" x14ac:dyDescent="0.2">
      <c r="A18" s="137"/>
      <c r="B18" s="138"/>
      <c r="C18" s="140"/>
      <c r="D18" s="141"/>
      <c r="E18" s="140"/>
      <c r="F18" s="141"/>
      <c r="G18" s="140"/>
      <c r="H18" s="141"/>
      <c r="I18" s="140"/>
      <c r="J18" s="141"/>
      <c r="K18" s="140"/>
      <c r="L18" s="142"/>
      <c r="M18" s="142"/>
      <c r="N18" s="142"/>
      <c r="O18" s="142"/>
      <c r="P18" s="142"/>
      <c r="Q18" s="142"/>
      <c r="R18" s="141"/>
      <c r="S18" s="137"/>
      <c r="T18" s="138"/>
      <c r="U18" s="138"/>
      <c r="V18" s="138"/>
      <c r="W18" s="138"/>
      <c r="X18" s="138"/>
      <c r="Y18" s="138"/>
      <c r="Z18" s="139"/>
    </row>
    <row r="19" spans="1:27" s="1" customFormat="1" ht="23.25" x14ac:dyDescent="0.2">
      <c r="A19" s="137"/>
      <c r="B19" s="138"/>
      <c r="C19" s="140"/>
      <c r="D19" s="141"/>
      <c r="E19" s="140"/>
      <c r="F19" s="141"/>
      <c r="G19" s="140"/>
      <c r="H19" s="141"/>
      <c r="I19" s="140"/>
      <c r="J19" s="141"/>
      <c r="K19" s="140"/>
      <c r="L19" s="142"/>
      <c r="M19" s="142"/>
      <c r="N19" s="142"/>
      <c r="O19" s="142"/>
      <c r="P19" s="142"/>
      <c r="Q19" s="142"/>
      <c r="R19" s="141"/>
      <c r="S19" s="137"/>
      <c r="T19" s="138"/>
      <c r="U19" s="138"/>
      <c r="V19" s="138"/>
      <c r="W19" s="138"/>
      <c r="X19" s="138"/>
      <c r="Y19" s="138"/>
      <c r="Z19" s="139"/>
    </row>
    <row r="20" spans="1:27" s="1" customFormat="1" ht="23.25" x14ac:dyDescent="0.2">
      <c r="A20" s="137"/>
      <c r="B20" s="138"/>
      <c r="C20" s="140"/>
      <c r="D20" s="141"/>
      <c r="E20" s="140"/>
      <c r="F20" s="141"/>
      <c r="G20" s="140"/>
      <c r="H20" s="141"/>
      <c r="I20" s="140"/>
      <c r="J20" s="141"/>
      <c r="K20" s="140"/>
      <c r="L20" s="142"/>
      <c r="M20" s="142"/>
      <c r="N20" s="142"/>
      <c r="O20" s="142"/>
      <c r="P20" s="142"/>
      <c r="Q20" s="142"/>
      <c r="R20" s="141"/>
      <c r="S20" s="137"/>
      <c r="T20" s="138"/>
      <c r="U20" s="138"/>
      <c r="V20" s="138"/>
      <c r="W20" s="138"/>
      <c r="X20" s="138"/>
      <c r="Y20" s="138"/>
      <c r="Z20" s="139"/>
    </row>
    <row r="21" spans="1:27" s="2" customFormat="1" ht="13.15" customHeight="1" x14ac:dyDescent="0.2">
      <c r="A21" s="151"/>
      <c r="B21" s="152"/>
      <c r="C21" s="156"/>
      <c r="D21" s="157"/>
      <c r="E21" s="156"/>
      <c r="F21" s="157"/>
      <c r="G21" s="156"/>
      <c r="H21" s="157"/>
      <c r="I21" s="156"/>
      <c r="J21" s="157"/>
      <c r="K21" s="156"/>
      <c r="L21" s="158"/>
      <c r="M21" s="158"/>
      <c r="N21" s="158"/>
      <c r="O21" s="158"/>
      <c r="P21" s="158"/>
      <c r="Q21" s="158"/>
      <c r="R21" s="157"/>
      <c r="S21" s="151"/>
      <c r="T21" s="152"/>
      <c r="U21" s="152"/>
      <c r="V21" s="152"/>
      <c r="W21" s="152"/>
      <c r="X21" s="152"/>
      <c r="Y21" s="152"/>
      <c r="Z21" s="153"/>
      <c r="AA21" s="1"/>
    </row>
    <row r="22" spans="1:27" s="1" customFormat="1" ht="23.25" x14ac:dyDescent="0.2">
      <c r="A22" s="45">
        <f>S16+1</f>
        <v>43625</v>
      </c>
      <c r="B22" s="46"/>
      <c r="C22" s="43">
        <f>A22+1</f>
        <v>43626</v>
      </c>
      <c r="D22" s="59" t="s">
        <v>2</v>
      </c>
      <c r="E22" s="43">
        <f>C22+1</f>
        <v>43627</v>
      </c>
      <c r="F22" s="59" t="s">
        <v>2</v>
      </c>
      <c r="G22" s="43">
        <f>E22+1</f>
        <v>43628</v>
      </c>
      <c r="H22" s="59" t="s">
        <v>3</v>
      </c>
      <c r="I22" s="43">
        <f>G22+1</f>
        <v>43629</v>
      </c>
      <c r="J22" s="44"/>
      <c r="K22" s="143">
        <f>I22+1</f>
        <v>43630</v>
      </c>
      <c r="L22" s="144"/>
      <c r="M22" s="145"/>
      <c r="N22" s="145"/>
      <c r="O22" s="145"/>
      <c r="P22" s="145"/>
      <c r="Q22" s="145"/>
      <c r="R22" s="146"/>
      <c r="S22" s="147">
        <f>K22+1</f>
        <v>43631</v>
      </c>
      <c r="T22" s="148"/>
      <c r="U22" s="154" t="s">
        <v>4</v>
      </c>
      <c r="V22" s="154"/>
      <c r="W22" s="154"/>
      <c r="X22" s="154"/>
      <c r="Y22" s="154"/>
      <c r="Z22" s="155"/>
    </row>
    <row r="23" spans="1:27" s="1" customFormat="1" ht="23.25" x14ac:dyDescent="0.2">
      <c r="A23" s="137"/>
      <c r="B23" s="138"/>
      <c r="C23" s="140"/>
      <c r="D23" s="141"/>
      <c r="E23" s="140"/>
      <c r="F23" s="141"/>
      <c r="G23" s="140"/>
      <c r="H23" s="141"/>
      <c r="I23" s="140"/>
      <c r="J23" s="141"/>
      <c r="K23" s="140"/>
      <c r="L23" s="142"/>
      <c r="M23" s="142"/>
      <c r="N23" s="142"/>
      <c r="O23" s="142"/>
      <c r="P23" s="142"/>
      <c r="Q23" s="142"/>
      <c r="R23" s="141"/>
      <c r="S23" s="137"/>
      <c r="T23" s="138"/>
      <c r="U23" s="138"/>
      <c r="V23" s="138"/>
      <c r="W23" s="138"/>
      <c r="X23" s="138"/>
      <c r="Y23" s="138"/>
      <c r="Z23" s="139"/>
    </row>
    <row r="24" spans="1:27" s="1" customFormat="1" ht="23.25" x14ac:dyDescent="0.2">
      <c r="A24" s="137"/>
      <c r="B24" s="138"/>
      <c r="C24" s="140"/>
      <c r="D24" s="141"/>
      <c r="E24" s="140"/>
      <c r="F24" s="141"/>
      <c r="G24" s="140"/>
      <c r="H24" s="141"/>
      <c r="I24" s="140"/>
      <c r="J24" s="141"/>
      <c r="K24" s="140"/>
      <c r="L24" s="142"/>
      <c r="M24" s="142"/>
      <c r="N24" s="142"/>
      <c r="O24" s="142"/>
      <c r="P24" s="142"/>
      <c r="Q24" s="142"/>
      <c r="R24" s="141"/>
      <c r="S24" s="137"/>
      <c r="T24" s="138"/>
      <c r="U24" s="138"/>
      <c r="V24" s="138"/>
      <c r="W24" s="138"/>
      <c r="X24" s="138"/>
      <c r="Y24" s="138"/>
      <c r="Z24" s="139"/>
    </row>
    <row r="25" spans="1:27" s="1" customFormat="1" ht="23.25" x14ac:dyDescent="0.2">
      <c r="A25" s="137"/>
      <c r="B25" s="138"/>
      <c r="C25" s="140"/>
      <c r="D25" s="141"/>
      <c r="E25" s="140"/>
      <c r="F25" s="141"/>
      <c r="G25" s="140"/>
      <c r="H25" s="141"/>
      <c r="I25" s="140"/>
      <c r="J25" s="141"/>
      <c r="K25" s="140"/>
      <c r="L25" s="142"/>
      <c r="M25" s="142"/>
      <c r="N25" s="142"/>
      <c r="O25" s="142"/>
      <c r="P25" s="142"/>
      <c r="Q25" s="142"/>
      <c r="R25" s="141"/>
      <c r="S25" s="137"/>
      <c r="T25" s="138"/>
      <c r="U25" s="138"/>
      <c r="V25" s="138"/>
      <c r="W25" s="138"/>
      <c r="X25" s="138"/>
      <c r="Y25" s="138"/>
      <c r="Z25" s="139"/>
    </row>
    <row r="26" spans="1:27" s="1" customFormat="1" ht="23.25" x14ac:dyDescent="0.2">
      <c r="A26" s="137"/>
      <c r="B26" s="138"/>
      <c r="C26" s="140"/>
      <c r="D26" s="141"/>
      <c r="E26" s="140"/>
      <c r="F26" s="141"/>
      <c r="G26" s="140"/>
      <c r="H26" s="141"/>
      <c r="I26" s="140"/>
      <c r="J26" s="141"/>
      <c r="K26" s="140"/>
      <c r="L26" s="142"/>
      <c r="M26" s="142"/>
      <c r="N26" s="142"/>
      <c r="O26" s="142"/>
      <c r="P26" s="142"/>
      <c r="Q26" s="142"/>
      <c r="R26" s="141"/>
      <c r="S26" s="137"/>
      <c r="T26" s="138"/>
      <c r="U26" s="138"/>
      <c r="V26" s="138"/>
      <c r="W26" s="138"/>
      <c r="X26" s="138"/>
      <c r="Y26" s="138"/>
      <c r="Z26" s="139"/>
    </row>
    <row r="27" spans="1:27" s="2" customFormat="1" ht="23.25" x14ac:dyDescent="0.2">
      <c r="A27" s="151"/>
      <c r="B27" s="152"/>
      <c r="C27" s="156"/>
      <c r="D27" s="157"/>
      <c r="E27" s="156"/>
      <c r="F27" s="157"/>
      <c r="G27" s="156"/>
      <c r="H27" s="157"/>
      <c r="I27" s="156"/>
      <c r="J27" s="157"/>
      <c r="K27" s="156"/>
      <c r="L27" s="158"/>
      <c r="M27" s="158"/>
      <c r="N27" s="158"/>
      <c r="O27" s="158"/>
      <c r="P27" s="158"/>
      <c r="Q27" s="158"/>
      <c r="R27" s="157"/>
      <c r="S27" s="151"/>
      <c r="T27" s="152"/>
      <c r="U27" s="152"/>
      <c r="V27" s="152"/>
      <c r="W27" s="152"/>
      <c r="X27" s="152"/>
      <c r="Y27" s="152"/>
      <c r="Z27" s="153"/>
      <c r="AA27" s="1"/>
    </row>
    <row r="28" spans="1:27" s="1" customFormat="1" ht="23.25" x14ac:dyDescent="0.2">
      <c r="A28" s="45">
        <f>S22+1</f>
        <v>43632</v>
      </c>
      <c r="B28" s="46"/>
      <c r="C28" s="43">
        <f>A28+1</f>
        <v>43633</v>
      </c>
      <c r="D28" s="59" t="s">
        <v>2</v>
      </c>
      <c r="E28" s="43">
        <f>C28+1</f>
        <v>43634</v>
      </c>
      <c r="F28" s="59" t="s">
        <v>2</v>
      </c>
      <c r="G28" s="43">
        <f>E28+1</f>
        <v>43635</v>
      </c>
      <c r="H28" s="59" t="s">
        <v>3</v>
      </c>
      <c r="I28" s="43">
        <f>G28+1</f>
        <v>43636</v>
      </c>
      <c r="J28" s="44"/>
      <c r="K28" s="143">
        <f>I28+1</f>
        <v>43637</v>
      </c>
      <c r="L28" s="144"/>
      <c r="M28" s="145"/>
      <c r="N28" s="145"/>
      <c r="O28" s="145"/>
      <c r="P28" s="145"/>
      <c r="Q28" s="145"/>
      <c r="R28" s="146"/>
      <c r="S28" s="147">
        <f>K28+1</f>
        <v>43638</v>
      </c>
      <c r="T28" s="148"/>
      <c r="U28" s="154" t="s">
        <v>4</v>
      </c>
      <c r="V28" s="154"/>
      <c r="W28" s="154"/>
      <c r="X28" s="154"/>
      <c r="Y28" s="154"/>
      <c r="Z28" s="155"/>
    </row>
    <row r="29" spans="1:27" s="1" customFormat="1" ht="23.25" x14ac:dyDescent="0.2">
      <c r="A29" s="137"/>
      <c r="B29" s="138"/>
      <c r="C29" s="140"/>
      <c r="D29" s="141"/>
      <c r="E29" s="140"/>
      <c r="F29" s="141"/>
      <c r="G29" s="140"/>
      <c r="H29" s="141"/>
      <c r="I29" s="140"/>
      <c r="J29" s="141"/>
      <c r="K29" s="140"/>
      <c r="L29" s="142"/>
      <c r="M29" s="142"/>
      <c r="N29" s="142"/>
      <c r="O29" s="142"/>
      <c r="P29" s="142"/>
      <c r="Q29" s="142"/>
      <c r="R29" s="141"/>
      <c r="S29" s="137"/>
      <c r="T29" s="138"/>
      <c r="U29" s="138"/>
      <c r="V29" s="138"/>
      <c r="W29" s="138"/>
      <c r="X29" s="138"/>
      <c r="Y29" s="138"/>
      <c r="Z29" s="139"/>
    </row>
    <row r="30" spans="1:27" s="1" customFormat="1" ht="23.25" x14ac:dyDescent="0.2">
      <c r="A30" s="137"/>
      <c r="B30" s="138"/>
      <c r="C30" s="140"/>
      <c r="D30" s="141"/>
      <c r="E30" s="140"/>
      <c r="F30" s="141"/>
      <c r="G30" s="140"/>
      <c r="H30" s="141"/>
      <c r="I30" s="140"/>
      <c r="J30" s="141"/>
      <c r="K30" s="140"/>
      <c r="L30" s="142"/>
      <c r="M30" s="142"/>
      <c r="N30" s="142"/>
      <c r="O30" s="142"/>
      <c r="P30" s="142"/>
      <c r="Q30" s="142"/>
      <c r="R30" s="141"/>
      <c r="S30" s="137"/>
      <c r="T30" s="138"/>
      <c r="U30" s="138"/>
      <c r="V30" s="138"/>
      <c r="W30" s="138"/>
      <c r="X30" s="138"/>
      <c r="Y30" s="138"/>
      <c r="Z30" s="139"/>
    </row>
    <row r="31" spans="1:27" s="1" customFormat="1" ht="23.25" x14ac:dyDescent="0.2">
      <c r="A31" s="137"/>
      <c r="B31" s="138"/>
      <c r="C31" s="140"/>
      <c r="D31" s="141"/>
      <c r="E31" s="140"/>
      <c r="F31" s="141"/>
      <c r="G31" s="140"/>
      <c r="H31" s="141"/>
      <c r="I31" s="140"/>
      <c r="J31" s="141"/>
      <c r="K31" s="140"/>
      <c r="L31" s="142"/>
      <c r="M31" s="142"/>
      <c r="N31" s="142"/>
      <c r="O31" s="142"/>
      <c r="P31" s="142"/>
      <c r="Q31" s="142"/>
      <c r="R31" s="141"/>
      <c r="S31" s="137"/>
      <c r="T31" s="138"/>
      <c r="U31" s="138"/>
      <c r="V31" s="138"/>
      <c r="W31" s="138"/>
      <c r="X31" s="138"/>
      <c r="Y31" s="138"/>
      <c r="Z31" s="139"/>
    </row>
    <row r="32" spans="1:27" s="1" customFormat="1" ht="23.25" x14ac:dyDescent="0.2">
      <c r="A32" s="137"/>
      <c r="B32" s="138"/>
      <c r="C32" s="140"/>
      <c r="D32" s="141"/>
      <c r="E32" s="140"/>
      <c r="F32" s="141"/>
      <c r="G32" s="140"/>
      <c r="H32" s="141"/>
      <c r="I32" s="140"/>
      <c r="J32" s="141"/>
      <c r="K32" s="140"/>
      <c r="L32" s="142"/>
      <c r="M32" s="142"/>
      <c r="N32" s="142"/>
      <c r="O32" s="142"/>
      <c r="P32" s="142"/>
      <c r="Q32" s="142"/>
      <c r="R32" s="141"/>
      <c r="S32" s="137"/>
      <c r="T32" s="138"/>
      <c r="U32" s="138"/>
      <c r="V32" s="138"/>
      <c r="W32" s="138"/>
      <c r="X32" s="138"/>
      <c r="Y32" s="138"/>
      <c r="Z32" s="139"/>
    </row>
    <row r="33" spans="1:27" s="2" customFormat="1" ht="23.25" x14ac:dyDescent="0.2">
      <c r="A33" s="151"/>
      <c r="B33" s="152"/>
      <c r="C33" s="156"/>
      <c r="D33" s="157"/>
      <c r="E33" s="156"/>
      <c r="F33" s="157"/>
      <c r="G33" s="156"/>
      <c r="H33" s="157"/>
      <c r="I33" s="156"/>
      <c r="J33" s="157"/>
      <c r="K33" s="156"/>
      <c r="L33" s="158"/>
      <c r="M33" s="158"/>
      <c r="N33" s="158"/>
      <c r="O33" s="158"/>
      <c r="P33" s="158"/>
      <c r="Q33" s="158"/>
      <c r="R33" s="157"/>
      <c r="S33" s="151"/>
      <c r="T33" s="152"/>
      <c r="U33" s="152"/>
      <c r="V33" s="152"/>
      <c r="W33" s="152"/>
      <c r="X33" s="152"/>
      <c r="Y33" s="152"/>
      <c r="Z33" s="153"/>
      <c r="AA33" s="1"/>
    </row>
    <row r="34" spans="1:27" s="1" customFormat="1" ht="23.25" x14ac:dyDescent="0.2">
      <c r="A34" s="45">
        <f>S28+1</f>
        <v>43639</v>
      </c>
      <c r="B34" s="46"/>
      <c r="C34" s="43">
        <f>A34+1</f>
        <v>43640</v>
      </c>
      <c r="D34" s="59" t="s">
        <v>2</v>
      </c>
      <c r="E34" s="43">
        <f>C34+1</f>
        <v>43641</v>
      </c>
      <c r="F34" s="59" t="s">
        <v>2</v>
      </c>
      <c r="G34" s="43">
        <f>E34+1</f>
        <v>43642</v>
      </c>
      <c r="H34" s="59" t="s">
        <v>3</v>
      </c>
      <c r="I34" s="43">
        <f>G34+1</f>
        <v>43643</v>
      </c>
      <c r="J34" s="44"/>
      <c r="K34" s="143">
        <f>I34+1</f>
        <v>43644</v>
      </c>
      <c r="L34" s="144"/>
      <c r="M34" s="145"/>
      <c r="N34" s="145"/>
      <c r="O34" s="145"/>
      <c r="P34" s="145"/>
      <c r="Q34" s="145"/>
      <c r="R34" s="146"/>
      <c r="S34" s="147">
        <f>K34+1</f>
        <v>43645</v>
      </c>
      <c r="T34" s="148"/>
      <c r="U34" s="154" t="s">
        <v>4</v>
      </c>
      <c r="V34" s="154"/>
      <c r="W34" s="154"/>
      <c r="X34" s="154"/>
      <c r="Y34" s="154"/>
      <c r="Z34" s="155"/>
    </row>
    <row r="35" spans="1:27" s="1" customFormat="1" ht="23.25" x14ac:dyDescent="0.2">
      <c r="A35" s="137"/>
      <c r="B35" s="138"/>
      <c r="C35" s="140"/>
      <c r="D35" s="141"/>
      <c r="E35" s="140"/>
      <c r="F35" s="141"/>
      <c r="G35" s="140"/>
      <c r="H35" s="141"/>
      <c r="I35" s="140"/>
      <c r="J35" s="141"/>
      <c r="K35" s="140"/>
      <c r="L35" s="142"/>
      <c r="M35" s="142"/>
      <c r="N35" s="142"/>
      <c r="O35" s="142"/>
      <c r="P35" s="142"/>
      <c r="Q35" s="142"/>
      <c r="R35" s="141"/>
      <c r="S35" s="137"/>
      <c r="T35" s="138"/>
      <c r="U35" s="138"/>
      <c r="V35" s="138"/>
      <c r="W35" s="138"/>
      <c r="X35" s="138"/>
      <c r="Y35" s="138"/>
      <c r="Z35" s="139"/>
    </row>
    <row r="36" spans="1:27" s="1" customFormat="1" ht="23.25" x14ac:dyDescent="0.2">
      <c r="A36" s="137"/>
      <c r="B36" s="138"/>
      <c r="C36" s="140"/>
      <c r="D36" s="141"/>
      <c r="E36" s="140"/>
      <c r="F36" s="141"/>
      <c r="G36" s="140"/>
      <c r="H36" s="141"/>
      <c r="I36" s="140"/>
      <c r="J36" s="141"/>
      <c r="K36" s="140"/>
      <c r="L36" s="142"/>
      <c r="M36" s="142"/>
      <c r="N36" s="142"/>
      <c r="O36" s="142"/>
      <c r="P36" s="142"/>
      <c r="Q36" s="142"/>
      <c r="R36" s="141"/>
      <c r="S36" s="137"/>
      <c r="T36" s="138"/>
      <c r="U36" s="138"/>
      <c r="V36" s="138"/>
      <c r="W36" s="138"/>
      <c r="X36" s="138"/>
      <c r="Y36" s="138"/>
      <c r="Z36" s="139"/>
    </row>
    <row r="37" spans="1:27" s="1" customFormat="1" ht="23.25" x14ac:dyDescent="0.2">
      <c r="A37" s="137"/>
      <c r="B37" s="138"/>
      <c r="C37" s="140"/>
      <c r="D37" s="141"/>
      <c r="E37" s="140"/>
      <c r="F37" s="141"/>
      <c r="G37" s="140"/>
      <c r="H37" s="141"/>
      <c r="I37" s="140"/>
      <c r="J37" s="141"/>
      <c r="K37" s="140"/>
      <c r="L37" s="142"/>
      <c r="M37" s="142"/>
      <c r="N37" s="142"/>
      <c r="O37" s="142"/>
      <c r="P37" s="142"/>
      <c r="Q37" s="142"/>
      <c r="R37" s="141"/>
      <c r="S37" s="137"/>
      <c r="T37" s="138"/>
      <c r="U37" s="138"/>
      <c r="V37" s="138"/>
      <c r="W37" s="138"/>
      <c r="X37" s="138"/>
      <c r="Y37" s="138"/>
      <c r="Z37" s="139"/>
    </row>
    <row r="38" spans="1:27" s="1" customFormat="1" ht="23.25" x14ac:dyDescent="0.2">
      <c r="A38" s="137"/>
      <c r="B38" s="138"/>
      <c r="C38" s="140"/>
      <c r="D38" s="141"/>
      <c r="E38" s="140"/>
      <c r="F38" s="141"/>
      <c r="G38" s="140"/>
      <c r="H38" s="141"/>
      <c r="I38" s="140"/>
      <c r="J38" s="141"/>
      <c r="K38" s="140"/>
      <c r="L38" s="142"/>
      <c r="M38" s="142"/>
      <c r="N38" s="142"/>
      <c r="O38" s="142"/>
      <c r="P38" s="142"/>
      <c r="Q38" s="142"/>
      <c r="R38" s="141"/>
      <c r="S38" s="137"/>
      <c r="T38" s="138"/>
      <c r="U38" s="138"/>
      <c r="V38" s="138"/>
      <c r="W38" s="138"/>
      <c r="X38" s="138"/>
      <c r="Y38" s="138"/>
      <c r="Z38" s="139"/>
    </row>
    <row r="39" spans="1:27" s="2" customFormat="1" ht="23.25" x14ac:dyDescent="0.2">
      <c r="A39" s="151"/>
      <c r="B39" s="152"/>
      <c r="C39" s="156"/>
      <c r="D39" s="157"/>
      <c r="E39" s="156"/>
      <c r="F39" s="157"/>
      <c r="G39" s="156"/>
      <c r="H39" s="157"/>
      <c r="I39" s="156"/>
      <c r="J39" s="157"/>
      <c r="K39" s="156"/>
      <c r="L39" s="158"/>
      <c r="M39" s="158"/>
      <c r="N39" s="158"/>
      <c r="O39" s="158"/>
      <c r="P39" s="158"/>
      <c r="Q39" s="158"/>
      <c r="R39" s="157"/>
      <c r="S39" s="151"/>
      <c r="T39" s="152"/>
      <c r="U39" s="152"/>
      <c r="V39" s="152"/>
      <c r="W39" s="152"/>
      <c r="X39" s="152"/>
      <c r="Y39" s="152"/>
      <c r="Z39" s="153"/>
      <c r="AA39" s="1"/>
    </row>
    <row r="40" spans="1:27" ht="23.25" x14ac:dyDescent="0.35">
      <c r="A40" s="45">
        <f>S34+1</f>
        <v>43646</v>
      </c>
      <c r="B40" s="46"/>
      <c r="C40" s="43">
        <f>A40+1</f>
        <v>43647</v>
      </c>
      <c r="D40" s="44"/>
      <c r="E40" s="47" t="s">
        <v>16</v>
      </c>
      <c r="F40" s="48"/>
      <c r="G40" s="48"/>
      <c r="H40" s="48"/>
      <c r="I40" s="48"/>
      <c r="J40" s="48" t="s">
        <v>19</v>
      </c>
      <c r="K40" s="48"/>
      <c r="L40" s="48"/>
      <c r="M40" s="48"/>
      <c r="N40" s="48"/>
      <c r="O40" s="48"/>
      <c r="P40" s="48"/>
      <c r="Q40" s="48"/>
      <c r="R40" s="48"/>
      <c r="S40" s="48"/>
      <c r="T40" s="48"/>
      <c r="U40" s="48"/>
      <c r="V40" s="48"/>
      <c r="W40" s="48"/>
      <c r="X40" s="48"/>
      <c r="Y40" s="48"/>
      <c r="Z40" s="49"/>
    </row>
    <row r="41" spans="1:27" ht="23.25" x14ac:dyDescent="0.35">
      <c r="A41" s="137"/>
      <c r="B41" s="138"/>
      <c r="C41" s="140"/>
      <c r="D41" s="141"/>
      <c r="E41" s="50"/>
      <c r="F41" s="51"/>
      <c r="G41" s="51"/>
      <c r="H41" s="51"/>
      <c r="I41" s="51"/>
      <c r="J41" s="51">
        <v>84</v>
      </c>
      <c r="K41" s="51"/>
      <c r="L41" s="51"/>
      <c r="M41" s="51"/>
      <c r="N41" s="51"/>
      <c r="O41" s="51"/>
      <c r="P41" s="51"/>
      <c r="Q41" s="51"/>
      <c r="R41" s="51"/>
      <c r="S41" s="51"/>
      <c r="T41" s="51"/>
      <c r="U41" s="51"/>
      <c r="V41" s="51"/>
      <c r="W41" s="51"/>
      <c r="X41" s="51"/>
      <c r="Y41" s="51"/>
      <c r="Z41" s="52"/>
    </row>
    <row r="42" spans="1:27" ht="23.25" x14ac:dyDescent="0.2">
      <c r="A42" s="137"/>
      <c r="B42" s="138"/>
      <c r="C42" s="140"/>
      <c r="D42" s="141"/>
      <c r="E42" s="50"/>
      <c r="F42" s="51"/>
      <c r="G42" s="51"/>
      <c r="H42" s="51"/>
      <c r="I42" s="51"/>
      <c r="J42" s="51"/>
      <c r="K42" s="51"/>
      <c r="L42" s="51"/>
      <c r="M42" s="51"/>
      <c r="N42" s="51"/>
      <c r="O42" s="51"/>
      <c r="P42" s="51"/>
      <c r="Q42" s="51" t="s">
        <v>20</v>
      </c>
      <c r="R42" s="51"/>
      <c r="S42" s="51"/>
      <c r="T42" s="51"/>
      <c r="U42" s="51"/>
      <c r="V42" s="51"/>
      <c r="W42" s="51"/>
      <c r="X42" s="51"/>
      <c r="Y42" s="51"/>
      <c r="Z42" s="53"/>
    </row>
    <row r="43" spans="1:27" ht="23.25" x14ac:dyDescent="0.2">
      <c r="A43" s="137"/>
      <c r="B43" s="138"/>
      <c r="C43" s="140"/>
      <c r="D43" s="141"/>
      <c r="E43" s="50"/>
      <c r="F43" s="51"/>
      <c r="G43" s="51"/>
      <c r="H43" s="51"/>
      <c r="I43" s="51"/>
      <c r="J43" s="51"/>
      <c r="K43" s="51"/>
      <c r="L43" s="51"/>
      <c r="M43" s="51"/>
      <c r="N43" s="51"/>
      <c r="O43" s="51"/>
      <c r="P43" s="51"/>
      <c r="Q43" s="51"/>
      <c r="R43" s="51"/>
      <c r="S43" s="51"/>
      <c r="T43" s="51"/>
      <c r="U43" s="51"/>
      <c r="V43" s="51"/>
      <c r="W43" s="51"/>
      <c r="X43" s="51"/>
      <c r="Y43" s="51"/>
      <c r="Z43" s="53"/>
    </row>
    <row r="44" spans="1:27" ht="23.25" x14ac:dyDescent="0.2">
      <c r="A44" s="137"/>
      <c r="B44" s="138"/>
      <c r="C44" s="140"/>
      <c r="D44" s="141"/>
      <c r="E44" s="50"/>
      <c r="F44" s="51"/>
      <c r="G44" s="51"/>
      <c r="H44" s="51"/>
      <c r="I44" s="51"/>
      <c r="J44" s="51"/>
      <c r="K44" s="159"/>
      <c r="L44" s="159"/>
      <c r="M44" s="159"/>
      <c r="N44" s="159"/>
      <c r="O44" s="159"/>
      <c r="P44" s="159"/>
      <c r="Q44" s="159"/>
      <c r="R44" s="159"/>
      <c r="S44" s="159"/>
      <c r="T44" s="159"/>
      <c r="U44" s="159"/>
      <c r="V44" s="159"/>
      <c r="W44" s="159"/>
      <c r="X44" s="159"/>
      <c r="Y44" s="159"/>
      <c r="Z44" s="160"/>
    </row>
    <row r="45" spans="1:27" s="1" customFormat="1" ht="23.25" x14ac:dyDescent="0.2">
      <c r="A45" s="151"/>
      <c r="B45" s="152"/>
      <c r="C45" s="156"/>
      <c r="D45" s="157"/>
      <c r="E45" s="54"/>
      <c r="F45" s="55"/>
      <c r="G45" s="55"/>
      <c r="H45" s="55"/>
      <c r="I45" s="55"/>
      <c r="J45" s="55"/>
      <c r="K45" s="161"/>
      <c r="L45" s="161"/>
      <c r="M45" s="161"/>
      <c r="N45" s="161"/>
      <c r="O45" s="161"/>
      <c r="P45" s="161"/>
      <c r="Q45" s="161"/>
      <c r="R45" s="161"/>
      <c r="S45" s="161"/>
      <c r="T45" s="161"/>
      <c r="U45" s="161"/>
      <c r="V45" s="161"/>
      <c r="W45" s="161"/>
      <c r="X45" s="161"/>
      <c r="Y45" s="161"/>
      <c r="Z45" s="162"/>
    </row>
  </sheetData>
  <mergeCells count="21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C10 E10 G10 K10 S10 A16 C16 E16 G16 K16 S16 A22 C22 E22 G22 K22 S22 A28 C28 E28 G28 K28 S28 A34 C34 E34 G34 K34 S34 A40 C40">
    <cfRule type="expression" dxfId="43" priority="3">
      <formula>MONTH(A10)&lt;&gt;MONTH($A$1)</formula>
    </cfRule>
    <cfRule type="expression" dxfId="42" priority="4">
      <formula>OR(WEEKDAY(A10,1)=1,WEEKDAY(A10,1)=7)</formula>
    </cfRule>
  </conditionalFormatting>
  <conditionalFormatting sqref="I10 I16 I22 I28 I34">
    <cfRule type="expression" dxfId="41" priority="1">
      <formula>MONTH(I10)&lt;&gt;MONTH($A$1)</formula>
    </cfRule>
    <cfRule type="expression" dxfId="40" priority="2">
      <formula>OR(WEEKDAY(I10,1)=1,WEEKDAY(I10,1)=7)</formula>
    </cfRule>
  </conditionalFormatting>
  <printOptions horizontalCentered="1"/>
  <pageMargins left="0.5" right="0.5" top="0.25" bottom="0.25" header="0.25" footer="0.25"/>
  <pageSetup scale="9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79998168889431442"/>
    <pageSetUpPr fitToPage="1"/>
  </sheetPr>
  <dimension ref="A1:AA45"/>
  <sheetViews>
    <sheetView showGridLines="0" tabSelected="1" workbookViewId="0">
      <selection activeCell="AB12" sqref="AB12"/>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x14ac:dyDescent="0.2">
      <c r="A1" s="132">
        <f>DATE(May!AD18,May!AD20+2,1)</f>
        <v>43647</v>
      </c>
      <c r="B1" s="132"/>
      <c r="C1" s="132"/>
      <c r="D1" s="132"/>
      <c r="E1" s="132"/>
      <c r="F1" s="132"/>
      <c r="G1" s="132"/>
      <c r="H1" s="132"/>
      <c r="I1" s="41"/>
      <c r="J1" s="41"/>
      <c r="K1" s="133">
        <f>DATE(YEAR(A1),MONTH(A1)-1,1)</f>
        <v>43617</v>
      </c>
      <c r="L1" s="133"/>
      <c r="M1" s="133"/>
      <c r="N1" s="133"/>
      <c r="O1" s="133"/>
      <c r="P1" s="133"/>
      <c r="Q1" s="133"/>
      <c r="S1" s="133">
        <f>DATE(YEAR(A1),MONTH(A1)+1,1)</f>
        <v>43678</v>
      </c>
      <c r="T1" s="133"/>
      <c r="U1" s="133"/>
      <c r="V1" s="133"/>
      <c r="W1" s="133"/>
      <c r="X1" s="133"/>
      <c r="Y1" s="133"/>
    </row>
    <row r="2" spans="1:27" s="3" customFormat="1" ht="11.25" customHeight="1" x14ac:dyDescent="0.2">
      <c r="A2" s="132"/>
      <c r="B2" s="132"/>
      <c r="C2" s="132"/>
      <c r="D2" s="132"/>
      <c r="E2" s="132"/>
      <c r="F2" s="132"/>
      <c r="G2" s="132"/>
      <c r="H2" s="132"/>
      <c r="I2" s="41"/>
      <c r="J2" s="41"/>
      <c r="K2" s="16" t="str">
        <f>INDEX({"S";"M";"T";"W";"T";"F";"S"},1+MOD(start_day+1-2,7))</f>
        <v>S</v>
      </c>
      <c r="L2" s="16" t="str">
        <f>INDEX({"S";"M";"T";"W";"T";"F";"S"},1+MOD(start_day+2-2,7))</f>
        <v>M</v>
      </c>
      <c r="M2" s="16" t="str">
        <f>INDEX({"S";"M";"T";"W";"T";"F";"S"},1+MOD(start_day+3-2,7))</f>
        <v>T</v>
      </c>
      <c r="N2" s="16" t="str">
        <f>INDEX({"S";"M";"T";"W";"T";"F";"S"},1+MOD(start_day+4-2,7))</f>
        <v>W</v>
      </c>
      <c r="O2" s="16" t="str">
        <f>INDEX({"S";"M";"T";"W";"T";"F";"S"},1+MOD(start_day+5-2,7))</f>
        <v>T</v>
      </c>
      <c r="P2" s="16" t="str">
        <f>INDEX({"S";"M";"T";"W";"T";"F";"S"},1+MOD(start_day+6-2,7))</f>
        <v>F</v>
      </c>
      <c r="Q2" s="16" t="str">
        <f>INDEX({"S";"M";"T";"W";"T";"F";"S"},1+MOD(start_day+7-2,7))</f>
        <v>S</v>
      </c>
      <c r="S2" s="16" t="str">
        <f>INDEX({"S";"M";"T";"W";"T";"F";"S"},1+MOD(start_day+1-2,7))</f>
        <v>S</v>
      </c>
      <c r="T2" s="16" t="str">
        <f>INDEX({"S";"M";"T";"W";"T";"F";"S"},1+MOD(start_day+2-2,7))</f>
        <v>M</v>
      </c>
      <c r="U2" s="16" t="str">
        <f>INDEX({"S";"M";"T";"W";"T";"F";"S"},1+MOD(start_day+3-2,7))</f>
        <v>T</v>
      </c>
      <c r="V2" s="16" t="str">
        <f>INDEX({"S";"M";"T";"W";"T";"F";"S"},1+MOD(start_day+4-2,7))</f>
        <v>W</v>
      </c>
      <c r="W2" s="16" t="str">
        <f>INDEX({"S";"M";"T";"W";"T";"F";"S"},1+MOD(start_day+5-2,7))</f>
        <v>T</v>
      </c>
      <c r="X2" s="16" t="str">
        <f>INDEX({"S";"M";"T";"W";"T";"F";"S"},1+MOD(start_day+6-2,7))</f>
        <v>F</v>
      </c>
      <c r="Y2" s="16" t="str">
        <f>INDEX({"S";"M";"T";"W";"T";"F";"S"},1+MOD(start_day+7-2,7))</f>
        <v>S</v>
      </c>
    </row>
    <row r="3" spans="1:27" s="4" customFormat="1" ht="9" customHeight="1" x14ac:dyDescent="0.2">
      <c r="A3" s="132"/>
      <c r="B3" s="132"/>
      <c r="C3" s="132"/>
      <c r="D3" s="132"/>
      <c r="E3" s="132"/>
      <c r="F3" s="132"/>
      <c r="G3" s="132"/>
      <c r="H3" s="132"/>
      <c r="I3" s="41"/>
      <c r="J3" s="41"/>
      <c r="K3" s="17" t="str">
        <f t="shared" ref="K3:Q8" si="0">IF(MONTH($K$1)&lt;&gt;MONTH($K$1-(WEEKDAY($K$1,1)-(start_day-1))-IF((WEEKDAY($K$1,1)-(start_day-1))&lt;=0,7,0)+(ROW(K3)-ROW($K$3))*7+(COLUMN(K3)-COLUMN($K$3)+1)),"",$K$1-(WEEKDAY($K$1,1)-(start_day-1))-IF((WEEKDAY($K$1,1)-(start_day-1))&lt;=0,7,0)+(ROW(K3)-ROW($K$3))*7+(COLUMN(K3)-COLUMN($K$3)+1))</f>
        <v/>
      </c>
      <c r="L3" s="17" t="str">
        <f t="shared" si="0"/>
        <v/>
      </c>
      <c r="M3" s="17" t="str">
        <f t="shared" si="0"/>
        <v/>
      </c>
      <c r="N3" s="17" t="str">
        <f t="shared" si="0"/>
        <v/>
      </c>
      <c r="O3" s="17" t="str">
        <f t="shared" si="0"/>
        <v/>
      </c>
      <c r="P3" s="17" t="str">
        <f t="shared" si="0"/>
        <v/>
      </c>
      <c r="Q3" s="17">
        <f t="shared" si="0"/>
        <v>43617</v>
      </c>
      <c r="R3" s="3"/>
      <c r="S3" s="17" t="str">
        <f t="shared" ref="S3:Y8" si="1">IF(MONTH($S$1)&lt;&gt;MONTH($S$1-(WEEKDAY($S$1,1)-(start_day-1))-IF((WEEKDAY($S$1,1)-(start_day-1))&lt;=0,7,0)+(ROW(S3)-ROW($S$3))*7+(COLUMN(S3)-COLUMN($S$3)+1)),"",$S$1-(WEEKDAY($S$1,1)-(start_day-1))-IF((WEEKDAY($S$1,1)-(start_day-1))&lt;=0,7,0)+(ROW(S3)-ROW($S$3))*7+(COLUMN(S3)-COLUMN($S$3)+1))</f>
        <v/>
      </c>
      <c r="T3" s="17" t="str">
        <f t="shared" si="1"/>
        <v/>
      </c>
      <c r="U3" s="17" t="str">
        <f t="shared" si="1"/>
        <v/>
      </c>
      <c r="V3" s="17" t="str">
        <f t="shared" si="1"/>
        <v/>
      </c>
      <c r="W3" s="17">
        <f t="shared" si="1"/>
        <v>43678</v>
      </c>
      <c r="X3" s="17">
        <f t="shared" si="1"/>
        <v>43679</v>
      </c>
      <c r="Y3" s="17">
        <f t="shared" si="1"/>
        <v>43680</v>
      </c>
    </row>
    <row r="4" spans="1:27" s="4" customFormat="1" ht="9" customHeight="1" x14ac:dyDescent="0.2">
      <c r="A4" s="132"/>
      <c r="B4" s="132"/>
      <c r="C4" s="132"/>
      <c r="D4" s="132"/>
      <c r="E4" s="132"/>
      <c r="F4" s="132"/>
      <c r="G4" s="132"/>
      <c r="H4" s="132"/>
      <c r="I4" s="41"/>
      <c r="J4" s="41"/>
      <c r="K4" s="17">
        <f t="shared" si="0"/>
        <v>43618</v>
      </c>
      <c r="L4" s="17">
        <f t="shared" si="0"/>
        <v>43619</v>
      </c>
      <c r="M4" s="17">
        <f t="shared" si="0"/>
        <v>43620</v>
      </c>
      <c r="N4" s="17">
        <f t="shared" si="0"/>
        <v>43621</v>
      </c>
      <c r="O4" s="17">
        <f t="shared" si="0"/>
        <v>43622</v>
      </c>
      <c r="P4" s="17">
        <f t="shared" si="0"/>
        <v>43623</v>
      </c>
      <c r="Q4" s="17">
        <f t="shared" si="0"/>
        <v>43624</v>
      </c>
      <c r="R4" s="3"/>
      <c r="S4" s="17">
        <f t="shared" si="1"/>
        <v>43681</v>
      </c>
      <c r="T4" s="17">
        <f t="shared" si="1"/>
        <v>43682</v>
      </c>
      <c r="U4" s="17">
        <f t="shared" si="1"/>
        <v>43683</v>
      </c>
      <c r="V4" s="17">
        <f t="shared" si="1"/>
        <v>43684</v>
      </c>
      <c r="W4" s="17">
        <f t="shared" si="1"/>
        <v>43685</v>
      </c>
      <c r="X4" s="17">
        <f t="shared" si="1"/>
        <v>43686</v>
      </c>
      <c r="Y4" s="17">
        <f t="shared" si="1"/>
        <v>43687</v>
      </c>
    </row>
    <row r="5" spans="1:27" s="4" customFormat="1" ht="9" customHeight="1" x14ac:dyDescent="0.2">
      <c r="A5" s="132"/>
      <c r="B5" s="132"/>
      <c r="C5" s="132"/>
      <c r="D5" s="132"/>
      <c r="E5" s="132"/>
      <c r="F5" s="132"/>
      <c r="G5" s="132"/>
      <c r="H5" s="132"/>
      <c r="I5" s="41"/>
      <c r="J5" s="41"/>
      <c r="K5" s="17">
        <f t="shared" si="0"/>
        <v>43625</v>
      </c>
      <c r="L5" s="17">
        <f t="shared" si="0"/>
        <v>43626</v>
      </c>
      <c r="M5" s="17">
        <f t="shared" si="0"/>
        <v>43627</v>
      </c>
      <c r="N5" s="17">
        <f t="shared" si="0"/>
        <v>43628</v>
      </c>
      <c r="O5" s="17">
        <f t="shared" si="0"/>
        <v>43629</v>
      </c>
      <c r="P5" s="17">
        <f t="shared" si="0"/>
        <v>43630</v>
      </c>
      <c r="Q5" s="17">
        <f t="shared" si="0"/>
        <v>43631</v>
      </c>
      <c r="R5" s="3"/>
      <c r="S5" s="17">
        <f t="shared" si="1"/>
        <v>43688</v>
      </c>
      <c r="T5" s="17">
        <f t="shared" si="1"/>
        <v>43689</v>
      </c>
      <c r="U5" s="17">
        <f t="shared" si="1"/>
        <v>43690</v>
      </c>
      <c r="V5" s="17">
        <f t="shared" si="1"/>
        <v>43691</v>
      </c>
      <c r="W5" s="17">
        <f t="shared" si="1"/>
        <v>43692</v>
      </c>
      <c r="X5" s="17">
        <f t="shared" si="1"/>
        <v>43693</v>
      </c>
      <c r="Y5" s="17">
        <f t="shared" si="1"/>
        <v>43694</v>
      </c>
    </row>
    <row r="6" spans="1:27" s="4" customFormat="1" ht="9" customHeight="1" x14ac:dyDescent="0.2">
      <c r="A6" s="132"/>
      <c r="B6" s="132"/>
      <c r="C6" s="132"/>
      <c r="D6" s="132"/>
      <c r="E6" s="132"/>
      <c r="F6" s="132"/>
      <c r="G6" s="132"/>
      <c r="H6" s="132"/>
      <c r="I6" s="41"/>
      <c r="J6" s="41"/>
      <c r="K6" s="17">
        <f t="shared" si="0"/>
        <v>43632</v>
      </c>
      <c r="L6" s="17">
        <f t="shared" si="0"/>
        <v>43633</v>
      </c>
      <c r="M6" s="17">
        <f t="shared" si="0"/>
        <v>43634</v>
      </c>
      <c r="N6" s="17">
        <f t="shared" si="0"/>
        <v>43635</v>
      </c>
      <c r="O6" s="17">
        <f t="shared" si="0"/>
        <v>43636</v>
      </c>
      <c r="P6" s="17">
        <f t="shared" si="0"/>
        <v>43637</v>
      </c>
      <c r="Q6" s="17">
        <f t="shared" si="0"/>
        <v>43638</v>
      </c>
      <c r="R6" s="3"/>
      <c r="S6" s="17">
        <f t="shared" si="1"/>
        <v>43695</v>
      </c>
      <c r="T6" s="17">
        <f t="shared" si="1"/>
        <v>43696</v>
      </c>
      <c r="U6" s="17">
        <f t="shared" si="1"/>
        <v>43697</v>
      </c>
      <c r="V6" s="17">
        <f t="shared" si="1"/>
        <v>43698</v>
      </c>
      <c r="W6" s="17">
        <f t="shared" si="1"/>
        <v>43699</v>
      </c>
      <c r="X6" s="17">
        <f t="shared" si="1"/>
        <v>43700</v>
      </c>
      <c r="Y6" s="17">
        <f t="shared" si="1"/>
        <v>43701</v>
      </c>
    </row>
    <row r="7" spans="1:27" s="4" customFormat="1" ht="9" customHeight="1" x14ac:dyDescent="0.2">
      <c r="A7" s="132"/>
      <c r="B7" s="132"/>
      <c r="C7" s="132"/>
      <c r="D7" s="132"/>
      <c r="E7" s="132"/>
      <c r="F7" s="132"/>
      <c r="G7" s="132"/>
      <c r="H7" s="132"/>
      <c r="I7" s="41"/>
      <c r="J7" s="41"/>
      <c r="K7" s="17">
        <f t="shared" si="0"/>
        <v>43639</v>
      </c>
      <c r="L7" s="17">
        <f t="shared" si="0"/>
        <v>43640</v>
      </c>
      <c r="M7" s="17">
        <f t="shared" si="0"/>
        <v>43641</v>
      </c>
      <c r="N7" s="17">
        <f t="shared" si="0"/>
        <v>43642</v>
      </c>
      <c r="O7" s="17">
        <f t="shared" si="0"/>
        <v>43643</v>
      </c>
      <c r="P7" s="17">
        <f t="shared" si="0"/>
        <v>43644</v>
      </c>
      <c r="Q7" s="17">
        <f t="shared" si="0"/>
        <v>43645</v>
      </c>
      <c r="R7" s="3"/>
      <c r="S7" s="17">
        <f t="shared" si="1"/>
        <v>43702</v>
      </c>
      <c r="T7" s="17">
        <f t="shared" si="1"/>
        <v>43703</v>
      </c>
      <c r="U7" s="17">
        <f t="shared" si="1"/>
        <v>43704</v>
      </c>
      <c r="V7" s="17">
        <f t="shared" si="1"/>
        <v>43705</v>
      </c>
      <c r="W7" s="17">
        <f t="shared" si="1"/>
        <v>43706</v>
      </c>
      <c r="X7" s="17">
        <f t="shared" si="1"/>
        <v>43707</v>
      </c>
      <c r="Y7" s="17">
        <f t="shared" si="1"/>
        <v>43708</v>
      </c>
    </row>
    <row r="8" spans="1:27" s="5" customFormat="1" ht="9" customHeight="1" x14ac:dyDescent="0.2">
      <c r="A8" s="21"/>
      <c r="B8" s="21"/>
      <c r="C8" s="21"/>
      <c r="D8" s="21"/>
      <c r="E8" s="21"/>
      <c r="F8" s="21"/>
      <c r="G8" s="21"/>
      <c r="H8" s="21"/>
      <c r="I8" s="20"/>
      <c r="J8" s="20"/>
      <c r="K8" s="17">
        <f t="shared" si="0"/>
        <v>43646</v>
      </c>
      <c r="L8" s="17" t="str">
        <f t="shared" si="0"/>
        <v/>
      </c>
      <c r="M8" s="17" t="str">
        <f t="shared" si="0"/>
        <v/>
      </c>
      <c r="N8" s="17" t="str">
        <f t="shared" si="0"/>
        <v/>
      </c>
      <c r="O8" s="17" t="str">
        <f t="shared" si="0"/>
        <v/>
      </c>
      <c r="P8" s="17" t="str">
        <f t="shared" si="0"/>
        <v/>
      </c>
      <c r="Q8" s="17" t="str">
        <f t="shared" si="0"/>
        <v/>
      </c>
      <c r="R8" s="18"/>
      <c r="S8" s="17" t="str">
        <f t="shared" si="1"/>
        <v/>
      </c>
      <c r="T8" s="17" t="str">
        <f t="shared" si="1"/>
        <v/>
      </c>
      <c r="U8" s="17" t="str">
        <f t="shared" si="1"/>
        <v/>
      </c>
      <c r="V8" s="17" t="str">
        <f t="shared" si="1"/>
        <v/>
      </c>
      <c r="W8" s="17" t="str">
        <f t="shared" si="1"/>
        <v/>
      </c>
      <c r="X8" s="17" t="str">
        <f t="shared" si="1"/>
        <v/>
      </c>
      <c r="Y8" s="17" t="str">
        <f t="shared" si="1"/>
        <v/>
      </c>
      <c r="Z8" s="19"/>
    </row>
    <row r="9" spans="1:27" s="1" customFormat="1" ht="21" customHeight="1" x14ac:dyDescent="0.2">
      <c r="A9" s="134">
        <f>A10</f>
        <v>43646</v>
      </c>
      <c r="B9" s="135"/>
      <c r="C9" s="135">
        <f>C10</f>
        <v>43647</v>
      </c>
      <c r="D9" s="135"/>
      <c r="E9" s="135">
        <f>E10</f>
        <v>43648</v>
      </c>
      <c r="F9" s="135"/>
      <c r="G9" s="135">
        <f>G10</f>
        <v>43649</v>
      </c>
      <c r="H9" s="135"/>
      <c r="I9" s="135">
        <f>I10</f>
        <v>43650</v>
      </c>
      <c r="J9" s="135"/>
      <c r="K9" s="135">
        <f>K10</f>
        <v>43651</v>
      </c>
      <c r="L9" s="135"/>
      <c r="M9" s="135"/>
      <c r="N9" s="135"/>
      <c r="O9" s="135"/>
      <c r="P9" s="135"/>
      <c r="Q9" s="135"/>
      <c r="R9" s="135"/>
      <c r="S9" s="135">
        <f>S10</f>
        <v>43652</v>
      </c>
      <c r="T9" s="135"/>
      <c r="U9" s="135"/>
      <c r="V9" s="135"/>
      <c r="W9" s="135"/>
      <c r="X9" s="135"/>
      <c r="Y9" s="135"/>
      <c r="Z9" s="136"/>
    </row>
    <row r="10" spans="1:27" s="1" customFormat="1" ht="23.25" x14ac:dyDescent="0.2">
      <c r="A10" s="45">
        <f>$A$1-(WEEKDAY($A$1,1)-(start_day-1))-IF((WEEKDAY($A$1,1)-(start_day-1))&lt;=0,7,0)+1</f>
        <v>43646</v>
      </c>
      <c r="B10" s="46"/>
      <c r="C10" s="43">
        <f>A10+1</f>
        <v>43647</v>
      </c>
      <c r="D10" s="59" t="s">
        <v>2</v>
      </c>
      <c r="E10" s="43">
        <f>C10+1</f>
        <v>43648</v>
      </c>
      <c r="F10" s="59" t="s">
        <v>2</v>
      </c>
      <c r="G10" s="43">
        <f>E10+1</f>
        <v>43649</v>
      </c>
      <c r="H10" s="96" t="s">
        <v>3</v>
      </c>
      <c r="I10" s="43">
        <f>G10+1</f>
        <v>43650</v>
      </c>
      <c r="J10" s="44"/>
      <c r="K10" s="143">
        <f>I10+1</f>
        <v>43651</v>
      </c>
      <c r="L10" s="144"/>
      <c r="M10" s="145"/>
      <c r="N10" s="145"/>
      <c r="O10" s="145"/>
      <c r="P10" s="145"/>
      <c r="Q10" s="145"/>
      <c r="R10" s="146"/>
      <c r="S10" s="147">
        <f>K10+1</f>
        <v>43652</v>
      </c>
      <c r="T10" s="148"/>
      <c r="U10" s="165" t="s">
        <v>4</v>
      </c>
      <c r="V10" s="165"/>
      <c r="W10" s="165"/>
      <c r="X10" s="165"/>
      <c r="Y10" s="165"/>
      <c r="Z10" s="166"/>
    </row>
    <row r="11" spans="1:27" s="1" customFormat="1" ht="23.25" x14ac:dyDescent="0.2">
      <c r="A11" s="137"/>
      <c r="B11" s="138"/>
      <c r="C11" s="140"/>
      <c r="D11" s="141"/>
      <c r="E11" s="140"/>
      <c r="F11" s="141"/>
      <c r="G11" s="140"/>
      <c r="H11" s="141"/>
      <c r="I11" s="140" t="s">
        <v>21</v>
      </c>
      <c r="J11" s="141"/>
      <c r="K11" s="140"/>
      <c r="L11" s="142"/>
      <c r="M11" s="142"/>
      <c r="N11" s="142"/>
      <c r="O11" s="142"/>
      <c r="P11" s="142"/>
      <c r="Q11" s="142"/>
      <c r="R11" s="141"/>
      <c r="S11" s="137"/>
      <c r="T11" s="138"/>
      <c r="U11" s="138"/>
      <c r="V11" s="138"/>
      <c r="W11" s="138"/>
      <c r="X11" s="138"/>
      <c r="Y11" s="138"/>
      <c r="Z11" s="139"/>
    </row>
    <row r="12" spans="1:27" s="1" customFormat="1" ht="23.25" x14ac:dyDescent="0.2">
      <c r="A12" s="137"/>
      <c r="B12" s="138"/>
      <c r="C12" s="140"/>
      <c r="D12" s="141"/>
      <c r="E12" s="140"/>
      <c r="F12" s="141"/>
      <c r="G12" s="163"/>
      <c r="H12" s="164"/>
      <c r="I12" s="140" t="s">
        <v>22</v>
      </c>
      <c r="J12" s="141"/>
      <c r="K12" s="140"/>
      <c r="L12" s="142"/>
      <c r="M12" s="142"/>
      <c r="N12" s="142"/>
      <c r="O12" s="142"/>
      <c r="P12" s="142"/>
      <c r="Q12" s="142"/>
      <c r="R12" s="141"/>
      <c r="S12" s="137"/>
      <c r="T12" s="138"/>
      <c r="U12" s="138"/>
      <c r="V12" s="138"/>
      <c r="W12" s="138"/>
      <c r="X12" s="138"/>
      <c r="Y12" s="138"/>
      <c r="Z12" s="139"/>
    </row>
    <row r="13" spans="1:27" s="1" customFormat="1" ht="23.25" x14ac:dyDescent="0.2">
      <c r="A13" s="137"/>
      <c r="B13" s="138"/>
      <c r="C13" s="140"/>
      <c r="D13" s="141"/>
      <c r="E13" s="140"/>
      <c r="F13" s="141"/>
      <c r="G13" s="163"/>
      <c r="H13" s="164"/>
      <c r="I13" s="140" t="s">
        <v>23</v>
      </c>
      <c r="J13" s="141"/>
      <c r="K13" s="140"/>
      <c r="L13" s="142"/>
      <c r="M13" s="142"/>
      <c r="N13" s="142"/>
      <c r="O13" s="142"/>
      <c r="P13" s="142"/>
      <c r="Q13" s="142"/>
      <c r="R13" s="141"/>
      <c r="S13" s="137"/>
      <c r="T13" s="138"/>
      <c r="U13" s="138"/>
      <c r="V13" s="138"/>
      <c r="W13" s="138"/>
      <c r="X13" s="138"/>
      <c r="Y13" s="138"/>
      <c r="Z13" s="139"/>
    </row>
    <row r="14" spans="1:27" s="1" customFormat="1" ht="23.25" x14ac:dyDescent="0.2">
      <c r="A14" s="137"/>
      <c r="B14" s="138"/>
      <c r="C14" s="140"/>
      <c r="D14" s="141"/>
      <c r="E14" s="140"/>
      <c r="F14" s="141"/>
      <c r="G14" s="163"/>
      <c r="H14" s="164"/>
      <c r="I14" s="140"/>
      <c r="J14" s="141"/>
      <c r="K14" s="140"/>
      <c r="L14" s="142"/>
      <c r="M14" s="142"/>
      <c r="N14" s="142"/>
      <c r="O14" s="142"/>
      <c r="P14" s="142"/>
      <c r="Q14" s="142"/>
      <c r="R14" s="141"/>
      <c r="S14" s="137"/>
      <c r="T14" s="138"/>
      <c r="U14" s="138"/>
      <c r="V14" s="138"/>
      <c r="W14" s="138"/>
      <c r="X14" s="138"/>
      <c r="Y14" s="138"/>
      <c r="Z14" s="139"/>
    </row>
    <row r="15" spans="1:27" s="2" customFormat="1" ht="13.15" customHeight="1" x14ac:dyDescent="0.2">
      <c r="A15" s="151"/>
      <c r="B15" s="152"/>
      <c r="C15" s="156"/>
      <c r="D15" s="157"/>
      <c r="E15" s="156"/>
      <c r="F15" s="157"/>
      <c r="G15" s="167"/>
      <c r="H15" s="168"/>
      <c r="I15" s="156"/>
      <c r="J15" s="157"/>
      <c r="K15" s="156"/>
      <c r="L15" s="158"/>
      <c r="M15" s="158"/>
      <c r="N15" s="158"/>
      <c r="O15" s="158"/>
      <c r="P15" s="158"/>
      <c r="Q15" s="158"/>
      <c r="R15" s="157"/>
      <c r="S15" s="151"/>
      <c r="T15" s="152"/>
      <c r="U15" s="152"/>
      <c r="V15" s="152"/>
      <c r="W15" s="152"/>
      <c r="X15" s="152"/>
      <c r="Y15" s="152"/>
      <c r="Z15" s="153"/>
      <c r="AA15" s="1"/>
    </row>
    <row r="16" spans="1:27" s="1" customFormat="1" ht="23.25" x14ac:dyDescent="0.2">
      <c r="A16" s="45">
        <f>S10+1</f>
        <v>43653</v>
      </c>
      <c r="B16" s="46"/>
      <c r="C16" s="43">
        <f>A16+1</f>
        <v>43654</v>
      </c>
      <c r="D16" s="59" t="s">
        <v>2</v>
      </c>
      <c r="E16" s="43">
        <f>C16+1</f>
        <v>43655</v>
      </c>
      <c r="F16" s="59" t="s">
        <v>2</v>
      </c>
      <c r="G16" s="58">
        <f>E16+1</f>
        <v>43656</v>
      </c>
      <c r="H16" s="59" t="s">
        <v>3</v>
      </c>
      <c r="I16" s="43">
        <f>G16+1</f>
        <v>43657</v>
      </c>
      <c r="J16" s="44"/>
      <c r="K16" s="143">
        <f>I16+1</f>
        <v>43658</v>
      </c>
      <c r="L16" s="144"/>
      <c r="M16" s="145"/>
      <c r="N16" s="145"/>
      <c r="O16" s="145"/>
      <c r="P16" s="145"/>
      <c r="Q16" s="145"/>
      <c r="R16" s="146"/>
      <c r="S16" s="147">
        <f>K16+1</f>
        <v>43659</v>
      </c>
      <c r="T16" s="148"/>
      <c r="U16" s="165" t="s">
        <v>4</v>
      </c>
      <c r="V16" s="165"/>
      <c r="W16" s="165"/>
      <c r="X16" s="165"/>
      <c r="Y16" s="165"/>
      <c r="Z16" s="166"/>
    </row>
    <row r="17" spans="1:27" s="1" customFormat="1" ht="23.25" x14ac:dyDescent="0.2">
      <c r="A17" s="137"/>
      <c r="B17" s="138"/>
      <c r="C17" s="140"/>
      <c r="D17" s="141"/>
      <c r="E17" s="140"/>
      <c r="F17" s="141"/>
      <c r="G17" s="163"/>
      <c r="H17" s="164"/>
      <c r="I17" s="140"/>
      <c r="J17" s="141"/>
      <c r="K17" s="140"/>
      <c r="L17" s="142"/>
      <c r="M17" s="142"/>
      <c r="N17" s="142"/>
      <c r="O17" s="142"/>
      <c r="P17" s="142"/>
      <c r="Q17" s="142"/>
      <c r="R17" s="141"/>
      <c r="S17" s="137"/>
      <c r="T17" s="138"/>
      <c r="U17" s="138"/>
      <c r="V17" s="138"/>
      <c r="W17" s="138"/>
      <c r="X17" s="138"/>
      <c r="Y17" s="138"/>
      <c r="Z17" s="139"/>
    </row>
    <row r="18" spans="1:27" s="1" customFormat="1" ht="23.25" x14ac:dyDescent="0.2">
      <c r="A18" s="137"/>
      <c r="B18" s="138"/>
      <c r="C18" s="140"/>
      <c r="D18" s="141"/>
      <c r="E18" s="140"/>
      <c r="F18" s="141"/>
      <c r="G18" s="163"/>
      <c r="H18" s="164"/>
      <c r="I18" s="140"/>
      <c r="J18" s="141"/>
      <c r="K18" s="140"/>
      <c r="L18" s="142"/>
      <c r="M18" s="142"/>
      <c r="N18" s="142"/>
      <c r="O18" s="142"/>
      <c r="P18" s="142"/>
      <c r="Q18" s="142"/>
      <c r="R18" s="141"/>
      <c r="S18" s="137"/>
      <c r="T18" s="138"/>
      <c r="U18" s="138"/>
      <c r="V18" s="138"/>
      <c r="W18" s="138"/>
      <c r="X18" s="138"/>
      <c r="Y18" s="138"/>
      <c r="Z18" s="139"/>
    </row>
    <row r="19" spans="1:27" s="1" customFormat="1" ht="23.25" x14ac:dyDescent="0.2">
      <c r="A19" s="137"/>
      <c r="B19" s="138"/>
      <c r="C19" s="140"/>
      <c r="D19" s="141"/>
      <c r="E19" s="140"/>
      <c r="F19" s="141"/>
      <c r="G19" s="163"/>
      <c r="H19" s="164"/>
      <c r="I19" s="140"/>
      <c r="J19" s="141"/>
      <c r="K19" s="140"/>
      <c r="L19" s="142"/>
      <c r="M19" s="142"/>
      <c r="N19" s="142"/>
      <c r="O19" s="142"/>
      <c r="P19" s="142"/>
      <c r="Q19" s="142"/>
      <c r="R19" s="141"/>
      <c r="S19" s="137"/>
      <c r="T19" s="138"/>
      <c r="U19" s="138"/>
      <c r="V19" s="138"/>
      <c r="W19" s="138"/>
      <c r="X19" s="138"/>
      <c r="Y19" s="138"/>
      <c r="Z19" s="139"/>
    </row>
    <row r="20" spans="1:27" s="1" customFormat="1" ht="23.25" x14ac:dyDescent="0.2">
      <c r="A20" s="137"/>
      <c r="B20" s="138"/>
      <c r="C20" s="140"/>
      <c r="D20" s="141"/>
      <c r="E20" s="140"/>
      <c r="F20" s="141"/>
      <c r="G20" s="163"/>
      <c r="H20" s="164"/>
      <c r="I20" s="140"/>
      <c r="J20" s="141"/>
      <c r="K20" s="140"/>
      <c r="L20" s="142"/>
      <c r="M20" s="142"/>
      <c r="N20" s="142"/>
      <c r="O20" s="142"/>
      <c r="P20" s="142"/>
      <c r="Q20" s="142"/>
      <c r="R20" s="141"/>
      <c r="S20" s="137"/>
      <c r="T20" s="138"/>
      <c r="U20" s="138"/>
      <c r="V20" s="138"/>
      <c r="W20" s="138"/>
      <c r="X20" s="138"/>
      <c r="Y20" s="138"/>
      <c r="Z20" s="139"/>
    </row>
    <row r="21" spans="1:27" s="2" customFormat="1" ht="13.15" customHeight="1" x14ac:dyDescent="0.2">
      <c r="A21" s="151"/>
      <c r="B21" s="152"/>
      <c r="C21" s="156"/>
      <c r="D21" s="157"/>
      <c r="E21" s="156"/>
      <c r="F21" s="157"/>
      <c r="G21" s="167"/>
      <c r="H21" s="168"/>
      <c r="I21" s="156"/>
      <c r="J21" s="157"/>
      <c r="K21" s="156"/>
      <c r="L21" s="158"/>
      <c r="M21" s="158"/>
      <c r="N21" s="158"/>
      <c r="O21" s="158"/>
      <c r="P21" s="158"/>
      <c r="Q21" s="158"/>
      <c r="R21" s="157"/>
      <c r="S21" s="151"/>
      <c r="T21" s="152"/>
      <c r="U21" s="152"/>
      <c r="V21" s="152"/>
      <c r="W21" s="152"/>
      <c r="X21" s="152"/>
      <c r="Y21" s="152"/>
      <c r="Z21" s="153"/>
      <c r="AA21" s="1"/>
    </row>
    <row r="22" spans="1:27" s="1" customFormat="1" ht="23.25" x14ac:dyDescent="0.2">
      <c r="A22" s="45">
        <f>S16+1</f>
        <v>43660</v>
      </c>
      <c r="B22" s="46"/>
      <c r="C22" s="43">
        <f>A22+1</f>
        <v>43661</v>
      </c>
      <c r="D22" s="59" t="s">
        <v>2</v>
      </c>
      <c r="E22" s="43">
        <f>C22+1</f>
        <v>43662</v>
      </c>
      <c r="F22" s="59" t="s">
        <v>2</v>
      </c>
      <c r="G22" s="58">
        <f>E22+1</f>
        <v>43663</v>
      </c>
      <c r="H22" s="59" t="s">
        <v>3</v>
      </c>
      <c r="I22" s="43">
        <f>G22+1</f>
        <v>43664</v>
      </c>
      <c r="J22" s="44"/>
      <c r="K22" s="143">
        <f>I22+1</f>
        <v>43665</v>
      </c>
      <c r="L22" s="144"/>
      <c r="M22" s="145"/>
      <c r="N22" s="145"/>
      <c r="O22" s="145"/>
      <c r="P22" s="145"/>
      <c r="Q22" s="145"/>
      <c r="R22" s="146"/>
      <c r="S22" s="147">
        <f>K22+1</f>
        <v>43666</v>
      </c>
      <c r="T22" s="148"/>
      <c r="U22" s="165" t="s">
        <v>4</v>
      </c>
      <c r="V22" s="165"/>
      <c r="W22" s="165"/>
      <c r="X22" s="165"/>
      <c r="Y22" s="165"/>
      <c r="Z22" s="166"/>
    </row>
    <row r="23" spans="1:27" s="1" customFormat="1" ht="23.25" x14ac:dyDescent="0.2">
      <c r="A23" s="137"/>
      <c r="B23" s="138"/>
      <c r="C23" s="140"/>
      <c r="D23" s="141"/>
      <c r="E23" s="140"/>
      <c r="F23" s="141"/>
      <c r="G23" s="163"/>
      <c r="H23" s="164"/>
      <c r="I23" s="140"/>
      <c r="J23" s="141"/>
      <c r="K23" s="140"/>
      <c r="L23" s="142"/>
      <c r="M23" s="142"/>
      <c r="N23" s="142"/>
      <c r="O23" s="142"/>
      <c r="P23" s="142"/>
      <c r="Q23" s="142"/>
      <c r="R23" s="141"/>
      <c r="S23" s="137"/>
      <c r="T23" s="138"/>
      <c r="U23" s="138"/>
      <c r="V23" s="138"/>
      <c r="W23" s="138"/>
      <c r="X23" s="138"/>
      <c r="Y23" s="138"/>
      <c r="Z23" s="139"/>
    </row>
    <row r="24" spans="1:27" s="1" customFormat="1" ht="23.25" x14ac:dyDescent="0.2">
      <c r="A24" s="137"/>
      <c r="B24" s="138"/>
      <c r="C24" s="140"/>
      <c r="D24" s="141"/>
      <c r="E24" s="140"/>
      <c r="F24" s="141"/>
      <c r="G24" s="163"/>
      <c r="H24" s="164"/>
      <c r="I24" s="140"/>
      <c r="J24" s="141"/>
      <c r="K24" s="140"/>
      <c r="L24" s="142"/>
      <c r="M24" s="142"/>
      <c r="N24" s="142"/>
      <c r="O24" s="142"/>
      <c r="P24" s="142"/>
      <c r="Q24" s="142"/>
      <c r="R24" s="141"/>
      <c r="S24" s="137"/>
      <c r="T24" s="138"/>
      <c r="U24" s="138"/>
      <c r="V24" s="138"/>
      <c r="W24" s="138"/>
      <c r="X24" s="138"/>
      <c r="Y24" s="138"/>
      <c r="Z24" s="139"/>
    </row>
    <row r="25" spans="1:27" s="1" customFormat="1" ht="23.25" x14ac:dyDescent="0.2">
      <c r="A25" s="137"/>
      <c r="B25" s="138"/>
      <c r="C25" s="140"/>
      <c r="D25" s="141"/>
      <c r="E25" s="140"/>
      <c r="F25" s="141"/>
      <c r="G25" s="163"/>
      <c r="H25" s="164"/>
      <c r="I25" s="140"/>
      <c r="J25" s="141"/>
      <c r="K25" s="140"/>
      <c r="L25" s="142"/>
      <c r="M25" s="142"/>
      <c r="N25" s="142"/>
      <c r="O25" s="142"/>
      <c r="P25" s="142"/>
      <c r="Q25" s="142"/>
      <c r="R25" s="141"/>
      <c r="S25" s="137"/>
      <c r="T25" s="138"/>
      <c r="U25" s="138"/>
      <c r="V25" s="138"/>
      <c r="W25" s="138"/>
      <c r="X25" s="138"/>
      <c r="Y25" s="138"/>
      <c r="Z25" s="139"/>
    </row>
    <row r="26" spans="1:27" s="1" customFormat="1" ht="23.25" x14ac:dyDescent="0.2">
      <c r="A26" s="137"/>
      <c r="B26" s="138"/>
      <c r="C26" s="140"/>
      <c r="D26" s="141"/>
      <c r="E26" s="140"/>
      <c r="F26" s="141"/>
      <c r="G26" s="163"/>
      <c r="H26" s="164"/>
      <c r="I26" s="140"/>
      <c r="J26" s="141"/>
      <c r="K26" s="140"/>
      <c r="L26" s="142"/>
      <c r="M26" s="142"/>
      <c r="N26" s="142"/>
      <c r="O26" s="142"/>
      <c r="P26" s="142"/>
      <c r="Q26" s="142"/>
      <c r="R26" s="141"/>
      <c r="S26" s="137"/>
      <c r="T26" s="138"/>
      <c r="U26" s="138"/>
      <c r="V26" s="138"/>
      <c r="W26" s="138"/>
      <c r="X26" s="138"/>
      <c r="Y26" s="138"/>
      <c r="Z26" s="139"/>
    </row>
    <row r="27" spans="1:27" s="2" customFormat="1" ht="23.25" x14ac:dyDescent="0.2">
      <c r="A27" s="151"/>
      <c r="B27" s="152"/>
      <c r="C27" s="156"/>
      <c r="D27" s="157"/>
      <c r="E27" s="156"/>
      <c r="F27" s="157"/>
      <c r="G27" s="167"/>
      <c r="H27" s="168"/>
      <c r="I27" s="156"/>
      <c r="J27" s="157"/>
      <c r="K27" s="156"/>
      <c r="L27" s="158"/>
      <c r="M27" s="158"/>
      <c r="N27" s="158"/>
      <c r="O27" s="158"/>
      <c r="P27" s="158"/>
      <c r="Q27" s="158"/>
      <c r="R27" s="157"/>
      <c r="S27" s="151"/>
      <c r="T27" s="152"/>
      <c r="U27" s="152"/>
      <c r="V27" s="152"/>
      <c r="W27" s="152"/>
      <c r="X27" s="152"/>
      <c r="Y27" s="152"/>
      <c r="Z27" s="153"/>
      <c r="AA27" s="1"/>
    </row>
    <row r="28" spans="1:27" s="1" customFormat="1" ht="23.25" x14ac:dyDescent="0.2">
      <c r="A28" s="45">
        <f>S22+1</f>
        <v>43667</v>
      </c>
      <c r="B28" s="46"/>
      <c r="C28" s="43">
        <f>A28+1</f>
        <v>43668</v>
      </c>
      <c r="D28" s="59" t="s">
        <v>2</v>
      </c>
      <c r="E28" s="58">
        <f>C28+1</f>
        <v>43669</v>
      </c>
      <c r="F28" s="59" t="s">
        <v>2</v>
      </c>
      <c r="G28" s="58">
        <f>E28+1</f>
        <v>43670</v>
      </c>
      <c r="H28" s="59" t="s">
        <v>3</v>
      </c>
      <c r="I28" s="43">
        <f>G28+1</f>
        <v>43671</v>
      </c>
      <c r="J28" s="44"/>
      <c r="K28" s="143">
        <f>I28+1</f>
        <v>43672</v>
      </c>
      <c r="L28" s="144"/>
      <c r="M28" s="145"/>
      <c r="N28" s="145"/>
      <c r="O28" s="145"/>
      <c r="P28" s="145"/>
      <c r="Q28" s="145"/>
      <c r="R28" s="146"/>
      <c r="S28" s="147">
        <f>K28+1</f>
        <v>43673</v>
      </c>
      <c r="T28" s="148"/>
      <c r="U28" s="165" t="s">
        <v>4</v>
      </c>
      <c r="V28" s="165"/>
      <c r="W28" s="165"/>
      <c r="X28" s="165"/>
      <c r="Y28" s="165"/>
      <c r="Z28" s="166"/>
    </row>
    <row r="29" spans="1:27" s="1" customFormat="1" ht="23.25" x14ac:dyDescent="0.2">
      <c r="A29" s="137"/>
      <c r="B29" s="138"/>
      <c r="C29" s="140"/>
      <c r="D29" s="141"/>
      <c r="E29" s="140"/>
      <c r="F29" s="141"/>
      <c r="G29" s="163"/>
      <c r="H29" s="164"/>
      <c r="I29" s="140"/>
      <c r="J29" s="141"/>
      <c r="K29" s="140"/>
      <c r="L29" s="142"/>
      <c r="M29" s="142"/>
      <c r="N29" s="142"/>
      <c r="O29" s="142"/>
      <c r="P29" s="142"/>
      <c r="Q29" s="142"/>
      <c r="R29" s="141"/>
      <c r="S29" s="137"/>
      <c r="T29" s="138"/>
      <c r="U29" s="138"/>
      <c r="V29" s="138"/>
      <c r="W29" s="138"/>
      <c r="X29" s="138"/>
      <c r="Y29" s="138"/>
      <c r="Z29" s="139"/>
    </row>
    <row r="30" spans="1:27" s="1" customFormat="1" ht="23.25" x14ac:dyDescent="0.2">
      <c r="A30" s="137"/>
      <c r="B30" s="138"/>
      <c r="C30" s="140"/>
      <c r="D30" s="141"/>
      <c r="E30" s="140"/>
      <c r="F30" s="141"/>
      <c r="G30" s="163"/>
      <c r="H30" s="164"/>
      <c r="I30" s="140"/>
      <c r="J30" s="141"/>
      <c r="K30" s="140"/>
      <c r="L30" s="142"/>
      <c r="M30" s="142"/>
      <c r="N30" s="142"/>
      <c r="O30" s="142"/>
      <c r="P30" s="142"/>
      <c r="Q30" s="142"/>
      <c r="R30" s="141"/>
      <c r="S30" s="137"/>
      <c r="T30" s="138"/>
      <c r="U30" s="138"/>
      <c r="V30" s="138"/>
      <c r="W30" s="138"/>
      <c r="X30" s="138"/>
      <c r="Y30" s="138"/>
      <c r="Z30" s="139"/>
    </row>
    <row r="31" spans="1:27" s="1" customFormat="1" ht="23.25" x14ac:dyDescent="0.2">
      <c r="A31" s="137"/>
      <c r="B31" s="138"/>
      <c r="C31" s="140"/>
      <c r="D31" s="141"/>
      <c r="E31" s="140"/>
      <c r="F31" s="141"/>
      <c r="G31" s="163"/>
      <c r="H31" s="164"/>
      <c r="I31" s="140"/>
      <c r="J31" s="141"/>
      <c r="K31" s="140"/>
      <c r="L31" s="142"/>
      <c r="M31" s="142"/>
      <c r="N31" s="142"/>
      <c r="O31" s="142"/>
      <c r="P31" s="142"/>
      <c r="Q31" s="142"/>
      <c r="R31" s="141"/>
      <c r="S31" s="137"/>
      <c r="T31" s="138"/>
      <c r="U31" s="138"/>
      <c r="V31" s="138"/>
      <c r="W31" s="138"/>
      <c r="X31" s="138"/>
      <c r="Y31" s="138"/>
      <c r="Z31" s="139"/>
    </row>
    <row r="32" spans="1:27" s="1" customFormat="1" ht="23.25" x14ac:dyDescent="0.2">
      <c r="A32" s="137"/>
      <c r="B32" s="138"/>
      <c r="C32" s="140"/>
      <c r="D32" s="141"/>
      <c r="E32" s="140"/>
      <c r="F32" s="141"/>
      <c r="G32" s="163"/>
      <c r="H32" s="164"/>
      <c r="I32" s="140"/>
      <c r="J32" s="141"/>
      <c r="K32" s="140"/>
      <c r="L32" s="142"/>
      <c r="M32" s="142"/>
      <c r="N32" s="142"/>
      <c r="O32" s="142"/>
      <c r="P32" s="142"/>
      <c r="Q32" s="142"/>
      <c r="R32" s="141"/>
      <c r="S32" s="137"/>
      <c r="T32" s="138"/>
      <c r="U32" s="138"/>
      <c r="V32" s="138"/>
      <c r="W32" s="138"/>
      <c r="X32" s="138"/>
      <c r="Y32" s="138"/>
      <c r="Z32" s="139"/>
    </row>
    <row r="33" spans="1:27" s="2" customFormat="1" ht="23.25" x14ac:dyDescent="0.2">
      <c r="A33" s="151"/>
      <c r="B33" s="152"/>
      <c r="C33" s="156"/>
      <c r="D33" s="157"/>
      <c r="E33" s="156"/>
      <c r="F33" s="157"/>
      <c r="G33" s="167"/>
      <c r="H33" s="168"/>
      <c r="I33" s="156"/>
      <c r="J33" s="157"/>
      <c r="K33" s="156"/>
      <c r="L33" s="158"/>
      <c r="M33" s="158"/>
      <c r="N33" s="158"/>
      <c r="O33" s="158"/>
      <c r="P33" s="158"/>
      <c r="Q33" s="158"/>
      <c r="R33" s="157"/>
      <c r="S33" s="151"/>
      <c r="T33" s="152"/>
      <c r="U33" s="152"/>
      <c r="V33" s="152"/>
      <c r="W33" s="152"/>
      <c r="X33" s="152"/>
      <c r="Y33" s="152"/>
      <c r="Z33" s="153"/>
      <c r="AA33" s="1"/>
    </row>
    <row r="34" spans="1:27" s="1" customFormat="1" ht="23.25" x14ac:dyDescent="0.2">
      <c r="A34" s="45">
        <f>S28+1</f>
        <v>43674</v>
      </c>
      <c r="B34" s="46"/>
      <c r="C34" s="43">
        <f>A34+1</f>
        <v>43675</v>
      </c>
      <c r="D34" s="59" t="s">
        <v>2</v>
      </c>
      <c r="E34" s="58">
        <f>C34+1</f>
        <v>43676</v>
      </c>
      <c r="F34" s="59" t="s">
        <v>2</v>
      </c>
      <c r="G34" s="58">
        <f>E34+1</f>
        <v>43677</v>
      </c>
      <c r="H34" s="59" t="s">
        <v>3</v>
      </c>
      <c r="I34" s="43">
        <f>G34+1</f>
        <v>43678</v>
      </c>
      <c r="J34" s="44"/>
      <c r="K34" s="143">
        <f>I34+1</f>
        <v>43679</v>
      </c>
      <c r="L34" s="144"/>
      <c r="M34" s="145"/>
      <c r="N34" s="145"/>
      <c r="O34" s="145"/>
      <c r="P34" s="145"/>
      <c r="Q34" s="145"/>
      <c r="R34" s="146"/>
      <c r="S34" s="147">
        <f>K34+1</f>
        <v>43680</v>
      </c>
      <c r="T34" s="148"/>
      <c r="U34" s="165" t="s">
        <v>4</v>
      </c>
      <c r="V34" s="165"/>
      <c r="W34" s="165"/>
      <c r="X34" s="165"/>
      <c r="Y34" s="165"/>
      <c r="Z34" s="166"/>
    </row>
    <row r="35" spans="1:27" s="1" customFormat="1" ht="23.25" x14ac:dyDescent="0.2">
      <c r="A35" s="137"/>
      <c r="B35" s="138"/>
      <c r="C35" s="140"/>
      <c r="D35" s="141"/>
      <c r="E35" s="140"/>
      <c r="F35" s="141"/>
      <c r="G35" s="163"/>
      <c r="H35" s="164"/>
      <c r="I35" s="140"/>
      <c r="J35" s="141"/>
      <c r="K35" s="140"/>
      <c r="L35" s="142"/>
      <c r="M35" s="142"/>
      <c r="N35" s="142"/>
      <c r="O35" s="142"/>
      <c r="P35" s="142"/>
      <c r="Q35" s="142"/>
      <c r="R35" s="141"/>
      <c r="S35" s="137"/>
      <c r="T35" s="138"/>
      <c r="U35" s="138"/>
      <c r="V35" s="138"/>
      <c r="W35" s="138"/>
      <c r="X35" s="138"/>
      <c r="Y35" s="138"/>
      <c r="Z35" s="139"/>
    </row>
    <row r="36" spans="1:27" s="1" customFormat="1" ht="23.25" x14ac:dyDescent="0.2">
      <c r="A36" s="137"/>
      <c r="B36" s="138"/>
      <c r="C36" s="140"/>
      <c r="D36" s="141"/>
      <c r="E36" s="140"/>
      <c r="F36" s="141"/>
      <c r="G36" s="163"/>
      <c r="H36" s="164"/>
      <c r="I36" s="140"/>
      <c r="J36" s="141"/>
      <c r="K36" s="140"/>
      <c r="L36" s="142"/>
      <c r="M36" s="142"/>
      <c r="N36" s="142"/>
      <c r="O36" s="142"/>
      <c r="P36" s="142"/>
      <c r="Q36" s="142"/>
      <c r="R36" s="141"/>
      <c r="S36" s="137"/>
      <c r="T36" s="138"/>
      <c r="U36" s="138"/>
      <c r="V36" s="138"/>
      <c r="W36" s="138"/>
      <c r="X36" s="138"/>
      <c r="Y36" s="138"/>
      <c r="Z36" s="139"/>
    </row>
    <row r="37" spans="1:27" s="1" customFormat="1" ht="23.25" x14ac:dyDescent="0.2">
      <c r="A37" s="137"/>
      <c r="B37" s="138"/>
      <c r="C37" s="140"/>
      <c r="D37" s="141"/>
      <c r="E37" s="140"/>
      <c r="F37" s="141"/>
      <c r="G37" s="140"/>
      <c r="H37" s="141"/>
      <c r="I37" s="140"/>
      <c r="J37" s="141"/>
      <c r="K37" s="140"/>
      <c r="L37" s="142"/>
      <c r="M37" s="142"/>
      <c r="N37" s="142"/>
      <c r="O37" s="142"/>
      <c r="P37" s="142"/>
      <c r="Q37" s="142"/>
      <c r="R37" s="141"/>
      <c r="S37" s="137"/>
      <c r="T37" s="138"/>
      <c r="U37" s="138"/>
      <c r="V37" s="138"/>
      <c r="W37" s="138"/>
      <c r="X37" s="138"/>
      <c r="Y37" s="138"/>
      <c r="Z37" s="139"/>
    </row>
    <row r="38" spans="1:27" s="1" customFormat="1" ht="23.25" x14ac:dyDescent="0.2">
      <c r="A38" s="137"/>
      <c r="B38" s="138"/>
      <c r="C38" s="140"/>
      <c r="D38" s="141"/>
      <c r="E38" s="140"/>
      <c r="F38" s="141"/>
      <c r="G38" s="140"/>
      <c r="H38" s="141"/>
      <c r="I38" s="140"/>
      <c r="J38" s="141"/>
      <c r="K38" s="140"/>
      <c r="L38" s="142"/>
      <c r="M38" s="142"/>
      <c r="N38" s="142"/>
      <c r="O38" s="142"/>
      <c r="P38" s="142"/>
      <c r="Q38" s="142"/>
      <c r="R38" s="141"/>
      <c r="S38" s="137"/>
      <c r="T38" s="138"/>
      <c r="U38" s="138"/>
      <c r="V38" s="138"/>
      <c r="W38" s="138"/>
      <c r="X38" s="138"/>
      <c r="Y38" s="138"/>
      <c r="Z38" s="139"/>
    </row>
    <row r="39" spans="1:27" s="2" customFormat="1" ht="23.25" x14ac:dyDescent="0.2">
      <c r="A39" s="151"/>
      <c r="B39" s="152"/>
      <c r="C39" s="156"/>
      <c r="D39" s="157"/>
      <c r="E39" s="156"/>
      <c r="F39" s="157"/>
      <c r="G39" s="156"/>
      <c r="H39" s="157"/>
      <c r="I39" s="156"/>
      <c r="J39" s="157"/>
      <c r="K39" s="156"/>
      <c r="L39" s="158"/>
      <c r="M39" s="158"/>
      <c r="N39" s="158"/>
      <c r="O39" s="158"/>
      <c r="P39" s="158"/>
      <c r="Q39" s="158"/>
      <c r="R39" s="157"/>
      <c r="S39" s="151"/>
      <c r="T39" s="152"/>
      <c r="U39" s="152"/>
      <c r="V39" s="152"/>
      <c r="W39" s="152"/>
      <c r="X39" s="152"/>
      <c r="Y39" s="152"/>
      <c r="Z39" s="153"/>
      <c r="AA39" s="1"/>
    </row>
    <row r="40" spans="1:27" ht="23.25" x14ac:dyDescent="0.35">
      <c r="A40" s="45">
        <f>S34+1</f>
        <v>43681</v>
      </c>
      <c r="B40" s="46"/>
      <c r="C40" s="43">
        <f>A40+1</f>
        <v>43682</v>
      </c>
      <c r="D40" s="44"/>
      <c r="E40" s="47" t="s">
        <v>16</v>
      </c>
      <c r="F40" s="48"/>
      <c r="G40" s="48"/>
      <c r="H40" s="48"/>
      <c r="I40" s="48"/>
      <c r="J40" s="48" t="s">
        <v>19</v>
      </c>
      <c r="K40" s="48"/>
      <c r="L40" s="48"/>
      <c r="M40" s="48"/>
      <c r="N40" s="48"/>
      <c r="O40" s="48"/>
      <c r="P40" s="48"/>
      <c r="Q40" s="48"/>
      <c r="R40" s="48"/>
      <c r="S40" s="48"/>
      <c r="T40" s="48"/>
      <c r="U40" s="48"/>
      <c r="V40" s="48"/>
      <c r="W40" s="48"/>
      <c r="X40" s="48"/>
      <c r="Y40" s="48"/>
      <c r="Z40" s="49"/>
    </row>
    <row r="41" spans="1:27" ht="23.25" x14ac:dyDescent="0.35">
      <c r="A41" s="137"/>
      <c r="B41" s="138"/>
      <c r="C41" s="140"/>
      <c r="D41" s="141"/>
      <c r="E41" s="50"/>
      <c r="F41" s="51"/>
      <c r="G41" s="51"/>
      <c r="H41" s="51"/>
      <c r="I41" s="51"/>
      <c r="J41" s="51">
        <v>105</v>
      </c>
      <c r="K41" s="51"/>
      <c r="L41" s="51"/>
      <c r="M41" s="51"/>
      <c r="N41" s="51"/>
      <c r="O41" s="51"/>
      <c r="P41" s="51"/>
      <c r="Q41" s="51"/>
      <c r="R41" s="51"/>
      <c r="S41" s="51"/>
      <c r="T41" s="51"/>
      <c r="U41" s="51"/>
      <c r="V41" s="51"/>
      <c r="W41" s="51"/>
      <c r="X41" s="51"/>
      <c r="Y41" s="51"/>
      <c r="Z41" s="52"/>
    </row>
    <row r="42" spans="1:27" ht="23.25" x14ac:dyDescent="0.2">
      <c r="A42" s="137"/>
      <c r="B42" s="138"/>
      <c r="C42" s="140"/>
      <c r="D42" s="141"/>
      <c r="E42" s="50"/>
      <c r="F42" s="51"/>
      <c r="G42" s="51"/>
      <c r="H42" s="51"/>
      <c r="I42" s="51"/>
      <c r="J42" s="51"/>
      <c r="K42" s="51"/>
      <c r="L42" s="51"/>
      <c r="M42" s="51"/>
      <c r="N42" s="51"/>
      <c r="O42" s="51"/>
      <c r="P42" s="51"/>
      <c r="Q42" s="51"/>
      <c r="R42" s="51" t="s">
        <v>24</v>
      </c>
      <c r="S42" s="51"/>
      <c r="T42" s="51"/>
      <c r="U42" s="51"/>
      <c r="V42" s="51"/>
      <c r="W42" s="51"/>
      <c r="X42" s="51"/>
      <c r="Y42" s="51"/>
      <c r="Z42" s="53"/>
    </row>
    <row r="43" spans="1:27" ht="23.25" x14ac:dyDescent="0.2">
      <c r="A43" s="137"/>
      <c r="B43" s="138"/>
      <c r="C43" s="140"/>
      <c r="D43" s="141"/>
      <c r="E43" s="50"/>
      <c r="F43" s="51"/>
      <c r="G43" s="51"/>
      <c r="H43" s="51"/>
      <c r="I43" s="51"/>
      <c r="J43" s="51"/>
      <c r="K43" s="51"/>
      <c r="L43" s="51"/>
      <c r="M43" s="51"/>
      <c r="N43" s="51"/>
      <c r="O43" s="51"/>
      <c r="P43" s="51"/>
      <c r="Q43" s="51"/>
      <c r="R43" s="51"/>
      <c r="S43" s="51"/>
      <c r="T43" s="51"/>
      <c r="U43" s="51"/>
      <c r="V43" s="51"/>
      <c r="W43" s="51"/>
      <c r="X43" s="51"/>
      <c r="Y43" s="51"/>
      <c r="Z43" s="53"/>
    </row>
    <row r="44" spans="1:27" ht="23.25" x14ac:dyDescent="0.2">
      <c r="A44" s="137"/>
      <c r="B44" s="138"/>
      <c r="C44" s="140"/>
      <c r="D44" s="141"/>
      <c r="E44" s="50"/>
      <c r="F44" s="51"/>
      <c r="G44" s="51"/>
      <c r="H44" s="51"/>
      <c r="I44" s="51"/>
      <c r="J44" s="51"/>
      <c r="K44" s="159"/>
      <c r="L44" s="159"/>
      <c r="M44" s="159"/>
      <c r="N44" s="159"/>
      <c r="O44" s="159"/>
      <c r="P44" s="159"/>
      <c r="Q44" s="159"/>
      <c r="R44" s="159"/>
      <c r="S44" s="159"/>
      <c r="T44" s="159"/>
      <c r="U44" s="159"/>
      <c r="V44" s="159"/>
      <c r="W44" s="159"/>
      <c r="X44" s="159"/>
      <c r="Y44" s="159"/>
      <c r="Z44" s="160"/>
    </row>
    <row r="45" spans="1:27" s="1" customFormat="1" ht="23.25" x14ac:dyDescent="0.2">
      <c r="A45" s="151"/>
      <c r="B45" s="152"/>
      <c r="C45" s="156"/>
      <c r="D45" s="157"/>
      <c r="E45" s="54"/>
      <c r="F45" s="55"/>
      <c r="G45" s="55"/>
      <c r="H45" s="55"/>
      <c r="I45" s="55"/>
      <c r="J45" s="55"/>
      <c r="K45" s="161"/>
      <c r="L45" s="161"/>
      <c r="M45" s="161"/>
      <c r="N45" s="161"/>
      <c r="O45" s="161"/>
      <c r="P45" s="161"/>
      <c r="Q45" s="161"/>
      <c r="R45" s="161"/>
      <c r="S45" s="161"/>
      <c r="T45" s="161"/>
      <c r="U45" s="161"/>
      <c r="V45" s="161"/>
      <c r="W45" s="161"/>
      <c r="X45" s="161"/>
      <c r="Y45" s="161"/>
      <c r="Z45" s="162"/>
    </row>
  </sheetData>
  <mergeCells count="21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C10 E10 G10 K10 S10 A16 C16 E16 G16 K16 S16 A22 C22 E22 G22 K22 S22 A28 C28 E28 G28 K28 S28 A34 C34 E34 G34 K34 S34 A40 C40">
    <cfRule type="expression" dxfId="39" priority="3">
      <formula>MONTH(A10)&lt;&gt;MONTH($A$1)</formula>
    </cfRule>
    <cfRule type="expression" dxfId="38" priority="4">
      <formula>OR(WEEKDAY(A10,1)=1,WEEKDAY(A10,1)=7)</formula>
    </cfRule>
  </conditionalFormatting>
  <conditionalFormatting sqref="I10 I16 I22 I28 I34">
    <cfRule type="expression" dxfId="37" priority="1">
      <formula>MONTH(I10)&lt;&gt;MONTH($A$1)</formula>
    </cfRule>
    <cfRule type="expression" dxfId="36" priority="2">
      <formula>OR(WEEKDAY(I10,1)=1,WEEKDAY(I10,1)=7)</formula>
    </cfRule>
  </conditionalFormatting>
  <printOptions horizontalCentered="1"/>
  <pageMargins left="0.5" right="0.5" top="0.25" bottom="0.25" header="0.25" footer="0.25"/>
  <pageSetup scale="9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79998168889431442"/>
    <pageSetUpPr fitToPage="1"/>
  </sheetPr>
  <dimension ref="A1:AA45"/>
  <sheetViews>
    <sheetView showGridLines="0" topLeftCell="A19" workbookViewId="0">
      <selection activeCell="I44" sqref="I44:Z45"/>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x14ac:dyDescent="0.2">
      <c r="A1" s="132">
        <f>DATE(May!AD18,May!AD20+3,1)</f>
        <v>43678</v>
      </c>
      <c r="B1" s="132"/>
      <c r="C1" s="132"/>
      <c r="D1" s="132"/>
      <c r="E1" s="132"/>
      <c r="F1" s="132"/>
      <c r="G1" s="132"/>
      <c r="H1" s="132"/>
      <c r="I1" s="41"/>
      <c r="J1" s="41"/>
      <c r="K1" s="133">
        <f>DATE(YEAR(A1),MONTH(A1)-1,1)</f>
        <v>43647</v>
      </c>
      <c r="L1" s="133"/>
      <c r="M1" s="133"/>
      <c r="N1" s="133"/>
      <c r="O1" s="133"/>
      <c r="P1" s="133"/>
      <c r="Q1" s="133"/>
      <c r="S1" s="133">
        <f>DATE(YEAR(A1),MONTH(A1)+1,1)</f>
        <v>43709</v>
      </c>
      <c r="T1" s="133"/>
      <c r="U1" s="133"/>
      <c r="V1" s="133"/>
      <c r="W1" s="133"/>
      <c r="X1" s="133"/>
      <c r="Y1" s="133"/>
    </row>
    <row r="2" spans="1:27" s="3" customFormat="1" ht="11.25" customHeight="1" x14ac:dyDescent="0.2">
      <c r="A2" s="132"/>
      <c r="B2" s="132"/>
      <c r="C2" s="132"/>
      <c r="D2" s="132"/>
      <c r="E2" s="132"/>
      <c r="F2" s="132"/>
      <c r="G2" s="132"/>
      <c r="H2" s="132"/>
      <c r="I2" s="41"/>
      <c r="J2" s="41"/>
      <c r="K2" s="16" t="str">
        <f>INDEX({"S";"M";"T";"W";"T";"F";"S"},1+MOD(start_day+1-2,7))</f>
        <v>S</v>
      </c>
      <c r="L2" s="16" t="str">
        <f>INDEX({"S";"M";"T";"W";"T";"F";"S"},1+MOD(start_day+2-2,7))</f>
        <v>M</v>
      </c>
      <c r="M2" s="16" t="str">
        <f>INDEX({"S";"M";"T";"W";"T";"F";"S"},1+MOD(start_day+3-2,7))</f>
        <v>T</v>
      </c>
      <c r="N2" s="16" t="str">
        <f>INDEX({"S";"M";"T";"W";"T";"F";"S"},1+MOD(start_day+4-2,7))</f>
        <v>W</v>
      </c>
      <c r="O2" s="16" t="str">
        <f>INDEX({"S";"M";"T";"W";"T";"F";"S"},1+MOD(start_day+5-2,7))</f>
        <v>T</v>
      </c>
      <c r="P2" s="16" t="str">
        <f>INDEX({"S";"M";"T";"W";"T";"F";"S"},1+MOD(start_day+6-2,7))</f>
        <v>F</v>
      </c>
      <c r="Q2" s="16" t="str">
        <f>INDEX({"S";"M";"T";"W";"T";"F";"S"},1+MOD(start_day+7-2,7))</f>
        <v>S</v>
      </c>
      <c r="S2" s="16" t="str">
        <f>INDEX({"S";"M";"T";"W";"T";"F";"S"},1+MOD(start_day+1-2,7))</f>
        <v>S</v>
      </c>
      <c r="T2" s="16" t="str">
        <f>INDEX({"S";"M";"T";"W";"T";"F";"S"},1+MOD(start_day+2-2,7))</f>
        <v>M</v>
      </c>
      <c r="U2" s="16" t="str">
        <f>INDEX({"S";"M";"T";"W";"T";"F";"S"},1+MOD(start_day+3-2,7))</f>
        <v>T</v>
      </c>
      <c r="V2" s="16" t="str">
        <f>INDEX({"S";"M";"T";"W";"T";"F";"S"},1+MOD(start_day+4-2,7))</f>
        <v>W</v>
      </c>
      <c r="W2" s="16" t="str">
        <f>INDEX({"S";"M";"T";"W";"T";"F";"S"},1+MOD(start_day+5-2,7))</f>
        <v>T</v>
      </c>
      <c r="X2" s="16" t="str">
        <f>INDEX({"S";"M";"T";"W";"T";"F";"S"},1+MOD(start_day+6-2,7))</f>
        <v>F</v>
      </c>
      <c r="Y2" s="16" t="str">
        <f>INDEX({"S";"M";"T";"W";"T";"F";"S"},1+MOD(start_day+7-2,7))</f>
        <v>S</v>
      </c>
    </row>
    <row r="3" spans="1:27" s="4" customFormat="1" ht="9" customHeight="1" x14ac:dyDescent="0.2">
      <c r="A3" s="132"/>
      <c r="B3" s="132"/>
      <c r="C3" s="132"/>
      <c r="D3" s="132"/>
      <c r="E3" s="132"/>
      <c r="F3" s="132"/>
      <c r="G3" s="132"/>
      <c r="H3" s="132"/>
      <c r="I3" s="41"/>
      <c r="J3" s="41"/>
      <c r="K3" s="17" t="str">
        <f t="shared" ref="K3:Q8" si="0">IF(MONTH($K$1)&lt;&gt;MONTH($K$1-(WEEKDAY($K$1,1)-(start_day-1))-IF((WEEKDAY($K$1,1)-(start_day-1))&lt;=0,7,0)+(ROW(K3)-ROW($K$3))*7+(COLUMN(K3)-COLUMN($K$3)+1)),"",$K$1-(WEEKDAY($K$1,1)-(start_day-1))-IF((WEEKDAY($K$1,1)-(start_day-1))&lt;=0,7,0)+(ROW(K3)-ROW($K$3))*7+(COLUMN(K3)-COLUMN($K$3)+1))</f>
        <v/>
      </c>
      <c r="L3" s="17">
        <f t="shared" si="0"/>
        <v>43647</v>
      </c>
      <c r="M3" s="17">
        <f t="shared" si="0"/>
        <v>43648</v>
      </c>
      <c r="N3" s="17">
        <f t="shared" si="0"/>
        <v>43649</v>
      </c>
      <c r="O3" s="17">
        <f t="shared" si="0"/>
        <v>43650</v>
      </c>
      <c r="P3" s="17">
        <f t="shared" si="0"/>
        <v>43651</v>
      </c>
      <c r="Q3" s="17">
        <f t="shared" si="0"/>
        <v>43652</v>
      </c>
      <c r="R3" s="3"/>
      <c r="S3" s="17">
        <f t="shared" ref="S3:Y8" si="1">IF(MONTH($S$1)&lt;&gt;MONTH($S$1-(WEEKDAY($S$1,1)-(start_day-1))-IF((WEEKDAY($S$1,1)-(start_day-1))&lt;=0,7,0)+(ROW(S3)-ROW($S$3))*7+(COLUMN(S3)-COLUMN($S$3)+1)),"",$S$1-(WEEKDAY($S$1,1)-(start_day-1))-IF((WEEKDAY($S$1,1)-(start_day-1))&lt;=0,7,0)+(ROW(S3)-ROW($S$3))*7+(COLUMN(S3)-COLUMN($S$3)+1))</f>
        <v>43709</v>
      </c>
      <c r="T3" s="17">
        <f t="shared" si="1"/>
        <v>43710</v>
      </c>
      <c r="U3" s="17">
        <f t="shared" si="1"/>
        <v>43711</v>
      </c>
      <c r="V3" s="17">
        <f t="shared" si="1"/>
        <v>43712</v>
      </c>
      <c r="W3" s="17">
        <f t="shared" si="1"/>
        <v>43713</v>
      </c>
      <c r="X3" s="17">
        <f t="shared" si="1"/>
        <v>43714</v>
      </c>
      <c r="Y3" s="17">
        <f t="shared" si="1"/>
        <v>43715</v>
      </c>
    </row>
    <row r="4" spans="1:27" s="4" customFormat="1" ht="9" customHeight="1" x14ac:dyDescent="0.2">
      <c r="A4" s="132"/>
      <c r="B4" s="132"/>
      <c r="C4" s="132"/>
      <c r="D4" s="132"/>
      <c r="E4" s="132"/>
      <c r="F4" s="132"/>
      <c r="G4" s="132"/>
      <c r="H4" s="132"/>
      <c r="I4" s="41"/>
      <c r="J4" s="41"/>
      <c r="K4" s="17">
        <f t="shared" si="0"/>
        <v>43653</v>
      </c>
      <c r="L4" s="17">
        <f t="shared" si="0"/>
        <v>43654</v>
      </c>
      <c r="M4" s="17">
        <f t="shared" si="0"/>
        <v>43655</v>
      </c>
      <c r="N4" s="17">
        <f t="shared" si="0"/>
        <v>43656</v>
      </c>
      <c r="O4" s="17">
        <f t="shared" si="0"/>
        <v>43657</v>
      </c>
      <c r="P4" s="17">
        <f t="shared" si="0"/>
        <v>43658</v>
      </c>
      <c r="Q4" s="17">
        <f t="shared" si="0"/>
        <v>43659</v>
      </c>
      <c r="R4" s="3"/>
      <c r="S4" s="17">
        <f t="shared" si="1"/>
        <v>43716</v>
      </c>
      <c r="T4" s="17">
        <f t="shared" si="1"/>
        <v>43717</v>
      </c>
      <c r="U4" s="17">
        <f t="shared" si="1"/>
        <v>43718</v>
      </c>
      <c r="V4" s="17">
        <f t="shared" si="1"/>
        <v>43719</v>
      </c>
      <c r="W4" s="17">
        <f t="shared" si="1"/>
        <v>43720</v>
      </c>
      <c r="X4" s="17">
        <f t="shared" si="1"/>
        <v>43721</v>
      </c>
      <c r="Y4" s="17">
        <f t="shared" si="1"/>
        <v>43722</v>
      </c>
    </row>
    <row r="5" spans="1:27" s="4" customFormat="1" ht="9" customHeight="1" x14ac:dyDescent="0.2">
      <c r="A5" s="132"/>
      <c r="B5" s="132"/>
      <c r="C5" s="132"/>
      <c r="D5" s="132"/>
      <c r="E5" s="132"/>
      <c r="F5" s="132"/>
      <c r="G5" s="132"/>
      <c r="H5" s="132"/>
      <c r="I5" s="41"/>
      <c r="J5" s="41"/>
      <c r="K5" s="17">
        <f t="shared" si="0"/>
        <v>43660</v>
      </c>
      <c r="L5" s="17">
        <f t="shared" si="0"/>
        <v>43661</v>
      </c>
      <c r="M5" s="17">
        <f t="shared" si="0"/>
        <v>43662</v>
      </c>
      <c r="N5" s="17">
        <f t="shared" si="0"/>
        <v>43663</v>
      </c>
      <c r="O5" s="17">
        <f t="shared" si="0"/>
        <v>43664</v>
      </c>
      <c r="P5" s="17">
        <f t="shared" si="0"/>
        <v>43665</v>
      </c>
      <c r="Q5" s="17">
        <f t="shared" si="0"/>
        <v>43666</v>
      </c>
      <c r="R5" s="3"/>
      <c r="S5" s="17">
        <f t="shared" si="1"/>
        <v>43723</v>
      </c>
      <c r="T5" s="17">
        <f t="shared" si="1"/>
        <v>43724</v>
      </c>
      <c r="U5" s="17">
        <f t="shared" si="1"/>
        <v>43725</v>
      </c>
      <c r="V5" s="17">
        <f t="shared" si="1"/>
        <v>43726</v>
      </c>
      <c r="W5" s="17">
        <f t="shared" si="1"/>
        <v>43727</v>
      </c>
      <c r="X5" s="17">
        <f t="shared" si="1"/>
        <v>43728</v>
      </c>
      <c r="Y5" s="17">
        <f t="shared" si="1"/>
        <v>43729</v>
      </c>
    </row>
    <row r="6" spans="1:27" s="4" customFormat="1" ht="9" customHeight="1" x14ac:dyDescent="0.2">
      <c r="A6" s="132"/>
      <c r="B6" s="132"/>
      <c r="C6" s="132"/>
      <c r="D6" s="132"/>
      <c r="E6" s="132"/>
      <c r="F6" s="132"/>
      <c r="G6" s="132"/>
      <c r="H6" s="132"/>
      <c r="I6" s="41"/>
      <c r="J6" s="41"/>
      <c r="K6" s="17">
        <f t="shared" si="0"/>
        <v>43667</v>
      </c>
      <c r="L6" s="17">
        <f t="shared" si="0"/>
        <v>43668</v>
      </c>
      <c r="M6" s="17">
        <f t="shared" si="0"/>
        <v>43669</v>
      </c>
      <c r="N6" s="17">
        <f t="shared" si="0"/>
        <v>43670</v>
      </c>
      <c r="O6" s="17">
        <f t="shared" si="0"/>
        <v>43671</v>
      </c>
      <c r="P6" s="17">
        <f t="shared" si="0"/>
        <v>43672</v>
      </c>
      <c r="Q6" s="17">
        <f t="shared" si="0"/>
        <v>43673</v>
      </c>
      <c r="R6" s="3"/>
      <c r="S6" s="17">
        <f t="shared" si="1"/>
        <v>43730</v>
      </c>
      <c r="T6" s="17">
        <f t="shared" si="1"/>
        <v>43731</v>
      </c>
      <c r="U6" s="17">
        <f t="shared" si="1"/>
        <v>43732</v>
      </c>
      <c r="V6" s="17">
        <f t="shared" si="1"/>
        <v>43733</v>
      </c>
      <c r="W6" s="17">
        <f t="shared" si="1"/>
        <v>43734</v>
      </c>
      <c r="X6" s="17">
        <f t="shared" si="1"/>
        <v>43735</v>
      </c>
      <c r="Y6" s="17">
        <f t="shared" si="1"/>
        <v>43736</v>
      </c>
    </row>
    <row r="7" spans="1:27" s="4" customFormat="1" ht="9" customHeight="1" x14ac:dyDescent="0.2">
      <c r="A7" s="132"/>
      <c r="B7" s="132"/>
      <c r="C7" s="132"/>
      <c r="D7" s="132"/>
      <c r="E7" s="132"/>
      <c r="F7" s="132"/>
      <c r="G7" s="132"/>
      <c r="H7" s="132"/>
      <c r="I7" s="41"/>
      <c r="J7" s="41"/>
      <c r="K7" s="17">
        <f t="shared" si="0"/>
        <v>43674</v>
      </c>
      <c r="L7" s="17">
        <f t="shared" si="0"/>
        <v>43675</v>
      </c>
      <c r="M7" s="17">
        <f t="shared" si="0"/>
        <v>43676</v>
      </c>
      <c r="N7" s="17">
        <f t="shared" si="0"/>
        <v>43677</v>
      </c>
      <c r="O7" s="17" t="str">
        <f t="shared" si="0"/>
        <v/>
      </c>
      <c r="P7" s="17" t="str">
        <f t="shared" si="0"/>
        <v/>
      </c>
      <c r="Q7" s="17" t="str">
        <f t="shared" si="0"/>
        <v/>
      </c>
      <c r="R7" s="3"/>
      <c r="S7" s="17">
        <f t="shared" si="1"/>
        <v>43737</v>
      </c>
      <c r="T7" s="17">
        <f t="shared" si="1"/>
        <v>43738</v>
      </c>
      <c r="U7" s="17" t="str">
        <f t="shared" si="1"/>
        <v/>
      </c>
      <c r="V7" s="17" t="str">
        <f t="shared" si="1"/>
        <v/>
      </c>
      <c r="W7" s="17" t="str">
        <f t="shared" si="1"/>
        <v/>
      </c>
      <c r="X7" s="17" t="str">
        <f t="shared" si="1"/>
        <v/>
      </c>
      <c r="Y7" s="17" t="str">
        <f t="shared" si="1"/>
        <v/>
      </c>
    </row>
    <row r="8" spans="1:27" s="5" customFormat="1" ht="9" customHeight="1" x14ac:dyDescent="0.2">
      <c r="A8" s="21"/>
      <c r="B8" s="21"/>
      <c r="C8" s="21"/>
      <c r="D8" s="21"/>
      <c r="E8" s="21"/>
      <c r="F8" s="21"/>
      <c r="G8" s="21"/>
      <c r="H8" s="21"/>
      <c r="I8" s="20"/>
      <c r="J8" s="20"/>
      <c r="K8" s="17" t="str">
        <f t="shared" si="0"/>
        <v/>
      </c>
      <c r="L8" s="17" t="str">
        <f t="shared" si="0"/>
        <v/>
      </c>
      <c r="M8" s="17" t="str">
        <f t="shared" si="0"/>
        <v/>
      </c>
      <c r="N8" s="17" t="str">
        <f t="shared" si="0"/>
        <v/>
      </c>
      <c r="O8" s="17" t="str">
        <f t="shared" si="0"/>
        <v/>
      </c>
      <c r="P8" s="17" t="str">
        <f t="shared" si="0"/>
        <v/>
      </c>
      <c r="Q8" s="17" t="str">
        <f t="shared" si="0"/>
        <v/>
      </c>
      <c r="R8" s="18"/>
      <c r="S8" s="17" t="str">
        <f t="shared" si="1"/>
        <v/>
      </c>
      <c r="T8" s="17" t="str">
        <f t="shared" si="1"/>
        <v/>
      </c>
      <c r="U8" s="17" t="str">
        <f t="shared" si="1"/>
        <v/>
      </c>
      <c r="V8" s="17" t="str">
        <f t="shared" si="1"/>
        <v/>
      </c>
      <c r="W8" s="17" t="str">
        <f t="shared" si="1"/>
        <v/>
      </c>
      <c r="X8" s="17" t="str">
        <f t="shared" si="1"/>
        <v/>
      </c>
      <c r="Y8" s="17" t="str">
        <f t="shared" si="1"/>
        <v/>
      </c>
      <c r="Z8" s="19"/>
    </row>
    <row r="9" spans="1:27" s="1" customFormat="1" ht="21" customHeight="1" x14ac:dyDescent="0.2">
      <c r="A9" s="134">
        <f>A10</f>
        <v>43674</v>
      </c>
      <c r="B9" s="135"/>
      <c r="C9" s="135">
        <f>C10</f>
        <v>43675</v>
      </c>
      <c r="D9" s="135"/>
      <c r="E9" s="135">
        <f>E10</f>
        <v>43676</v>
      </c>
      <c r="F9" s="135"/>
      <c r="G9" s="135">
        <f>G10</f>
        <v>43677</v>
      </c>
      <c r="H9" s="135"/>
      <c r="I9" s="135">
        <f>I10</f>
        <v>43678</v>
      </c>
      <c r="J9" s="135"/>
      <c r="K9" s="135">
        <f>K10</f>
        <v>43679</v>
      </c>
      <c r="L9" s="135"/>
      <c r="M9" s="135"/>
      <c r="N9" s="135"/>
      <c r="O9" s="135"/>
      <c r="P9" s="135"/>
      <c r="Q9" s="135"/>
      <c r="R9" s="135"/>
      <c r="S9" s="135">
        <f>S10</f>
        <v>43680</v>
      </c>
      <c r="T9" s="135"/>
      <c r="U9" s="135"/>
      <c r="V9" s="135"/>
      <c r="W9" s="135"/>
      <c r="X9" s="135"/>
      <c r="Y9" s="135"/>
      <c r="Z9" s="136"/>
    </row>
    <row r="10" spans="1:27" s="1" customFormat="1" ht="23.25" x14ac:dyDescent="0.2">
      <c r="A10" s="45">
        <f>$A$1-(WEEKDAY($A$1,1)-(start_day-1))-IF((WEEKDAY($A$1,1)-(start_day-1))&lt;=0,7,0)+1</f>
        <v>43674</v>
      </c>
      <c r="B10" s="46"/>
      <c r="C10" s="43">
        <f>A10+1</f>
        <v>43675</v>
      </c>
      <c r="D10" s="44"/>
      <c r="E10" s="43">
        <f>C10+1</f>
        <v>43676</v>
      </c>
      <c r="F10" s="44"/>
      <c r="G10" s="43">
        <f>E10+1</f>
        <v>43677</v>
      </c>
      <c r="H10" s="44"/>
      <c r="I10" s="43">
        <f>G10+1</f>
        <v>43678</v>
      </c>
      <c r="J10" s="44"/>
      <c r="K10" s="143">
        <f>I10+1</f>
        <v>43679</v>
      </c>
      <c r="L10" s="144"/>
      <c r="M10" s="145"/>
      <c r="N10" s="145"/>
      <c r="O10" s="145"/>
      <c r="P10" s="145"/>
      <c r="Q10" s="145"/>
      <c r="R10" s="146"/>
      <c r="S10" s="147">
        <f>K10+1</f>
        <v>43680</v>
      </c>
      <c r="T10" s="148"/>
      <c r="U10" s="149"/>
      <c r="V10" s="149"/>
      <c r="W10" s="149"/>
      <c r="X10" s="149"/>
      <c r="Y10" s="149"/>
      <c r="Z10" s="150"/>
    </row>
    <row r="11" spans="1:27" s="1" customFormat="1" ht="23.25" x14ac:dyDescent="0.2">
      <c r="A11" s="137"/>
      <c r="B11" s="138"/>
      <c r="C11" s="140"/>
      <c r="D11" s="141"/>
      <c r="E11" s="140"/>
      <c r="F11" s="141"/>
      <c r="G11" s="140"/>
      <c r="H11" s="141"/>
      <c r="I11" s="140"/>
      <c r="J11" s="141"/>
      <c r="K11" s="140"/>
      <c r="L11" s="142"/>
      <c r="M11" s="142"/>
      <c r="N11" s="142"/>
      <c r="O11" s="142"/>
      <c r="P11" s="142"/>
      <c r="Q11" s="142"/>
      <c r="R11" s="141"/>
      <c r="S11" s="137"/>
      <c r="T11" s="138"/>
      <c r="U11" s="138"/>
      <c r="V11" s="138"/>
      <c r="W11" s="138"/>
      <c r="X11" s="138"/>
      <c r="Y11" s="138"/>
      <c r="Z11" s="139"/>
    </row>
    <row r="12" spans="1:27" s="1" customFormat="1" ht="23.25" x14ac:dyDescent="0.2">
      <c r="A12" s="137"/>
      <c r="B12" s="138"/>
      <c r="C12" s="140"/>
      <c r="D12" s="141"/>
      <c r="E12" s="140"/>
      <c r="F12" s="141"/>
      <c r="G12" s="140"/>
      <c r="H12" s="141"/>
      <c r="I12" s="140"/>
      <c r="J12" s="141"/>
      <c r="K12" s="140"/>
      <c r="L12" s="142"/>
      <c r="M12" s="142"/>
      <c r="N12" s="142"/>
      <c r="O12" s="142"/>
      <c r="P12" s="142"/>
      <c r="Q12" s="142"/>
      <c r="R12" s="141"/>
      <c r="S12" s="137"/>
      <c r="T12" s="138"/>
      <c r="U12" s="138"/>
      <c r="V12" s="138"/>
      <c r="W12" s="138"/>
      <c r="X12" s="138"/>
      <c r="Y12" s="138"/>
      <c r="Z12" s="139"/>
    </row>
    <row r="13" spans="1:27" s="1" customFormat="1" ht="23.25" x14ac:dyDescent="0.2">
      <c r="A13" s="137"/>
      <c r="B13" s="138"/>
      <c r="C13" s="140"/>
      <c r="D13" s="141"/>
      <c r="E13" s="140"/>
      <c r="F13" s="141"/>
      <c r="G13" s="140"/>
      <c r="H13" s="141"/>
      <c r="I13" s="140"/>
      <c r="J13" s="141"/>
      <c r="K13" s="140"/>
      <c r="L13" s="142"/>
      <c r="M13" s="142"/>
      <c r="N13" s="142"/>
      <c r="O13" s="142"/>
      <c r="P13" s="142"/>
      <c r="Q13" s="142"/>
      <c r="R13" s="141"/>
      <c r="S13" s="137"/>
      <c r="T13" s="138"/>
      <c r="U13" s="138"/>
      <c r="V13" s="138"/>
      <c r="W13" s="138"/>
      <c r="X13" s="138"/>
      <c r="Y13" s="138"/>
      <c r="Z13" s="139"/>
    </row>
    <row r="14" spans="1:27" s="1" customFormat="1" ht="23.25" x14ac:dyDescent="0.2">
      <c r="A14" s="137"/>
      <c r="B14" s="138"/>
      <c r="C14" s="140"/>
      <c r="D14" s="141"/>
      <c r="E14" s="140"/>
      <c r="F14" s="141"/>
      <c r="G14" s="140"/>
      <c r="H14" s="141"/>
      <c r="I14" s="140"/>
      <c r="J14" s="141"/>
      <c r="K14" s="140"/>
      <c r="L14" s="142"/>
      <c r="M14" s="142"/>
      <c r="N14" s="142"/>
      <c r="O14" s="142"/>
      <c r="P14" s="142"/>
      <c r="Q14" s="142"/>
      <c r="R14" s="141"/>
      <c r="S14" s="137"/>
      <c r="T14" s="138"/>
      <c r="U14" s="138"/>
      <c r="V14" s="138"/>
      <c r="W14" s="138"/>
      <c r="X14" s="138"/>
      <c r="Y14" s="138"/>
      <c r="Z14" s="139"/>
    </row>
    <row r="15" spans="1:27" s="2" customFormat="1" ht="13.15" customHeight="1" x14ac:dyDescent="0.2">
      <c r="A15" s="151"/>
      <c r="B15" s="152"/>
      <c r="C15" s="156"/>
      <c r="D15" s="157"/>
      <c r="E15" s="156"/>
      <c r="F15" s="157"/>
      <c r="G15" s="156"/>
      <c r="H15" s="157"/>
      <c r="I15" s="156"/>
      <c r="J15" s="157"/>
      <c r="K15" s="156"/>
      <c r="L15" s="158"/>
      <c r="M15" s="158"/>
      <c r="N15" s="158"/>
      <c r="O15" s="158"/>
      <c r="P15" s="158"/>
      <c r="Q15" s="158"/>
      <c r="R15" s="157"/>
      <c r="S15" s="151"/>
      <c r="T15" s="152"/>
      <c r="U15" s="152"/>
      <c r="V15" s="152"/>
      <c r="W15" s="152"/>
      <c r="X15" s="152"/>
      <c r="Y15" s="152"/>
      <c r="Z15" s="153"/>
      <c r="AA15" s="1"/>
    </row>
    <row r="16" spans="1:27" s="1" customFormat="1" ht="23.25" x14ac:dyDescent="0.2">
      <c r="A16" s="45">
        <f>S10+1</f>
        <v>43681</v>
      </c>
      <c r="B16" s="46"/>
      <c r="C16" s="58">
        <f>A16+1</f>
        <v>43682</v>
      </c>
      <c r="D16" s="59" t="s">
        <v>2</v>
      </c>
      <c r="E16" s="58">
        <f>C16+1</f>
        <v>43683</v>
      </c>
      <c r="F16" s="59" t="s">
        <v>2</v>
      </c>
      <c r="G16" s="58">
        <f>E16+1</f>
        <v>43684</v>
      </c>
      <c r="H16" s="59" t="s">
        <v>3</v>
      </c>
      <c r="I16" s="43">
        <f>G16+1</f>
        <v>43685</v>
      </c>
      <c r="J16" s="44"/>
      <c r="K16" s="143">
        <f>I16+1</f>
        <v>43686</v>
      </c>
      <c r="L16" s="144"/>
      <c r="M16" s="145"/>
      <c r="N16" s="145"/>
      <c r="O16" s="145"/>
      <c r="P16" s="145"/>
      <c r="Q16" s="145"/>
      <c r="R16" s="146"/>
      <c r="S16" s="147">
        <f>K16+1</f>
        <v>43687</v>
      </c>
      <c r="T16" s="148"/>
      <c r="U16" s="165" t="s">
        <v>4</v>
      </c>
      <c r="V16" s="165"/>
      <c r="W16" s="165"/>
      <c r="X16" s="165"/>
      <c r="Y16" s="165"/>
      <c r="Z16" s="166"/>
    </row>
    <row r="17" spans="1:27" s="1" customFormat="1" ht="23.25" x14ac:dyDescent="0.2">
      <c r="A17" s="137"/>
      <c r="B17" s="138"/>
      <c r="C17" s="140"/>
      <c r="D17" s="141"/>
      <c r="E17" s="140"/>
      <c r="F17" s="141"/>
      <c r="G17" s="140"/>
      <c r="H17" s="141"/>
      <c r="I17" s="140"/>
      <c r="J17" s="141"/>
      <c r="K17" s="140"/>
      <c r="L17" s="142"/>
      <c r="M17" s="142"/>
      <c r="N17" s="142"/>
      <c r="O17" s="142"/>
      <c r="P17" s="142"/>
      <c r="Q17" s="142"/>
      <c r="R17" s="141"/>
      <c r="S17" s="137"/>
      <c r="T17" s="138"/>
      <c r="U17" s="138"/>
      <c r="V17" s="138"/>
      <c r="W17" s="138"/>
      <c r="X17" s="138"/>
      <c r="Y17" s="138"/>
      <c r="Z17" s="139"/>
    </row>
    <row r="18" spans="1:27" s="1" customFormat="1" ht="23.25" x14ac:dyDescent="0.2">
      <c r="A18" s="137"/>
      <c r="B18" s="138"/>
      <c r="C18" s="140"/>
      <c r="D18" s="141"/>
      <c r="E18" s="140"/>
      <c r="F18" s="141"/>
      <c r="G18" s="140"/>
      <c r="H18" s="141"/>
      <c r="I18" s="140"/>
      <c r="J18" s="141"/>
      <c r="K18" s="140"/>
      <c r="L18" s="142"/>
      <c r="M18" s="142"/>
      <c r="N18" s="142"/>
      <c r="O18" s="142"/>
      <c r="P18" s="142"/>
      <c r="Q18" s="142"/>
      <c r="R18" s="141"/>
      <c r="S18" s="137"/>
      <c r="T18" s="138"/>
      <c r="U18" s="138"/>
      <c r="V18" s="138"/>
      <c r="W18" s="138"/>
      <c r="X18" s="138"/>
      <c r="Y18" s="138"/>
      <c r="Z18" s="139"/>
    </row>
    <row r="19" spans="1:27" s="1" customFormat="1" ht="23.25" x14ac:dyDescent="0.2">
      <c r="A19" s="137"/>
      <c r="B19" s="138"/>
      <c r="C19" s="140"/>
      <c r="D19" s="141"/>
      <c r="E19" s="140"/>
      <c r="F19" s="141"/>
      <c r="G19" s="140"/>
      <c r="H19" s="141"/>
      <c r="I19" s="140"/>
      <c r="J19" s="141"/>
      <c r="K19" s="140"/>
      <c r="L19" s="142"/>
      <c r="M19" s="142"/>
      <c r="N19" s="142"/>
      <c r="O19" s="142"/>
      <c r="P19" s="142"/>
      <c r="Q19" s="142"/>
      <c r="R19" s="141"/>
      <c r="S19" s="137"/>
      <c r="T19" s="138"/>
      <c r="U19" s="138"/>
      <c r="V19" s="138"/>
      <c r="W19" s="138"/>
      <c r="X19" s="138"/>
      <c r="Y19" s="138"/>
      <c r="Z19" s="139"/>
    </row>
    <row r="20" spans="1:27" s="1" customFormat="1" ht="23.25" x14ac:dyDescent="0.2">
      <c r="A20" s="137"/>
      <c r="B20" s="138"/>
      <c r="C20" s="140"/>
      <c r="D20" s="141"/>
      <c r="E20" s="140"/>
      <c r="F20" s="141"/>
      <c r="G20" s="140"/>
      <c r="H20" s="141"/>
      <c r="I20" s="140"/>
      <c r="J20" s="141"/>
      <c r="K20" s="140"/>
      <c r="L20" s="142"/>
      <c r="M20" s="142"/>
      <c r="N20" s="142"/>
      <c r="O20" s="142"/>
      <c r="P20" s="142"/>
      <c r="Q20" s="142"/>
      <c r="R20" s="141"/>
      <c r="S20" s="137"/>
      <c r="T20" s="138"/>
      <c r="U20" s="138"/>
      <c r="V20" s="138"/>
      <c r="W20" s="138"/>
      <c r="X20" s="138"/>
      <c r="Y20" s="138"/>
      <c r="Z20" s="139"/>
    </row>
    <row r="21" spans="1:27" s="2" customFormat="1" ht="13.15" customHeight="1" x14ac:dyDescent="0.2">
      <c r="A21" s="151"/>
      <c r="B21" s="152"/>
      <c r="C21" s="156"/>
      <c r="D21" s="157"/>
      <c r="E21" s="156"/>
      <c r="F21" s="157"/>
      <c r="G21" s="156"/>
      <c r="H21" s="157"/>
      <c r="I21" s="156"/>
      <c r="J21" s="157"/>
      <c r="K21" s="156"/>
      <c r="L21" s="158"/>
      <c r="M21" s="158"/>
      <c r="N21" s="158"/>
      <c r="O21" s="158"/>
      <c r="P21" s="158"/>
      <c r="Q21" s="158"/>
      <c r="R21" s="157"/>
      <c r="S21" s="151"/>
      <c r="T21" s="152"/>
      <c r="U21" s="152"/>
      <c r="V21" s="152"/>
      <c r="W21" s="152"/>
      <c r="X21" s="152"/>
      <c r="Y21" s="152"/>
      <c r="Z21" s="153"/>
      <c r="AA21" s="1"/>
    </row>
    <row r="22" spans="1:27" s="1" customFormat="1" ht="23.25" x14ac:dyDescent="0.2">
      <c r="A22" s="45">
        <f>S16+1</f>
        <v>43688</v>
      </c>
      <c r="B22" s="46"/>
      <c r="C22" s="43">
        <f>A22+1</f>
        <v>43689</v>
      </c>
      <c r="D22" s="59" t="s">
        <v>2</v>
      </c>
      <c r="E22" s="43">
        <f>C22+1</f>
        <v>43690</v>
      </c>
      <c r="F22" s="59" t="s">
        <v>2</v>
      </c>
      <c r="G22" s="43">
        <f>E22+1</f>
        <v>43691</v>
      </c>
      <c r="H22" s="59" t="s">
        <v>3</v>
      </c>
      <c r="I22" s="43">
        <f>G22+1</f>
        <v>43692</v>
      </c>
      <c r="J22" s="44"/>
      <c r="K22" s="143">
        <f>I22+1</f>
        <v>43693</v>
      </c>
      <c r="L22" s="144"/>
      <c r="M22" s="145"/>
      <c r="N22" s="145"/>
      <c r="O22" s="145"/>
      <c r="P22" s="145"/>
      <c r="Q22" s="145"/>
      <c r="R22" s="146"/>
      <c r="S22" s="147">
        <f>K22+1</f>
        <v>43694</v>
      </c>
      <c r="T22" s="148"/>
      <c r="U22" s="165" t="s">
        <v>4</v>
      </c>
      <c r="V22" s="165"/>
      <c r="W22" s="165"/>
      <c r="X22" s="165"/>
      <c r="Y22" s="165"/>
      <c r="Z22" s="166"/>
    </row>
    <row r="23" spans="1:27" s="1" customFormat="1" ht="23.25" x14ac:dyDescent="0.2">
      <c r="A23" s="137"/>
      <c r="B23" s="138"/>
      <c r="C23" s="140"/>
      <c r="D23" s="141"/>
      <c r="E23" s="140"/>
      <c r="F23" s="141"/>
      <c r="G23" s="140"/>
      <c r="H23" s="141"/>
      <c r="I23" s="140"/>
      <c r="J23" s="141"/>
      <c r="K23" s="140"/>
      <c r="L23" s="142"/>
      <c r="M23" s="142"/>
      <c r="N23" s="142"/>
      <c r="O23" s="142"/>
      <c r="P23" s="142"/>
      <c r="Q23" s="142"/>
      <c r="R23" s="141"/>
      <c r="S23" s="137"/>
      <c r="T23" s="138"/>
      <c r="U23" s="138"/>
      <c r="V23" s="138"/>
      <c r="W23" s="138"/>
      <c r="X23" s="138"/>
      <c r="Y23" s="138"/>
      <c r="Z23" s="139"/>
    </row>
    <row r="24" spans="1:27" s="1" customFormat="1" ht="23.25" x14ac:dyDescent="0.2">
      <c r="A24" s="137"/>
      <c r="B24" s="138"/>
      <c r="C24" s="140"/>
      <c r="D24" s="141"/>
      <c r="E24" s="140"/>
      <c r="F24" s="141"/>
      <c r="G24" s="140"/>
      <c r="H24" s="141"/>
      <c r="I24" s="140"/>
      <c r="J24" s="141"/>
      <c r="K24" s="140"/>
      <c r="L24" s="142"/>
      <c r="M24" s="142"/>
      <c r="N24" s="142"/>
      <c r="O24" s="142"/>
      <c r="P24" s="142"/>
      <c r="Q24" s="142"/>
      <c r="R24" s="141"/>
      <c r="S24" s="137"/>
      <c r="T24" s="138"/>
      <c r="U24" s="138"/>
      <c r="V24" s="138"/>
      <c r="W24" s="138"/>
      <c r="X24" s="138"/>
      <c r="Y24" s="138"/>
      <c r="Z24" s="139"/>
    </row>
    <row r="25" spans="1:27" s="1" customFormat="1" ht="23.25" x14ac:dyDescent="0.2">
      <c r="A25" s="137"/>
      <c r="B25" s="138"/>
      <c r="C25" s="140"/>
      <c r="D25" s="141"/>
      <c r="E25" s="140"/>
      <c r="F25" s="141"/>
      <c r="G25" s="140"/>
      <c r="H25" s="141"/>
      <c r="I25" s="140"/>
      <c r="J25" s="141"/>
      <c r="K25" s="140"/>
      <c r="L25" s="142"/>
      <c r="M25" s="142"/>
      <c r="N25" s="142"/>
      <c r="O25" s="142"/>
      <c r="P25" s="142"/>
      <c r="Q25" s="142"/>
      <c r="R25" s="141"/>
      <c r="S25" s="137"/>
      <c r="T25" s="138"/>
      <c r="U25" s="138"/>
      <c r="V25" s="138"/>
      <c r="W25" s="138"/>
      <c r="X25" s="138"/>
      <c r="Y25" s="138"/>
      <c r="Z25" s="139"/>
    </row>
    <row r="26" spans="1:27" s="1" customFormat="1" ht="23.25" x14ac:dyDescent="0.2">
      <c r="A26" s="137"/>
      <c r="B26" s="138"/>
      <c r="C26" s="140"/>
      <c r="D26" s="141"/>
      <c r="E26" s="140"/>
      <c r="F26" s="141"/>
      <c r="G26" s="140"/>
      <c r="H26" s="141"/>
      <c r="I26" s="140"/>
      <c r="J26" s="141"/>
      <c r="K26" s="140"/>
      <c r="L26" s="142"/>
      <c r="M26" s="142"/>
      <c r="N26" s="142"/>
      <c r="O26" s="142"/>
      <c r="P26" s="142"/>
      <c r="Q26" s="142"/>
      <c r="R26" s="141"/>
      <c r="S26" s="137"/>
      <c r="T26" s="138"/>
      <c r="U26" s="138"/>
      <c r="V26" s="138"/>
      <c r="W26" s="138"/>
      <c r="X26" s="138"/>
      <c r="Y26" s="138"/>
      <c r="Z26" s="139"/>
    </row>
    <row r="27" spans="1:27" s="2" customFormat="1" ht="23.25" x14ac:dyDescent="0.2">
      <c r="A27" s="151"/>
      <c r="B27" s="152"/>
      <c r="C27" s="156"/>
      <c r="D27" s="157"/>
      <c r="E27" s="156"/>
      <c r="F27" s="157"/>
      <c r="G27" s="156"/>
      <c r="H27" s="157"/>
      <c r="I27" s="156"/>
      <c r="J27" s="157"/>
      <c r="K27" s="156"/>
      <c r="L27" s="158"/>
      <c r="M27" s="158"/>
      <c r="N27" s="158"/>
      <c r="O27" s="158"/>
      <c r="P27" s="158"/>
      <c r="Q27" s="158"/>
      <c r="R27" s="157"/>
      <c r="S27" s="151"/>
      <c r="T27" s="152"/>
      <c r="U27" s="152"/>
      <c r="V27" s="152"/>
      <c r="W27" s="152"/>
      <c r="X27" s="152"/>
      <c r="Y27" s="152"/>
      <c r="Z27" s="153"/>
      <c r="AA27" s="1"/>
    </row>
    <row r="28" spans="1:27" s="1" customFormat="1" ht="23.25" x14ac:dyDescent="0.2">
      <c r="A28" s="45">
        <f>S22+1</f>
        <v>43695</v>
      </c>
      <c r="B28" s="46"/>
      <c r="C28" s="43">
        <f>A28+1</f>
        <v>43696</v>
      </c>
      <c r="D28" s="59" t="s">
        <v>2</v>
      </c>
      <c r="E28" s="58">
        <f>C28+1</f>
        <v>43697</v>
      </c>
      <c r="F28" s="59" t="s">
        <v>2</v>
      </c>
      <c r="G28" s="58">
        <f>E28+1</f>
        <v>43698</v>
      </c>
      <c r="H28" s="59" t="s">
        <v>3</v>
      </c>
      <c r="I28" s="43">
        <f>G28+1</f>
        <v>43699</v>
      </c>
      <c r="J28" s="44"/>
      <c r="K28" s="143">
        <f>I28+1</f>
        <v>43700</v>
      </c>
      <c r="L28" s="144"/>
      <c r="M28" s="145"/>
      <c r="N28" s="145"/>
      <c r="O28" s="145"/>
      <c r="P28" s="145"/>
      <c r="Q28" s="145"/>
      <c r="R28" s="146"/>
      <c r="S28" s="147">
        <f>K28+1</f>
        <v>43701</v>
      </c>
      <c r="T28" s="148"/>
      <c r="U28" s="165" t="s">
        <v>4</v>
      </c>
      <c r="V28" s="165"/>
      <c r="W28" s="165"/>
      <c r="X28" s="165"/>
      <c r="Y28" s="165"/>
      <c r="Z28" s="166"/>
    </row>
    <row r="29" spans="1:27" s="1" customFormat="1" ht="23.25" x14ac:dyDescent="0.2">
      <c r="A29" s="137"/>
      <c r="B29" s="138"/>
      <c r="C29" s="140"/>
      <c r="D29" s="141"/>
      <c r="E29" s="140"/>
      <c r="F29" s="141"/>
      <c r="G29" s="140"/>
      <c r="H29" s="141"/>
      <c r="I29" s="140"/>
      <c r="J29" s="141"/>
      <c r="K29" s="140"/>
      <c r="L29" s="142"/>
      <c r="M29" s="142"/>
      <c r="N29" s="142"/>
      <c r="O29" s="142"/>
      <c r="P29" s="142"/>
      <c r="Q29" s="142"/>
      <c r="R29" s="141"/>
      <c r="S29" s="137"/>
      <c r="T29" s="138"/>
      <c r="U29" s="138"/>
      <c r="V29" s="138"/>
      <c r="W29" s="138"/>
      <c r="X29" s="138"/>
      <c r="Y29" s="138"/>
      <c r="Z29" s="139"/>
    </row>
    <row r="30" spans="1:27" s="1" customFormat="1" ht="23.25" x14ac:dyDescent="0.2">
      <c r="A30" s="137"/>
      <c r="B30" s="138"/>
      <c r="C30" s="140"/>
      <c r="D30" s="141"/>
      <c r="E30" s="140"/>
      <c r="F30" s="141"/>
      <c r="G30" s="140"/>
      <c r="H30" s="141"/>
      <c r="I30" s="140"/>
      <c r="J30" s="141"/>
      <c r="K30" s="140"/>
      <c r="L30" s="142"/>
      <c r="M30" s="142"/>
      <c r="N30" s="142"/>
      <c r="O30" s="142"/>
      <c r="P30" s="142"/>
      <c r="Q30" s="142"/>
      <c r="R30" s="141"/>
      <c r="S30" s="137"/>
      <c r="T30" s="138"/>
      <c r="U30" s="138"/>
      <c r="V30" s="138"/>
      <c r="W30" s="138"/>
      <c r="X30" s="138"/>
      <c r="Y30" s="138"/>
      <c r="Z30" s="139"/>
    </row>
    <row r="31" spans="1:27" s="1" customFormat="1" ht="23.25" x14ac:dyDescent="0.2">
      <c r="A31" s="137"/>
      <c r="B31" s="138"/>
      <c r="C31" s="140"/>
      <c r="D31" s="141"/>
      <c r="E31" s="140"/>
      <c r="F31" s="141"/>
      <c r="G31" s="140"/>
      <c r="H31" s="141"/>
      <c r="I31" s="140"/>
      <c r="J31" s="141"/>
      <c r="K31" s="140"/>
      <c r="L31" s="142"/>
      <c r="M31" s="142"/>
      <c r="N31" s="142"/>
      <c r="O31" s="142"/>
      <c r="P31" s="142"/>
      <c r="Q31" s="142"/>
      <c r="R31" s="141"/>
      <c r="S31" s="137"/>
      <c r="T31" s="138"/>
      <c r="U31" s="138"/>
      <c r="V31" s="138"/>
      <c r="W31" s="138"/>
      <c r="X31" s="138"/>
      <c r="Y31" s="138"/>
      <c r="Z31" s="139"/>
    </row>
    <row r="32" spans="1:27" s="1" customFormat="1" ht="23.25" x14ac:dyDescent="0.2">
      <c r="A32" s="137"/>
      <c r="B32" s="138"/>
      <c r="C32" s="140"/>
      <c r="D32" s="141"/>
      <c r="E32" s="140"/>
      <c r="F32" s="141"/>
      <c r="G32" s="140"/>
      <c r="H32" s="141"/>
      <c r="I32" s="140"/>
      <c r="J32" s="141"/>
      <c r="K32" s="140"/>
      <c r="L32" s="142"/>
      <c r="M32" s="142"/>
      <c r="N32" s="142"/>
      <c r="O32" s="142"/>
      <c r="P32" s="142"/>
      <c r="Q32" s="142"/>
      <c r="R32" s="141"/>
      <c r="S32" s="137"/>
      <c r="T32" s="138"/>
      <c r="U32" s="138"/>
      <c r="V32" s="138"/>
      <c r="W32" s="138"/>
      <c r="X32" s="138"/>
      <c r="Y32" s="138"/>
      <c r="Z32" s="139"/>
    </row>
    <row r="33" spans="1:27" s="2" customFormat="1" ht="23.25" x14ac:dyDescent="0.2">
      <c r="A33" s="151"/>
      <c r="B33" s="152"/>
      <c r="C33" s="156"/>
      <c r="D33" s="157"/>
      <c r="E33" s="156"/>
      <c r="F33" s="157"/>
      <c r="G33" s="156"/>
      <c r="H33" s="157"/>
      <c r="I33" s="156"/>
      <c r="J33" s="157"/>
      <c r="K33" s="156"/>
      <c r="L33" s="158"/>
      <c r="M33" s="158"/>
      <c r="N33" s="158"/>
      <c r="O33" s="158"/>
      <c r="P33" s="158"/>
      <c r="Q33" s="158"/>
      <c r="R33" s="157"/>
      <c r="S33" s="151"/>
      <c r="T33" s="152"/>
      <c r="U33" s="152"/>
      <c r="V33" s="152"/>
      <c r="W33" s="152"/>
      <c r="X33" s="152"/>
      <c r="Y33" s="152"/>
      <c r="Z33" s="153"/>
      <c r="AA33" s="1"/>
    </row>
    <row r="34" spans="1:27" s="1" customFormat="1" ht="23.25" x14ac:dyDescent="0.2">
      <c r="A34" s="45">
        <f>S28+1</f>
        <v>43702</v>
      </c>
      <c r="B34" s="46"/>
      <c r="C34" s="58">
        <f>A34+1</f>
        <v>43703</v>
      </c>
      <c r="D34" s="59" t="s">
        <v>2</v>
      </c>
      <c r="E34" s="58">
        <f>C34+1</f>
        <v>43704</v>
      </c>
      <c r="F34" s="59" t="s">
        <v>2</v>
      </c>
      <c r="G34" s="58">
        <f>E34+1</f>
        <v>43705</v>
      </c>
      <c r="H34" s="59" t="s">
        <v>3</v>
      </c>
      <c r="I34" s="43">
        <f>G34+1</f>
        <v>43706</v>
      </c>
      <c r="J34" s="44"/>
      <c r="K34" s="143">
        <f>I34+1</f>
        <v>43707</v>
      </c>
      <c r="L34" s="144"/>
      <c r="M34" s="145"/>
      <c r="N34" s="145"/>
      <c r="O34" s="145"/>
      <c r="P34" s="145"/>
      <c r="Q34" s="145"/>
      <c r="R34" s="146"/>
      <c r="S34" s="147">
        <f>K34+1</f>
        <v>43708</v>
      </c>
      <c r="T34" s="148"/>
      <c r="U34" s="165" t="s">
        <v>4</v>
      </c>
      <c r="V34" s="165"/>
      <c r="W34" s="165"/>
      <c r="X34" s="165"/>
      <c r="Y34" s="165"/>
      <c r="Z34" s="166"/>
    </row>
    <row r="35" spans="1:27" s="1" customFormat="1" ht="23.25" x14ac:dyDescent="0.2">
      <c r="A35" s="137"/>
      <c r="B35" s="138"/>
      <c r="C35" s="140"/>
      <c r="D35" s="141"/>
      <c r="E35" s="140"/>
      <c r="F35" s="141"/>
      <c r="G35" s="140"/>
      <c r="H35" s="141"/>
      <c r="I35" s="140"/>
      <c r="J35" s="141"/>
      <c r="K35" s="140"/>
      <c r="L35" s="142"/>
      <c r="M35" s="142"/>
      <c r="N35" s="142"/>
      <c r="O35" s="142"/>
      <c r="P35" s="142"/>
      <c r="Q35" s="142"/>
      <c r="R35" s="141"/>
      <c r="S35" s="137"/>
      <c r="T35" s="138"/>
      <c r="U35" s="138"/>
      <c r="V35" s="138"/>
      <c r="W35" s="138"/>
      <c r="X35" s="138"/>
      <c r="Y35" s="138"/>
      <c r="Z35" s="139"/>
    </row>
    <row r="36" spans="1:27" s="1" customFormat="1" ht="23.25" x14ac:dyDescent="0.2">
      <c r="A36" s="137"/>
      <c r="B36" s="138"/>
      <c r="C36" s="140"/>
      <c r="D36" s="141"/>
      <c r="E36" s="140"/>
      <c r="F36" s="141"/>
      <c r="G36" s="140"/>
      <c r="H36" s="141"/>
      <c r="I36" s="140"/>
      <c r="J36" s="141"/>
      <c r="K36" s="140"/>
      <c r="L36" s="142"/>
      <c r="M36" s="142"/>
      <c r="N36" s="142"/>
      <c r="O36" s="142"/>
      <c r="P36" s="142"/>
      <c r="Q36" s="142"/>
      <c r="R36" s="141"/>
      <c r="S36" s="137"/>
      <c r="T36" s="138"/>
      <c r="U36" s="138"/>
      <c r="V36" s="138"/>
      <c r="W36" s="138"/>
      <c r="X36" s="138"/>
      <c r="Y36" s="138"/>
      <c r="Z36" s="139"/>
    </row>
    <row r="37" spans="1:27" s="1" customFormat="1" ht="23.25" x14ac:dyDescent="0.2">
      <c r="A37" s="137"/>
      <c r="B37" s="138"/>
      <c r="C37" s="140"/>
      <c r="D37" s="141"/>
      <c r="E37" s="140"/>
      <c r="F37" s="141"/>
      <c r="G37" s="140"/>
      <c r="H37" s="141"/>
      <c r="I37" s="140"/>
      <c r="J37" s="141"/>
      <c r="K37" s="140"/>
      <c r="L37" s="142"/>
      <c r="M37" s="142"/>
      <c r="N37" s="142"/>
      <c r="O37" s="142"/>
      <c r="P37" s="142"/>
      <c r="Q37" s="142"/>
      <c r="R37" s="141"/>
      <c r="S37" s="137"/>
      <c r="T37" s="138"/>
      <c r="U37" s="138"/>
      <c r="V37" s="138"/>
      <c r="W37" s="138"/>
      <c r="X37" s="138"/>
      <c r="Y37" s="138"/>
      <c r="Z37" s="139"/>
    </row>
    <row r="38" spans="1:27" s="1" customFormat="1" ht="23.25" x14ac:dyDescent="0.2">
      <c r="A38" s="137"/>
      <c r="B38" s="138"/>
      <c r="C38" s="140"/>
      <c r="D38" s="141"/>
      <c r="E38" s="140"/>
      <c r="F38" s="141"/>
      <c r="G38" s="140"/>
      <c r="H38" s="141"/>
      <c r="I38" s="140"/>
      <c r="J38" s="141"/>
      <c r="K38" s="140"/>
      <c r="L38" s="142"/>
      <c r="M38" s="142"/>
      <c r="N38" s="142"/>
      <c r="O38" s="142"/>
      <c r="P38" s="142"/>
      <c r="Q38" s="142"/>
      <c r="R38" s="141"/>
      <c r="S38" s="137"/>
      <c r="T38" s="138"/>
      <c r="U38" s="138"/>
      <c r="V38" s="138"/>
      <c r="W38" s="138"/>
      <c r="X38" s="138"/>
      <c r="Y38" s="138"/>
      <c r="Z38" s="139"/>
    </row>
    <row r="39" spans="1:27" s="2" customFormat="1" ht="23.25" x14ac:dyDescent="0.2">
      <c r="A39" s="151"/>
      <c r="B39" s="152"/>
      <c r="C39" s="156"/>
      <c r="D39" s="157"/>
      <c r="E39" s="156"/>
      <c r="F39" s="157"/>
      <c r="G39" s="156"/>
      <c r="H39" s="157"/>
      <c r="I39" s="156"/>
      <c r="J39" s="157"/>
      <c r="K39" s="156"/>
      <c r="L39" s="158"/>
      <c r="M39" s="158"/>
      <c r="N39" s="158"/>
      <c r="O39" s="158"/>
      <c r="P39" s="158"/>
      <c r="Q39" s="158"/>
      <c r="R39" s="157"/>
      <c r="S39" s="151"/>
      <c r="T39" s="152"/>
      <c r="U39" s="152"/>
      <c r="V39" s="152"/>
      <c r="W39" s="152"/>
      <c r="X39" s="152"/>
      <c r="Y39" s="152"/>
      <c r="Z39" s="153"/>
      <c r="AA39" s="1"/>
    </row>
    <row r="40" spans="1:27" ht="23.25" x14ac:dyDescent="0.35">
      <c r="A40" s="45">
        <f>S34+1</f>
        <v>43709</v>
      </c>
      <c r="B40" s="46"/>
      <c r="C40" s="43">
        <f>A40+1</f>
        <v>43710</v>
      </c>
      <c r="D40" s="44"/>
      <c r="E40" s="47" t="s">
        <v>16</v>
      </c>
      <c r="F40" s="48"/>
      <c r="G40" s="48"/>
      <c r="H40" s="48"/>
      <c r="I40" s="48"/>
      <c r="J40" s="48" t="s">
        <v>19</v>
      </c>
      <c r="K40" s="48"/>
      <c r="L40" s="48"/>
      <c r="M40" s="48"/>
      <c r="N40" s="48"/>
      <c r="O40" s="48"/>
      <c r="P40" s="48"/>
      <c r="Q40" s="48"/>
      <c r="R40" s="48"/>
      <c r="S40" s="48"/>
      <c r="T40" s="48"/>
      <c r="U40" s="48"/>
      <c r="V40" s="48"/>
      <c r="W40" s="48"/>
      <c r="X40" s="48"/>
      <c r="Y40" s="48"/>
      <c r="Z40" s="49"/>
    </row>
    <row r="41" spans="1:27" ht="23.25" x14ac:dyDescent="0.35">
      <c r="A41" s="137"/>
      <c r="B41" s="138"/>
      <c r="C41" s="140"/>
      <c r="D41" s="141"/>
      <c r="E41" s="50"/>
      <c r="F41" s="51"/>
      <c r="G41" s="51"/>
      <c r="H41" s="51"/>
      <c r="I41" s="51"/>
      <c r="J41" s="51">
        <v>84</v>
      </c>
      <c r="K41" s="51"/>
      <c r="L41" s="51"/>
      <c r="M41" s="51"/>
      <c r="N41" s="51"/>
      <c r="O41" s="51"/>
      <c r="P41" s="51"/>
      <c r="Q41" s="51"/>
      <c r="R41" s="51"/>
      <c r="S41" s="51"/>
      <c r="T41" s="51"/>
      <c r="U41" s="51"/>
      <c r="V41" s="51"/>
      <c r="W41" s="51"/>
      <c r="X41" s="51"/>
      <c r="Y41" s="51"/>
      <c r="Z41" s="52"/>
    </row>
    <row r="42" spans="1:27" ht="23.25" x14ac:dyDescent="0.2">
      <c r="A42" s="137"/>
      <c r="B42" s="138"/>
      <c r="C42" s="140"/>
      <c r="D42" s="141"/>
      <c r="E42" s="50"/>
      <c r="F42" s="51"/>
      <c r="G42" s="51"/>
      <c r="H42" s="51"/>
      <c r="I42" s="51"/>
      <c r="J42" s="51"/>
      <c r="K42" s="51"/>
      <c r="L42" s="51"/>
      <c r="M42" s="51"/>
      <c r="N42" s="51"/>
      <c r="O42" s="51"/>
      <c r="P42" s="51"/>
      <c r="Q42" s="51"/>
      <c r="R42" s="51"/>
      <c r="S42" s="51" t="s">
        <v>25</v>
      </c>
      <c r="T42" s="51"/>
      <c r="U42" s="51"/>
      <c r="V42" s="51"/>
      <c r="W42" s="51"/>
      <c r="X42" s="51"/>
      <c r="Y42" s="51"/>
      <c r="Z42" s="53"/>
    </row>
    <row r="43" spans="1:27" ht="23.25" x14ac:dyDescent="0.2">
      <c r="A43" s="137"/>
      <c r="B43" s="138"/>
      <c r="C43" s="140"/>
      <c r="D43" s="141"/>
      <c r="E43" s="50"/>
      <c r="F43" s="51"/>
      <c r="G43" s="51"/>
      <c r="H43" s="51"/>
      <c r="I43" s="51"/>
      <c r="J43" s="51"/>
      <c r="K43" s="51"/>
      <c r="L43" s="51"/>
      <c r="M43" s="51"/>
      <c r="N43" s="51"/>
      <c r="O43" s="51"/>
      <c r="P43" s="51"/>
      <c r="Q43" s="51"/>
      <c r="R43" s="51"/>
      <c r="S43" s="51"/>
      <c r="T43" s="51"/>
      <c r="U43" s="51"/>
      <c r="V43" s="51"/>
      <c r="W43" s="51"/>
      <c r="X43" s="51"/>
      <c r="Y43" s="51"/>
      <c r="Z43" s="53"/>
    </row>
    <row r="44" spans="1:27" ht="23.25" x14ac:dyDescent="0.2">
      <c r="A44" s="137"/>
      <c r="B44" s="138"/>
      <c r="C44" s="140"/>
      <c r="D44" s="141"/>
      <c r="E44" s="50"/>
      <c r="F44" s="51"/>
      <c r="G44" s="51"/>
      <c r="H44" s="51"/>
      <c r="I44" s="51"/>
      <c r="J44" s="51"/>
      <c r="K44" s="159"/>
      <c r="L44" s="159"/>
      <c r="M44" s="159"/>
      <c r="N44" s="159"/>
      <c r="O44" s="159"/>
      <c r="P44" s="159"/>
      <c r="Q44" s="159"/>
      <c r="R44" s="159"/>
      <c r="S44" s="159"/>
      <c r="T44" s="159"/>
      <c r="U44" s="159"/>
      <c r="V44" s="159"/>
      <c r="W44" s="159"/>
      <c r="X44" s="159"/>
      <c r="Y44" s="159"/>
      <c r="Z44" s="160"/>
    </row>
    <row r="45" spans="1:27" s="1" customFormat="1" ht="23.25" x14ac:dyDescent="0.2">
      <c r="A45" s="151"/>
      <c r="B45" s="152"/>
      <c r="C45" s="156"/>
      <c r="D45" s="157"/>
      <c r="E45" s="54"/>
      <c r="F45" s="55"/>
      <c r="G45" s="55"/>
      <c r="H45" s="55"/>
      <c r="I45" s="55"/>
      <c r="J45" s="55"/>
      <c r="K45" s="161"/>
      <c r="L45" s="161"/>
      <c r="M45" s="161"/>
      <c r="N45" s="161"/>
      <c r="O45" s="161"/>
      <c r="P45" s="161"/>
      <c r="Q45" s="161"/>
      <c r="R45" s="161"/>
      <c r="S45" s="161"/>
      <c r="T45" s="161"/>
      <c r="U45" s="161"/>
      <c r="V45" s="161"/>
      <c r="W45" s="161"/>
      <c r="X45" s="161"/>
      <c r="Y45" s="161"/>
      <c r="Z45" s="162"/>
    </row>
  </sheetData>
  <mergeCells count="21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C10 E10 G10 K10 S10 A16 C16 E16 G16 K16 S16 A22 C22 E22 G22 K22 S22 A28 C28 E28 G28 K28 S28 A34 C34 E34 G34 K34 S34 A40 C40">
    <cfRule type="expression" dxfId="35" priority="3">
      <formula>MONTH(A10)&lt;&gt;MONTH($A$1)</formula>
    </cfRule>
    <cfRule type="expression" dxfId="34" priority="4">
      <formula>OR(WEEKDAY(A10,1)=1,WEEKDAY(A10,1)=7)</formula>
    </cfRule>
  </conditionalFormatting>
  <conditionalFormatting sqref="I10 I16 I22 I28 I34">
    <cfRule type="expression" dxfId="33" priority="1">
      <formula>MONTH(I10)&lt;&gt;MONTH($A$1)</formula>
    </cfRule>
    <cfRule type="expression" dxfId="32" priority="2">
      <formula>OR(WEEKDAY(I10,1)=1,WEEKDAY(I10,1)=7)</formula>
    </cfRule>
  </conditionalFormatting>
  <printOptions horizontalCentered="1"/>
  <pageMargins left="0.5" right="0.5" top="0.25" bottom="0.25" header="0.25" footer="0.25"/>
  <pageSetup scale="9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79998168889431442"/>
    <pageSetUpPr fitToPage="1"/>
  </sheetPr>
  <dimension ref="A1:AA45"/>
  <sheetViews>
    <sheetView showGridLines="0" topLeftCell="A23" workbookViewId="0">
      <selection activeCell="AD27" sqref="AD27"/>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x14ac:dyDescent="0.2">
      <c r="A1" s="132">
        <f>DATE(May!AD18,May!AD20+4,1)</f>
        <v>43709</v>
      </c>
      <c r="B1" s="132"/>
      <c r="C1" s="132"/>
      <c r="D1" s="132"/>
      <c r="E1" s="132"/>
      <c r="F1" s="132"/>
      <c r="G1" s="132"/>
      <c r="H1" s="132"/>
      <c r="I1" s="41"/>
      <c r="J1" s="41"/>
      <c r="K1" s="133">
        <f>DATE(YEAR(A1),MONTH(A1)-1,1)</f>
        <v>43678</v>
      </c>
      <c r="L1" s="133"/>
      <c r="M1" s="133"/>
      <c r="N1" s="133"/>
      <c r="O1" s="133"/>
      <c r="P1" s="133"/>
      <c r="Q1" s="133"/>
      <c r="S1" s="133">
        <f>DATE(YEAR(A1),MONTH(A1)+1,1)</f>
        <v>43739</v>
      </c>
      <c r="T1" s="133"/>
      <c r="U1" s="133"/>
      <c r="V1" s="133"/>
      <c r="W1" s="133"/>
      <c r="X1" s="133"/>
      <c r="Y1" s="133"/>
    </row>
    <row r="2" spans="1:27" s="3" customFormat="1" ht="11.25" customHeight="1" x14ac:dyDescent="0.2">
      <c r="A2" s="132"/>
      <c r="B2" s="132"/>
      <c r="C2" s="132"/>
      <c r="D2" s="132"/>
      <c r="E2" s="132"/>
      <c r="F2" s="132"/>
      <c r="G2" s="132"/>
      <c r="H2" s="132"/>
      <c r="I2" s="41"/>
      <c r="J2" s="41"/>
      <c r="K2" s="16" t="str">
        <f>INDEX({"S";"M";"T";"W";"T";"F";"S"},1+MOD(start_day+1-2,7))</f>
        <v>S</v>
      </c>
      <c r="L2" s="16" t="str">
        <f>INDEX({"S";"M";"T";"W";"T";"F";"S"},1+MOD(start_day+2-2,7))</f>
        <v>M</v>
      </c>
      <c r="M2" s="16" t="str">
        <f>INDEX({"S";"M";"T";"W";"T";"F";"S"},1+MOD(start_day+3-2,7))</f>
        <v>T</v>
      </c>
      <c r="N2" s="16" t="str">
        <f>INDEX({"S";"M";"T";"W";"T";"F";"S"},1+MOD(start_day+4-2,7))</f>
        <v>W</v>
      </c>
      <c r="O2" s="16" t="str">
        <f>INDEX({"S";"M";"T";"W";"T";"F";"S"},1+MOD(start_day+5-2,7))</f>
        <v>T</v>
      </c>
      <c r="P2" s="16" t="str">
        <f>INDEX({"S";"M";"T";"W";"T";"F";"S"},1+MOD(start_day+6-2,7))</f>
        <v>F</v>
      </c>
      <c r="Q2" s="16" t="str">
        <f>INDEX({"S";"M";"T";"W";"T";"F";"S"},1+MOD(start_day+7-2,7))</f>
        <v>S</v>
      </c>
      <c r="S2" s="16" t="str">
        <f>INDEX({"S";"M";"T";"W";"T";"F";"S"},1+MOD(start_day+1-2,7))</f>
        <v>S</v>
      </c>
      <c r="T2" s="16" t="str">
        <f>INDEX({"S";"M";"T";"W";"T";"F";"S"},1+MOD(start_day+2-2,7))</f>
        <v>M</v>
      </c>
      <c r="U2" s="16" t="str">
        <f>INDEX({"S";"M";"T";"W";"T";"F";"S"},1+MOD(start_day+3-2,7))</f>
        <v>T</v>
      </c>
      <c r="V2" s="16" t="str">
        <f>INDEX({"S";"M";"T";"W";"T";"F";"S"},1+MOD(start_day+4-2,7))</f>
        <v>W</v>
      </c>
      <c r="W2" s="16" t="str">
        <f>INDEX({"S";"M";"T";"W";"T";"F";"S"},1+MOD(start_day+5-2,7))</f>
        <v>T</v>
      </c>
      <c r="X2" s="16" t="str">
        <f>INDEX({"S";"M";"T";"W";"T";"F";"S"},1+MOD(start_day+6-2,7))</f>
        <v>F</v>
      </c>
      <c r="Y2" s="16" t="str">
        <f>INDEX({"S";"M";"T";"W";"T";"F";"S"},1+MOD(start_day+7-2,7))</f>
        <v>S</v>
      </c>
    </row>
    <row r="3" spans="1:27" s="4" customFormat="1" ht="9" customHeight="1" x14ac:dyDescent="0.2">
      <c r="A3" s="132"/>
      <c r="B3" s="132"/>
      <c r="C3" s="132"/>
      <c r="D3" s="132"/>
      <c r="E3" s="132"/>
      <c r="F3" s="132"/>
      <c r="G3" s="132"/>
      <c r="H3" s="132"/>
      <c r="I3" s="41"/>
      <c r="J3" s="41"/>
      <c r="K3" s="17" t="str">
        <f t="shared" ref="K3:Q8" si="0">IF(MONTH($K$1)&lt;&gt;MONTH($K$1-(WEEKDAY($K$1,1)-(start_day-1))-IF((WEEKDAY($K$1,1)-(start_day-1))&lt;=0,7,0)+(ROW(K3)-ROW($K$3))*7+(COLUMN(K3)-COLUMN($K$3)+1)),"",$K$1-(WEEKDAY($K$1,1)-(start_day-1))-IF((WEEKDAY($K$1,1)-(start_day-1))&lt;=0,7,0)+(ROW(K3)-ROW($K$3))*7+(COLUMN(K3)-COLUMN($K$3)+1))</f>
        <v/>
      </c>
      <c r="L3" s="17" t="str">
        <f t="shared" si="0"/>
        <v/>
      </c>
      <c r="M3" s="17" t="str">
        <f t="shared" si="0"/>
        <v/>
      </c>
      <c r="N3" s="17" t="str">
        <f t="shared" si="0"/>
        <v/>
      </c>
      <c r="O3" s="17">
        <f t="shared" si="0"/>
        <v>43678</v>
      </c>
      <c r="P3" s="17">
        <f t="shared" si="0"/>
        <v>43679</v>
      </c>
      <c r="Q3" s="17">
        <f t="shared" si="0"/>
        <v>43680</v>
      </c>
      <c r="R3" s="3"/>
      <c r="S3" s="17" t="str">
        <f t="shared" ref="S3:Y8" si="1">IF(MONTH($S$1)&lt;&gt;MONTH($S$1-(WEEKDAY($S$1,1)-(start_day-1))-IF((WEEKDAY($S$1,1)-(start_day-1))&lt;=0,7,0)+(ROW(S3)-ROW($S$3))*7+(COLUMN(S3)-COLUMN($S$3)+1)),"",$S$1-(WEEKDAY($S$1,1)-(start_day-1))-IF((WEEKDAY($S$1,1)-(start_day-1))&lt;=0,7,0)+(ROW(S3)-ROW($S$3))*7+(COLUMN(S3)-COLUMN($S$3)+1))</f>
        <v/>
      </c>
      <c r="T3" s="17" t="str">
        <f t="shared" si="1"/>
        <v/>
      </c>
      <c r="U3" s="17">
        <f t="shared" si="1"/>
        <v>43739</v>
      </c>
      <c r="V3" s="17">
        <f t="shared" si="1"/>
        <v>43740</v>
      </c>
      <c r="W3" s="17">
        <f t="shared" si="1"/>
        <v>43741</v>
      </c>
      <c r="X3" s="17">
        <f t="shared" si="1"/>
        <v>43742</v>
      </c>
      <c r="Y3" s="17">
        <f t="shared" si="1"/>
        <v>43743</v>
      </c>
    </row>
    <row r="4" spans="1:27" s="4" customFormat="1" ht="9" customHeight="1" x14ac:dyDescent="0.2">
      <c r="A4" s="132"/>
      <c r="B4" s="132"/>
      <c r="C4" s="132"/>
      <c r="D4" s="132"/>
      <c r="E4" s="132"/>
      <c r="F4" s="132"/>
      <c r="G4" s="132"/>
      <c r="H4" s="132"/>
      <c r="I4" s="41"/>
      <c r="J4" s="41"/>
      <c r="K4" s="17">
        <f t="shared" si="0"/>
        <v>43681</v>
      </c>
      <c r="L4" s="17">
        <f t="shared" si="0"/>
        <v>43682</v>
      </c>
      <c r="M4" s="17">
        <f t="shared" si="0"/>
        <v>43683</v>
      </c>
      <c r="N4" s="17">
        <f t="shared" si="0"/>
        <v>43684</v>
      </c>
      <c r="O4" s="17">
        <f t="shared" si="0"/>
        <v>43685</v>
      </c>
      <c r="P4" s="17">
        <f t="shared" si="0"/>
        <v>43686</v>
      </c>
      <c r="Q4" s="17">
        <f t="shared" si="0"/>
        <v>43687</v>
      </c>
      <c r="R4" s="3"/>
      <c r="S4" s="17">
        <f t="shared" si="1"/>
        <v>43744</v>
      </c>
      <c r="T4" s="17">
        <f t="shared" si="1"/>
        <v>43745</v>
      </c>
      <c r="U4" s="17">
        <f t="shared" si="1"/>
        <v>43746</v>
      </c>
      <c r="V4" s="17">
        <f t="shared" si="1"/>
        <v>43747</v>
      </c>
      <c r="W4" s="17">
        <f t="shared" si="1"/>
        <v>43748</v>
      </c>
      <c r="X4" s="17">
        <f t="shared" si="1"/>
        <v>43749</v>
      </c>
      <c r="Y4" s="17">
        <f t="shared" si="1"/>
        <v>43750</v>
      </c>
    </row>
    <row r="5" spans="1:27" s="4" customFormat="1" ht="9" customHeight="1" x14ac:dyDescent="0.2">
      <c r="A5" s="132"/>
      <c r="B5" s="132"/>
      <c r="C5" s="132"/>
      <c r="D5" s="132"/>
      <c r="E5" s="132"/>
      <c r="F5" s="132"/>
      <c r="G5" s="132"/>
      <c r="H5" s="132"/>
      <c r="I5" s="41"/>
      <c r="J5" s="41"/>
      <c r="K5" s="17">
        <f t="shared" si="0"/>
        <v>43688</v>
      </c>
      <c r="L5" s="17">
        <f t="shared" si="0"/>
        <v>43689</v>
      </c>
      <c r="M5" s="17">
        <f t="shared" si="0"/>
        <v>43690</v>
      </c>
      <c r="N5" s="17">
        <f t="shared" si="0"/>
        <v>43691</v>
      </c>
      <c r="O5" s="17">
        <f t="shared" si="0"/>
        <v>43692</v>
      </c>
      <c r="P5" s="17">
        <f t="shared" si="0"/>
        <v>43693</v>
      </c>
      <c r="Q5" s="17">
        <f t="shared" si="0"/>
        <v>43694</v>
      </c>
      <c r="R5" s="3"/>
      <c r="S5" s="17">
        <f t="shared" si="1"/>
        <v>43751</v>
      </c>
      <c r="T5" s="17">
        <f t="shared" si="1"/>
        <v>43752</v>
      </c>
      <c r="U5" s="17">
        <f t="shared" si="1"/>
        <v>43753</v>
      </c>
      <c r="V5" s="17">
        <f t="shared" si="1"/>
        <v>43754</v>
      </c>
      <c r="W5" s="17">
        <f t="shared" si="1"/>
        <v>43755</v>
      </c>
      <c r="X5" s="17">
        <f t="shared" si="1"/>
        <v>43756</v>
      </c>
      <c r="Y5" s="17">
        <f t="shared" si="1"/>
        <v>43757</v>
      </c>
    </row>
    <row r="6" spans="1:27" s="4" customFormat="1" ht="9" customHeight="1" x14ac:dyDescent="0.2">
      <c r="A6" s="132"/>
      <c r="B6" s="132"/>
      <c r="C6" s="132"/>
      <c r="D6" s="132"/>
      <c r="E6" s="132"/>
      <c r="F6" s="132"/>
      <c r="G6" s="132"/>
      <c r="H6" s="132"/>
      <c r="I6" s="41"/>
      <c r="J6" s="41"/>
      <c r="K6" s="17">
        <f t="shared" si="0"/>
        <v>43695</v>
      </c>
      <c r="L6" s="17">
        <f t="shared" si="0"/>
        <v>43696</v>
      </c>
      <c r="M6" s="17">
        <f t="shared" si="0"/>
        <v>43697</v>
      </c>
      <c r="N6" s="17">
        <f t="shared" si="0"/>
        <v>43698</v>
      </c>
      <c r="O6" s="17">
        <f t="shared" si="0"/>
        <v>43699</v>
      </c>
      <c r="P6" s="17">
        <f t="shared" si="0"/>
        <v>43700</v>
      </c>
      <c r="Q6" s="17">
        <f t="shared" si="0"/>
        <v>43701</v>
      </c>
      <c r="R6" s="3"/>
      <c r="S6" s="17">
        <f t="shared" si="1"/>
        <v>43758</v>
      </c>
      <c r="T6" s="17">
        <f t="shared" si="1"/>
        <v>43759</v>
      </c>
      <c r="U6" s="17">
        <f t="shared" si="1"/>
        <v>43760</v>
      </c>
      <c r="V6" s="17">
        <f t="shared" si="1"/>
        <v>43761</v>
      </c>
      <c r="W6" s="17">
        <f t="shared" si="1"/>
        <v>43762</v>
      </c>
      <c r="X6" s="17">
        <f t="shared" si="1"/>
        <v>43763</v>
      </c>
      <c r="Y6" s="17">
        <f t="shared" si="1"/>
        <v>43764</v>
      </c>
    </row>
    <row r="7" spans="1:27" s="4" customFormat="1" ht="9" customHeight="1" x14ac:dyDescent="0.2">
      <c r="A7" s="132"/>
      <c r="B7" s="132"/>
      <c r="C7" s="132"/>
      <c r="D7" s="132"/>
      <c r="E7" s="132"/>
      <c r="F7" s="132"/>
      <c r="G7" s="132"/>
      <c r="H7" s="132"/>
      <c r="I7" s="41"/>
      <c r="J7" s="41"/>
      <c r="K7" s="17">
        <f t="shared" si="0"/>
        <v>43702</v>
      </c>
      <c r="L7" s="17">
        <f t="shared" si="0"/>
        <v>43703</v>
      </c>
      <c r="M7" s="17">
        <f t="shared" si="0"/>
        <v>43704</v>
      </c>
      <c r="N7" s="17">
        <f t="shared" si="0"/>
        <v>43705</v>
      </c>
      <c r="O7" s="17">
        <f t="shared" si="0"/>
        <v>43706</v>
      </c>
      <c r="P7" s="17">
        <f t="shared" si="0"/>
        <v>43707</v>
      </c>
      <c r="Q7" s="17">
        <f t="shared" si="0"/>
        <v>43708</v>
      </c>
      <c r="R7" s="3"/>
      <c r="S7" s="17">
        <f t="shared" si="1"/>
        <v>43765</v>
      </c>
      <c r="T7" s="17">
        <f t="shared" si="1"/>
        <v>43766</v>
      </c>
      <c r="U7" s="17">
        <f t="shared" si="1"/>
        <v>43767</v>
      </c>
      <c r="V7" s="17">
        <f t="shared" si="1"/>
        <v>43768</v>
      </c>
      <c r="W7" s="17">
        <f t="shared" si="1"/>
        <v>43769</v>
      </c>
      <c r="X7" s="17" t="str">
        <f t="shared" si="1"/>
        <v/>
      </c>
      <c r="Y7" s="17" t="str">
        <f t="shared" si="1"/>
        <v/>
      </c>
    </row>
    <row r="8" spans="1:27" s="5" customFormat="1" ht="9" customHeight="1" x14ac:dyDescent="0.2">
      <c r="A8" s="21"/>
      <c r="B8" s="21"/>
      <c r="C8" s="21"/>
      <c r="D8" s="21"/>
      <c r="E8" s="21"/>
      <c r="F8" s="21"/>
      <c r="G8" s="21"/>
      <c r="H8" s="21"/>
      <c r="I8" s="20"/>
      <c r="J8" s="20"/>
      <c r="K8" s="17" t="str">
        <f t="shared" si="0"/>
        <v/>
      </c>
      <c r="L8" s="17" t="str">
        <f t="shared" si="0"/>
        <v/>
      </c>
      <c r="M8" s="17" t="str">
        <f t="shared" si="0"/>
        <v/>
      </c>
      <c r="N8" s="17" t="str">
        <f t="shared" si="0"/>
        <v/>
      </c>
      <c r="O8" s="17" t="str">
        <f t="shared" si="0"/>
        <v/>
      </c>
      <c r="P8" s="17" t="str">
        <f t="shared" si="0"/>
        <v/>
      </c>
      <c r="Q8" s="17" t="str">
        <f t="shared" si="0"/>
        <v/>
      </c>
      <c r="R8" s="18"/>
      <c r="S8" s="17" t="str">
        <f t="shared" si="1"/>
        <v/>
      </c>
      <c r="T8" s="17" t="str">
        <f t="shared" si="1"/>
        <v/>
      </c>
      <c r="U8" s="17" t="str">
        <f t="shared" si="1"/>
        <v/>
      </c>
      <c r="V8" s="17" t="str">
        <f t="shared" si="1"/>
        <v/>
      </c>
      <c r="W8" s="17" t="str">
        <f t="shared" si="1"/>
        <v/>
      </c>
      <c r="X8" s="17" t="str">
        <f t="shared" si="1"/>
        <v/>
      </c>
      <c r="Y8" s="17" t="str">
        <f t="shared" si="1"/>
        <v/>
      </c>
      <c r="Z8" s="19"/>
    </row>
    <row r="9" spans="1:27" s="1" customFormat="1" ht="21" customHeight="1" x14ac:dyDescent="0.2">
      <c r="A9" s="134">
        <f>A10</f>
        <v>43709</v>
      </c>
      <c r="B9" s="135"/>
      <c r="C9" s="135">
        <f>C10</f>
        <v>43710</v>
      </c>
      <c r="D9" s="135"/>
      <c r="E9" s="135">
        <f>E10</f>
        <v>43711</v>
      </c>
      <c r="F9" s="135"/>
      <c r="G9" s="135">
        <f>G10</f>
        <v>43712</v>
      </c>
      <c r="H9" s="135"/>
      <c r="I9" s="135">
        <f>I10</f>
        <v>43713</v>
      </c>
      <c r="J9" s="135"/>
      <c r="K9" s="135">
        <f>K10</f>
        <v>43714</v>
      </c>
      <c r="L9" s="135"/>
      <c r="M9" s="135"/>
      <c r="N9" s="135"/>
      <c r="O9" s="135"/>
      <c r="P9" s="135"/>
      <c r="Q9" s="135"/>
      <c r="R9" s="135"/>
      <c r="S9" s="135">
        <f>S10</f>
        <v>43715</v>
      </c>
      <c r="T9" s="135"/>
      <c r="U9" s="135"/>
      <c r="V9" s="135"/>
      <c r="W9" s="135"/>
      <c r="X9" s="135"/>
      <c r="Y9" s="135"/>
      <c r="Z9" s="136"/>
    </row>
    <row r="10" spans="1:27" s="1" customFormat="1" ht="23.25" x14ac:dyDescent="0.2">
      <c r="A10" s="60">
        <f>$A$1-(WEEKDAY($A$1,1)-(start_day-1))-IF((WEEKDAY($A$1,1)-(start_day-1))&lt;=0,7,0)+1</f>
        <v>43709</v>
      </c>
      <c r="B10" s="56"/>
      <c r="C10" s="58">
        <f>A10+1</f>
        <v>43710</v>
      </c>
      <c r="D10" s="59"/>
      <c r="E10" s="58">
        <f>C10+1</f>
        <v>43711</v>
      </c>
      <c r="F10" s="59" t="s">
        <v>2</v>
      </c>
      <c r="G10" s="58">
        <f>E10+1</f>
        <v>43712</v>
      </c>
      <c r="H10" s="59" t="s">
        <v>3</v>
      </c>
      <c r="I10" s="58">
        <f>G10+1</f>
        <v>43713</v>
      </c>
      <c r="J10" s="59"/>
      <c r="K10" s="173">
        <f>I10+1</f>
        <v>43714</v>
      </c>
      <c r="L10" s="174"/>
      <c r="M10" s="175"/>
      <c r="N10" s="175"/>
      <c r="O10" s="175"/>
      <c r="P10" s="175"/>
      <c r="Q10" s="175"/>
      <c r="R10" s="176"/>
      <c r="S10" s="177">
        <f>K10+1</f>
        <v>43715</v>
      </c>
      <c r="T10" s="178"/>
      <c r="U10" s="165" t="s">
        <v>13</v>
      </c>
      <c r="V10" s="165"/>
      <c r="W10" s="165"/>
      <c r="X10" s="165"/>
      <c r="Y10" s="165"/>
      <c r="Z10" s="166"/>
    </row>
    <row r="11" spans="1:27" s="1" customFormat="1" ht="23.25" x14ac:dyDescent="0.2">
      <c r="A11" s="169"/>
      <c r="B11" s="170"/>
      <c r="C11" s="163" t="s">
        <v>26</v>
      </c>
      <c r="D11" s="164"/>
      <c r="E11" s="163"/>
      <c r="F11" s="164"/>
      <c r="G11" s="163"/>
      <c r="H11" s="164"/>
      <c r="I11" s="163"/>
      <c r="J11" s="164"/>
      <c r="K11" s="163"/>
      <c r="L11" s="172"/>
      <c r="M11" s="172"/>
      <c r="N11" s="172"/>
      <c r="O11" s="172"/>
      <c r="P11" s="172"/>
      <c r="Q11" s="172"/>
      <c r="R11" s="164"/>
      <c r="S11" s="169"/>
      <c r="T11" s="170"/>
      <c r="U11" s="170"/>
      <c r="V11" s="170"/>
      <c r="W11" s="170"/>
      <c r="X11" s="170"/>
      <c r="Y11" s="170"/>
      <c r="Z11" s="171"/>
    </row>
    <row r="12" spans="1:27" s="1" customFormat="1" ht="23.25" x14ac:dyDescent="0.2">
      <c r="A12" s="169"/>
      <c r="B12" s="170"/>
      <c r="C12" s="163" t="s">
        <v>12</v>
      </c>
      <c r="D12" s="164"/>
      <c r="E12" s="163"/>
      <c r="F12" s="164"/>
      <c r="G12" s="163"/>
      <c r="H12" s="164"/>
      <c r="I12" s="163"/>
      <c r="J12" s="164"/>
      <c r="K12" s="163"/>
      <c r="L12" s="172"/>
      <c r="M12" s="172"/>
      <c r="N12" s="172"/>
      <c r="O12" s="172"/>
      <c r="P12" s="172"/>
      <c r="Q12" s="172"/>
      <c r="R12" s="164"/>
      <c r="S12" s="169"/>
      <c r="T12" s="170"/>
      <c r="U12" s="170"/>
      <c r="V12" s="170"/>
      <c r="W12" s="170"/>
      <c r="X12" s="170"/>
      <c r="Y12" s="170"/>
      <c r="Z12" s="171"/>
    </row>
    <row r="13" spans="1:27" s="1" customFormat="1" ht="23.25" x14ac:dyDescent="0.2">
      <c r="A13" s="169"/>
      <c r="B13" s="170"/>
      <c r="C13" s="163"/>
      <c r="D13" s="164"/>
      <c r="E13" s="163"/>
      <c r="F13" s="164"/>
      <c r="G13" s="163"/>
      <c r="H13" s="164"/>
      <c r="I13" s="163"/>
      <c r="J13" s="164"/>
      <c r="K13" s="163"/>
      <c r="L13" s="172"/>
      <c r="M13" s="172"/>
      <c r="N13" s="172"/>
      <c r="O13" s="172"/>
      <c r="P13" s="172"/>
      <c r="Q13" s="172"/>
      <c r="R13" s="164"/>
      <c r="S13" s="169"/>
      <c r="T13" s="170"/>
      <c r="U13" s="170"/>
      <c r="V13" s="170"/>
      <c r="W13" s="170"/>
      <c r="X13" s="170"/>
      <c r="Y13" s="170"/>
      <c r="Z13" s="171"/>
    </row>
    <row r="14" spans="1:27" s="1" customFormat="1" ht="23.25" x14ac:dyDescent="0.2">
      <c r="A14" s="169"/>
      <c r="B14" s="170"/>
      <c r="C14" s="163" t="s">
        <v>15</v>
      </c>
      <c r="D14" s="164"/>
      <c r="E14" s="163"/>
      <c r="F14" s="164"/>
      <c r="G14" s="163"/>
      <c r="H14" s="164"/>
      <c r="I14" s="163"/>
      <c r="J14" s="164"/>
      <c r="K14" s="163"/>
      <c r="L14" s="172"/>
      <c r="M14" s="172"/>
      <c r="N14" s="172"/>
      <c r="O14" s="172"/>
      <c r="P14" s="172"/>
      <c r="Q14" s="172"/>
      <c r="R14" s="164"/>
      <c r="S14" s="169"/>
      <c r="T14" s="170"/>
      <c r="U14" s="170"/>
      <c r="V14" s="170"/>
      <c r="W14" s="170"/>
      <c r="X14" s="170"/>
      <c r="Y14" s="170"/>
      <c r="Z14" s="171"/>
    </row>
    <row r="15" spans="1:27" s="2" customFormat="1" ht="13.15" customHeight="1" x14ac:dyDescent="0.2">
      <c r="A15" s="179"/>
      <c r="B15" s="180"/>
      <c r="C15" s="167"/>
      <c r="D15" s="168"/>
      <c r="E15" s="167"/>
      <c r="F15" s="168"/>
      <c r="G15" s="167"/>
      <c r="H15" s="168"/>
      <c r="I15" s="167"/>
      <c r="J15" s="168"/>
      <c r="K15" s="167"/>
      <c r="L15" s="182"/>
      <c r="M15" s="182"/>
      <c r="N15" s="182"/>
      <c r="O15" s="182"/>
      <c r="P15" s="182"/>
      <c r="Q15" s="182"/>
      <c r="R15" s="168"/>
      <c r="S15" s="179"/>
      <c r="T15" s="180"/>
      <c r="U15" s="180"/>
      <c r="V15" s="180"/>
      <c r="W15" s="180"/>
      <c r="X15" s="180"/>
      <c r="Y15" s="180"/>
      <c r="Z15" s="181"/>
      <c r="AA15" s="1"/>
    </row>
    <row r="16" spans="1:27" s="1" customFormat="1" ht="23.25" x14ac:dyDescent="0.2">
      <c r="A16" s="60">
        <f>S10+1</f>
        <v>43716</v>
      </c>
      <c r="B16" s="56"/>
      <c r="C16" s="58">
        <f>A16+1</f>
        <v>43717</v>
      </c>
      <c r="D16" s="59" t="s">
        <v>2</v>
      </c>
      <c r="E16" s="58">
        <f>C16+1</f>
        <v>43718</v>
      </c>
      <c r="F16" s="59" t="s">
        <v>2</v>
      </c>
      <c r="G16" s="58">
        <f>E16+1</f>
        <v>43719</v>
      </c>
      <c r="H16" s="59" t="s">
        <v>3</v>
      </c>
      <c r="I16" s="58">
        <f>G16+1</f>
        <v>43720</v>
      </c>
      <c r="J16" s="59"/>
      <c r="K16" s="173">
        <f>I16+1</f>
        <v>43721</v>
      </c>
      <c r="L16" s="174"/>
      <c r="M16" s="175"/>
      <c r="N16" s="175"/>
      <c r="O16" s="175"/>
      <c r="P16" s="175"/>
      <c r="Q16" s="175"/>
      <c r="R16" s="176"/>
      <c r="S16" s="177">
        <f>K16+1</f>
        <v>43722</v>
      </c>
      <c r="T16" s="178"/>
      <c r="U16" s="165" t="s">
        <v>4</v>
      </c>
      <c r="V16" s="165"/>
      <c r="W16" s="165"/>
      <c r="X16" s="165"/>
      <c r="Y16" s="165"/>
      <c r="Z16" s="166"/>
    </row>
    <row r="17" spans="1:27" s="1" customFormat="1" ht="23.25" x14ac:dyDescent="0.2">
      <c r="A17" s="169"/>
      <c r="B17" s="170"/>
      <c r="C17" s="163"/>
      <c r="D17" s="164"/>
      <c r="E17" s="163"/>
      <c r="F17" s="164"/>
      <c r="G17" s="163"/>
      <c r="H17" s="164"/>
      <c r="I17" s="163"/>
      <c r="J17" s="164"/>
      <c r="K17" s="163"/>
      <c r="L17" s="172"/>
      <c r="M17" s="172"/>
      <c r="N17" s="172"/>
      <c r="O17" s="172"/>
      <c r="P17" s="172"/>
      <c r="Q17" s="172"/>
      <c r="R17" s="164"/>
      <c r="S17" s="169"/>
      <c r="T17" s="170"/>
      <c r="U17" s="170"/>
      <c r="V17" s="170"/>
      <c r="W17" s="170"/>
      <c r="X17" s="170"/>
      <c r="Y17" s="170"/>
      <c r="Z17" s="171"/>
    </row>
    <row r="18" spans="1:27" s="1" customFormat="1" ht="23.25" x14ac:dyDescent="0.2">
      <c r="A18" s="169"/>
      <c r="B18" s="170"/>
      <c r="C18" s="183" t="s">
        <v>27</v>
      </c>
      <c r="D18" s="184"/>
      <c r="E18" s="163"/>
      <c r="F18" s="164"/>
      <c r="G18" s="163"/>
      <c r="H18" s="164"/>
      <c r="I18" s="163"/>
      <c r="J18" s="164"/>
      <c r="K18" s="163"/>
      <c r="L18" s="172"/>
      <c r="M18" s="172"/>
      <c r="N18" s="172"/>
      <c r="O18" s="172"/>
      <c r="P18" s="172"/>
      <c r="Q18" s="172"/>
      <c r="R18" s="164"/>
      <c r="S18" s="169"/>
      <c r="T18" s="170"/>
      <c r="U18" s="170"/>
      <c r="V18" s="170"/>
      <c r="W18" s="170"/>
      <c r="X18" s="170"/>
      <c r="Y18" s="170"/>
      <c r="Z18" s="171"/>
    </row>
    <row r="19" spans="1:27" s="1" customFormat="1" ht="23.25" x14ac:dyDescent="0.2">
      <c r="A19" s="169"/>
      <c r="B19" s="170"/>
      <c r="C19" s="163"/>
      <c r="D19" s="164"/>
      <c r="E19" s="163"/>
      <c r="F19" s="164"/>
      <c r="G19" s="163"/>
      <c r="H19" s="164"/>
      <c r="I19" s="163"/>
      <c r="J19" s="164"/>
      <c r="K19" s="163"/>
      <c r="L19" s="172"/>
      <c r="M19" s="172"/>
      <c r="N19" s="172"/>
      <c r="O19" s="172"/>
      <c r="P19" s="172"/>
      <c r="Q19" s="172"/>
      <c r="R19" s="164"/>
      <c r="S19" s="169"/>
      <c r="T19" s="170"/>
      <c r="U19" s="170"/>
      <c r="V19" s="170"/>
      <c r="W19" s="170"/>
      <c r="X19" s="170"/>
      <c r="Y19" s="170"/>
      <c r="Z19" s="171"/>
    </row>
    <row r="20" spans="1:27" s="1" customFormat="1" ht="23.25" x14ac:dyDescent="0.2">
      <c r="A20" s="169"/>
      <c r="B20" s="170"/>
      <c r="C20" s="163"/>
      <c r="D20" s="164"/>
      <c r="E20" s="163"/>
      <c r="F20" s="164"/>
      <c r="G20" s="163"/>
      <c r="H20" s="164"/>
      <c r="I20" s="163"/>
      <c r="J20" s="164"/>
      <c r="K20" s="163"/>
      <c r="L20" s="172"/>
      <c r="M20" s="172"/>
      <c r="N20" s="172"/>
      <c r="O20" s="172"/>
      <c r="P20" s="172"/>
      <c r="Q20" s="172"/>
      <c r="R20" s="164"/>
      <c r="S20" s="169"/>
      <c r="T20" s="170"/>
      <c r="U20" s="170"/>
      <c r="V20" s="170"/>
      <c r="W20" s="170"/>
      <c r="X20" s="170"/>
      <c r="Y20" s="170"/>
      <c r="Z20" s="171"/>
    </row>
    <row r="21" spans="1:27" s="2" customFormat="1" ht="13.15" customHeight="1" x14ac:dyDescent="0.2">
      <c r="A21" s="179"/>
      <c r="B21" s="180"/>
      <c r="C21" s="167"/>
      <c r="D21" s="168"/>
      <c r="E21" s="167"/>
      <c r="F21" s="168"/>
      <c r="G21" s="167"/>
      <c r="H21" s="168"/>
      <c r="I21" s="167"/>
      <c r="J21" s="168"/>
      <c r="K21" s="167"/>
      <c r="L21" s="182"/>
      <c r="M21" s="182"/>
      <c r="N21" s="182"/>
      <c r="O21" s="182"/>
      <c r="P21" s="182"/>
      <c r="Q21" s="182"/>
      <c r="R21" s="168"/>
      <c r="S21" s="179"/>
      <c r="T21" s="180"/>
      <c r="U21" s="180"/>
      <c r="V21" s="180"/>
      <c r="W21" s="180"/>
      <c r="X21" s="180"/>
      <c r="Y21" s="180"/>
      <c r="Z21" s="181"/>
      <c r="AA21" s="1"/>
    </row>
    <row r="22" spans="1:27" s="1" customFormat="1" ht="23.25" x14ac:dyDescent="0.2">
      <c r="A22" s="60">
        <f>S16+1</f>
        <v>43723</v>
      </c>
      <c r="B22" s="56"/>
      <c r="C22" s="58">
        <f>A22+1</f>
        <v>43724</v>
      </c>
      <c r="D22" s="59" t="s">
        <v>2</v>
      </c>
      <c r="E22" s="58">
        <f>C22+1</f>
        <v>43725</v>
      </c>
      <c r="F22" s="59" t="s">
        <v>2</v>
      </c>
      <c r="G22" s="58">
        <f>E22+1</f>
        <v>43726</v>
      </c>
      <c r="H22" s="59" t="s">
        <v>3</v>
      </c>
      <c r="I22" s="58">
        <f>G22+1</f>
        <v>43727</v>
      </c>
      <c r="J22" s="59"/>
      <c r="K22" s="173">
        <f>I22+1</f>
        <v>43728</v>
      </c>
      <c r="L22" s="174"/>
      <c r="M22" s="175"/>
      <c r="N22" s="175"/>
      <c r="O22" s="175"/>
      <c r="P22" s="175"/>
      <c r="Q22" s="175"/>
      <c r="R22" s="176"/>
      <c r="S22" s="177">
        <f>K22+1</f>
        <v>43729</v>
      </c>
      <c r="T22" s="178"/>
      <c r="U22" s="165" t="s">
        <v>4</v>
      </c>
      <c r="V22" s="165"/>
      <c r="W22" s="165"/>
      <c r="X22" s="165"/>
      <c r="Y22" s="165"/>
      <c r="Z22" s="166"/>
    </row>
    <row r="23" spans="1:27" s="1" customFormat="1" ht="23.25" x14ac:dyDescent="0.2">
      <c r="A23" s="169"/>
      <c r="B23" s="170"/>
      <c r="C23" s="163"/>
      <c r="D23" s="164"/>
      <c r="E23" s="163"/>
      <c r="F23" s="164"/>
      <c r="G23" s="163"/>
      <c r="H23" s="164"/>
      <c r="I23" s="163"/>
      <c r="J23" s="164"/>
      <c r="K23" s="163"/>
      <c r="L23" s="172"/>
      <c r="M23" s="172"/>
      <c r="N23" s="172"/>
      <c r="O23" s="172"/>
      <c r="P23" s="172"/>
      <c r="Q23" s="172"/>
      <c r="R23" s="164"/>
      <c r="S23" s="169"/>
      <c r="T23" s="170"/>
      <c r="U23" s="170"/>
      <c r="V23" s="170"/>
      <c r="W23" s="170"/>
      <c r="X23" s="170"/>
      <c r="Y23" s="170"/>
      <c r="Z23" s="171"/>
    </row>
    <row r="24" spans="1:27" s="1" customFormat="1" ht="23.25" x14ac:dyDescent="0.2">
      <c r="A24" s="169"/>
      <c r="B24" s="170"/>
      <c r="C24" s="163"/>
      <c r="D24" s="164"/>
      <c r="E24" s="163"/>
      <c r="F24" s="164"/>
      <c r="G24" s="163"/>
      <c r="H24" s="164"/>
      <c r="I24" s="163"/>
      <c r="J24" s="164"/>
      <c r="K24" s="163"/>
      <c r="L24" s="172"/>
      <c r="M24" s="172"/>
      <c r="N24" s="172"/>
      <c r="O24" s="172"/>
      <c r="P24" s="172"/>
      <c r="Q24" s="172"/>
      <c r="R24" s="164"/>
      <c r="S24" s="169"/>
      <c r="T24" s="170"/>
      <c r="U24" s="170"/>
      <c r="V24" s="170"/>
      <c r="W24" s="170"/>
      <c r="X24" s="170"/>
      <c r="Y24" s="170"/>
      <c r="Z24" s="171"/>
    </row>
    <row r="25" spans="1:27" s="1" customFormat="1" ht="23.25" x14ac:dyDescent="0.2">
      <c r="A25" s="169"/>
      <c r="B25" s="170"/>
      <c r="C25" s="163"/>
      <c r="D25" s="164"/>
      <c r="E25" s="163"/>
      <c r="F25" s="164"/>
      <c r="G25" s="163"/>
      <c r="H25" s="164"/>
      <c r="I25" s="163"/>
      <c r="J25" s="164"/>
      <c r="K25" s="163"/>
      <c r="L25" s="172"/>
      <c r="M25" s="172"/>
      <c r="N25" s="172"/>
      <c r="O25" s="172"/>
      <c r="P25" s="172"/>
      <c r="Q25" s="172"/>
      <c r="R25" s="164"/>
      <c r="S25" s="169"/>
      <c r="T25" s="170"/>
      <c r="U25" s="170"/>
      <c r="V25" s="170"/>
      <c r="W25" s="170"/>
      <c r="X25" s="170"/>
      <c r="Y25" s="170"/>
      <c r="Z25" s="171"/>
    </row>
    <row r="26" spans="1:27" s="1" customFormat="1" ht="23.25" x14ac:dyDescent="0.2">
      <c r="A26" s="169"/>
      <c r="B26" s="170"/>
      <c r="C26" s="163"/>
      <c r="D26" s="164"/>
      <c r="E26" s="163"/>
      <c r="F26" s="164"/>
      <c r="G26" s="163"/>
      <c r="H26" s="164"/>
      <c r="I26" s="163"/>
      <c r="J26" s="164"/>
      <c r="K26" s="163"/>
      <c r="L26" s="172"/>
      <c r="M26" s="172"/>
      <c r="N26" s="172"/>
      <c r="O26" s="172"/>
      <c r="P26" s="172"/>
      <c r="Q26" s="172"/>
      <c r="R26" s="164"/>
      <c r="S26" s="169"/>
      <c r="T26" s="170"/>
      <c r="U26" s="170"/>
      <c r="V26" s="170"/>
      <c r="W26" s="170"/>
      <c r="X26" s="170"/>
      <c r="Y26" s="170"/>
      <c r="Z26" s="171"/>
    </row>
    <row r="27" spans="1:27" s="2" customFormat="1" ht="23.25" x14ac:dyDescent="0.2">
      <c r="A27" s="179"/>
      <c r="B27" s="180"/>
      <c r="C27" s="167"/>
      <c r="D27" s="168"/>
      <c r="E27" s="167"/>
      <c r="F27" s="168"/>
      <c r="G27" s="167"/>
      <c r="H27" s="168"/>
      <c r="I27" s="167"/>
      <c r="J27" s="168"/>
      <c r="K27" s="167"/>
      <c r="L27" s="182"/>
      <c r="M27" s="182"/>
      <c r="N27" s="182"/>
      <c r="O27" s="182"/>
      <c r="P27" s="182"/>
      <c r="Q27" s="182"/>
      <c r="R27" s="168"/>
      <c r="S27" s="179"/>
      <c r="T27" s="180"/>
      <c r="U27" s="180"/>
      <c r="V27" s="180"/>
      <c r="W27" s="180"/>
      <c r="X27" s="180"/>
      <c r="Y27" s="180"/>
      <c r="Z27" s="181"/>
      <c r="AA27" s="1"/>
    </row>
    <row r="28" spans="1:27" s="1" customFormat="1" ht="23.25" x14ac:dyDescent="0.2">
      <c r="A28" s="60">
        <f>S22+1</f>
        <v>43730</v>
      </c>
      <c r="B28" s="56"/>
      <c r="C28" s="58">
        <f>A28+1</f>
        <v>43731</v>
      </c>
      <c r="D28" s="59" t="s">
        <v>2</v>
      </c>
      <c r="E28" s="58">
        <f>C28+1</f>
        <v>43732</v>
      </c>
      <c r="F28" s="59" t="s">
        <v>2</v>
      </c>
      <c r="G28" s="58">
        <f>E28+1</f>
        <v>43733</v>
      </c>
      <c r="H28" s="59" t="s">
        <v>3</v>
      </c>
      <c r="I28" s="58">
        <f>G28+1</f>
        <v>43734</v>
      </c>
      <c r="J28" s="59"/>
      <c r="K28" s="173">
        <f>I28+1</f>
        <v>43735</v>
      </c>
      <c r="L28" s="174"/>
      <c r="M28" s="175"/>
      <c r="N28" s="175"/>
      <c r="O28" s="175"/>
      <c r="P28" s="175"/>
      <c r="Q28" s="175"/>
      <c r="R28" s="176"/>
      <c r="S28" s="177">
        <f>K28+1</f>
        <v>43736</v>
      </c>
      <c r="T28" s="178"/>
      <c r="U28" s="165" t="s">
        <v>4</v>
      </c>
      <c r="V28" s="165"/>
      <c r="W28" s="165"/>
      <c r="X28" s="165"/>
      <c r="Y28" s="165"/>
      <c r="Z28" s="166"/>
    </row>
    <row r="29" spans="1:27" s="1" customFormat="1" ht="23.25" x14ac:dyDescent="0.2">
      <c r="A29" s="169"/>
      <c r="B29" s="170"/>
      <c r="C29" s="163"/>
      <c r="D29" s="164"/>
      <c r="E29" s="163"/>
      <c r="F29" s="164"/>
      <c r="G29" s="163"/>
      <c r="H29" s="164"/>
      <c r="I29" s="163"/>
      <c r="J29" s="164"/>
      <c r="K29" s="163"/>
      <c r="L29" s="172"/>
      <c r="M29" s="172"/>
      <c r="N29" s="172"/>
      <c r="O29" s="172"/>
      <c r="P29" s="172"/>
      <c r="Q29" s="172"/>
      <c r="R29" s="164"/>
      <c r="S29" s="169"/>
      <c r="T29" s="170"/>
      <c r="U29" s="170"/>
      <c r="V29" s="170"/>
      <c r="W29" s="170"/>
      <c r="X29" s="170"/>
      <c r="Y29" s="170"/>
      <c r="Z29" s="171"/>
    </row>
    <row r="30" spans="1:27" s="1" customFormat="1" ht="23.25" x14ac:dyDescent="0.2">
      <c r="A30" s="169"/>
      <c r="B30" s="170"/>
      <c r="C30" s="163"/>
      <c r="D30" s="164"/>
      <c r="E30" s="163"/>
      <c r="F30" s="164"/>
      <c r="G30" s="163"/>
      <c r="H30" s="164"/>
      <c r="I30" s="163"/>
      <c r="J30" s="164"/>
      <c r="K30" s="163"/>
      <c r="L30" s="172"/>
      <c r="M30" s="172"/>
      <c r="N30" s="172"/>
      <c r="O30" s="172"/>
      <c r="P30" s="172"/>
      <c r="Q30" s="172"/>
      <c r="R30" s="164"/>
      <c r="S30" s="169"/>
      <c r="T30" s="170"/>
      <c r="U30" s="170"/>
      <c r="V30" s="170"/>
      <c r="W30" s="170"/>
      <c r="X30" s="170"/>
      <c r="Y30" s="170"/>
      <c r="Z30" s="171"/>
    </row>
    <row r="31" spans="1:27" s="1" customFormat="1" ht="23.25" x14ac:dyDescent="0.2">
      <c r="A31" s="169"/>
      <c r="B31" s="170"/>
      <c r="C31" s="163"/>
      <c r="D31" s="164"/>
      <c r="E31" s="163"/>
      <c r="F31" s="164"/>
      <c r="G31" s="163"/>
      <c r="H31" s="164"/>
      <c r="I31" s="163"/>
      <c r="J31" s="164"/>
      <c r="K31" s="163"/>
      <c r="L31" s="172"/>
      <c r="M31" s="172"/>
      <c r="N31" s="172"/>
      <c r="O31" s="172"/>
      <c r="P31" s="172"/>
      <c r="Q31" s="172"/>
      <c r="R31" s="164"/>
      <c r="S31" s="169"/>
      <c r="T31" s="170"/>
      <c r="U31" s="170"/>
      <c r="V31" s="170"/>
      <c r="W31" s="170"/>
      <c r="X31" s="170"/>
      <c r="Y31" s="170"/>
      <c r="Z31" s="171"/>
    </row>
    <row r="32" spans="1:27" s="1" customFormat="1" ht="23.25" x14ac:dyDescent="0.2">
      <c r="A32" s="169"/>
      <c r="B32" s="170"/>
      <c r="C32" s="163"/>
      <c r="D32" s="164"/>
      <c r="E32" s="163"/>
      <c r="F32" s="164"/>
      <c r="G32" s="163"/>
      <c r="H32" s="164"/>
      <c r="I32" s="163"/>
      <c r="J32" s="164"/>
      <c r="K32" s="163"/>
      <c r="L32" s="172"/>
      <c r="M32" s="172"/>
      <c r="N32" s="172"/>
      <c r="O32" s="172"/>
      <c r="P32" s="172"/>
      <c r="Q32" s="172"/>
      <c r="R32" s="164"/>
      <c r="S32" s="169"/>
      <c r="T32" s="170"/>
      <c r="U32" s="170"/>
      <c r="V32" s="170"/>
      <c r="W32" s="170"/>
      <c r="X32" s="170"/>
      <c r="Y32" s="170"/>
      <c r="Z32" s="171"/>
    </row>
    <row r="33" spans="1:27" s="2" customFormat="1" ht="23.25" x14ac:dyDescent="0.2">
      <c r="A33" s="179"/>
      <c r="B33" s="180"/>
      <c r="C33" s="167"/>
      <c r="D33" s="168"/>
      <c r="E33" s="167"/>
      <c r="F33" s="168"/>
      <c r="G33" s="167"/>
      <c r="H33" s="168"/>
      <c r="I33" s="167"/>
      <c r="J33" s="168"/>
      <c r="K33" s="167"/>
      <c r="L33" s="182"/>
      <c r="M33" s="182"/>
      <c r="N33" s="182"/>
      <c r="O33" s="182"/>
      <c r="P33" s="182"/>
      <c r="Q33" s="182"/>
      <c r="R33" s="168"/>
      <c r="S33" s="179"/>
      <c r="T33" s="180"/>
      <c r="U33" s="180"/>
      <c r="V33" s="180"/>
      <c r="W33" s="180"/>
      <c r="X33" s="180"/>
      <c r="Y33" s="180"/>
      <c r="Z33" s="181"/>
      <c r="AA33" s="1"/>
    </row>
    <row r="34" spans="1:27" s="1" customFormat="1" ht="23.25" x14ac:dyDescent="0.2">
      <c r="A34" s="60">
        <f>S28+1</f>
        <v>43737</v>
      </c>
      <c r="B34" s="56"/>
      <c r="C34" s="58">
        <f>A34+1</f>
        <v>43738</v>
      </c>
      <c r="D34" s="59" t="s">
        <v>2</v>
      </c>
      <c r="E34" s="58">
        <f>C34+1</f>
        <v>43739</v>
      </c>
      <c r="F34" s="59"/>
      <c r="G34" s="58">
        <f>E34+1</f>
        <v>43740</v>
      </c>
      <c r="H34" s="59"/>
      <c r="I34" s="58">
        <f>G34+1</f>
        <v>43741</v>
      </c>
      <c r="J34" s="59"/>
      <c r="K34" s="173">
        <f>I34+1</f>
        <v>43742</v>
      </c>
      <c r="L34" s="174"/>
      <c r="M34" s="175"/>
      <c r="N34" s="175"/>
      <c r="O34" s="175"/>
      <c r="P34" s="175"/>
      <c r="Q34" s="175"/>
      <c r="R34" s="176"/>
      <c r="S34" s="177">
        <f>K34+1</f>
        <v>43743</v>
      </c>
      <c r="T34" s="178"/>
      <c r="U34" s="165" t="s">
        <v>28</v>
      </c>
      <c r="V34" s="165"/>
      <c r="W34" s="165"/>
      <c r="X34" s="165"/>
      <c r="Y34" s="165"/>
      <c r="Z34" s="166"/>
    </row>
    <row r="35" spans="1:27" s="1" customFormat="1" ht="23.25" x14ac:dyDescent="0.2">
      <c r="A35" s="169"/>
      <c r="B35" s="170"/>
      <c r="C35" s="163"/>
      <c r="D35" s="164"/>
      <c r="E35" s="163"/>
      <c r="F35" s="164"/>
      <c r="G35" s="163"/>
      <c r="H35" s="164"/>
      <c r="I35" s="163"/>
      <c r="J35" s="164"/>
      <c r="K35" s="163"/>
      <c r="L35" s="172"/>
      <c r="M35" s="172"/>
      <c r="N35" s="172"/>
      <c r="O35" s="172"/>
      <c r="P35" s="172"/>
      <c r="Q35" s="172"/>
      <c r="R35" s="164"/>
      <c r="S35" s="169"/>
      <c r="T35" s="170"/>
      <c r="U35" s="170"/>
      <c r="V35" s="170"/>
      <c r="W35" s="170"/>
      <c r="X35" s="170"/>
      <c r="Y35" s="170"/>
      <c r="Z35" s="171"/>
    </row>
    <row r="36" spans="1:27" s="1" customFormat="1" ht="23.25" x14ac:dyDescent="0.2">
      <c r="A36" s="169"/>
      <c r="B36" s="170"/>
      <c r="C36" s="163"/>
      <c r="D36" s="164"/>
      <c r="E36" s="163"/>
      <c r="F36" s="164"/>
      <c r="G36" s="163"/>
      <c r="H36" s="164"/>
      <c r="I36" s="163"/>
      <c r="J36" s="164"/>
      <c r="K36" s="163"/>
      <c r="L36" s="172"/>
      <c r="M36" s="172"/>
      <c r="N36" s="172"/>
      <c r="O36" s="172"/>
      <c r="P36" s="172"/>
      <c r="Q36" s="172"/>
      <c r="R36" s="164"/>
      <c r="S36" s="169"/>
      <c r="T36" s="170"/>
      <c r="U36" s="170"/>
      <c r="V36" s="170"/>
      <c r="W36" s="170"/>
      <c r="X36" s="170"/>
      <c r="Y36" s="170"/>
      <c r="Z36" s="171"/>
    </row>
    <row r="37" spans="1:27" s="1" customFormat="1" ht="23.25" x14ac:dyDescent="0.2">
      <c r="A37" s="169"/>
      <c r="B37" s="170"/>
      <c r="C37" s="163"/>
      <c r="D37" s="164"/>
      <c r="E37" s="163"/>
      <c r="F37" s="164"/>
      <c r="G37" s="163"/>
      <c r="H37" s="164"/>
      <c r="I37" s="163"/>
      <c r="J37" s="164"/>
      <c r="K37" s="163"/>
      <c r="L37" s="172"/>
      <c r="M37" s="172"/>
      <c r="N37" s="172"/>
      <c r="O37" s="172"/>
      <c r="P37" s="172"/>
      <c r="Q37" s="172"/>
      <c r="R37" s="164"/>
      <c r="S37" s="169"/>
      <c r="T37" s="170"/>
      <c r="U37" s="170"/>
      <c r="V37" s="170"/>
      <c r="W37" s="170"/>
      <c r="X37" s="170"/>
      <c r="Y37" s="170"/>
      <c r="Z37" s="171"/>
    </row>
    <row r="38" spans="1:27" s="1" customFormat="1" ht="23.25" x14ac:dyDescent="0.2">
      <c r="A38" s="169"/>
      <c r="B38" s="170"/>
      <c r="C38" s="163"/>
      <c r="D38" s="164"/>
      <c r="E38" s="163"/>
      <c r="F38" s="164"/>
      <c r="G38" s="163"/>
      <c r="H38" s="164"/>
      <c r="I38" s="163"/>
      <c r="J38" s="164"/>
      <c r="K38" s="163"/>
      <c r="L38" s="172"/>
      <c r="M38" s="172"/>
      <c r="N38" s="172"/>
      <c r="O38" s="172"/>
      <c r="P38" s="172"/>
      <c r="Q38" s="172"/>
      <c r="R38" s="164"/>
      <c r="S38" s="169"/>
      <c r="T38" s="170"/>
      <c r="U38" s="170"/>
      <c r="V38" s="170"/>
      <c r="W38" s="170"/>
      <c r="X38" s="170"/>
      <c r="Y38" s="170"/>
      <c r="Z38" s="171"/>
    </row>
    <row r="39" spans="1:27" s="2" customFormat="1" ht="23.25" x14ac:dyDescent="0.2">
      <c r="A39" s="179"/>
      <c r="B39" s="180"/>
      <c r="C39" s="167"/>
      <c r="D39" s="168"/>
      <c r="E39" s="167"/>
      <c r="F39" s="168"/>
      <c r="G39" s="167"/>
      <c r="H39" s="168"/>
      <c r="I39" s="167"/>
      <c r="J39" s="168"/>
      <c r="K39" s="167"/>
      <c r="L39" s="182"/>
      <c r="M39" s="182"/>
      <c r="N39" s="182"/>
      <c r="O39" s="182"/>
      <c r="P39" s="182"/>
      <c r="Q39" s="182"/>
      <c r="R39" s="168"/>
      <c r="S39" s="179"/>
      <c r="T39" s="180"/>
      <c r="U39" s="180"/>
      <c r="V39" s="180"/>
      <c r="W39" s="180"/>
      <c r="X39" s="180"/>
      <c r="Y39" s="180"/>
      <c r="Z39" s="181"/>
      <c r="AA39" s="1"/>
    </row>
    <row r="40" spans="1:27" ht="23.25" x14ac:dyDescent="0.35">
      <c r="A40" s="60">
        <f>S34+1</f>
        <v>43744</v>
      </c>
      <c r="B40" s="56"/>
      <c r="C40" s="58">
        <f>A40+1</f>
        <v>43745</v>
      </c>
      <c r="D40" s="59"/>
      <c r="E40" s="61" t="s">
        <v>16</v>
      </c>
      <c r="F40" s="62"/>
      <c r="G40" s="62"/>
      <c r="H40" s="62"/>
      <c r="I40" s="62"/>
      <c r="J40" s="62" t="s">
        <v>19</v>
      </c>
      <c r="K40" s="62"/>
      <c r="L40" s="62"/>
      <c r="M40" s="62"/>
      <c r="N40" s="62"/>
      <c r="O40" s="62"/>
      <c r="P40" s="62"/>
      <c r="Q40" s="62"/>
      <c r="R40" s="62"/>
      <c r="S40" s="62"/>
      <c r="T40" s="62"/>
      <c r="U40" s="62"/>
      <c r="V40" s="62"/>
      <c r="W40" s="62"/>
      <c r="X40" s="62"/>
      <c r="Y40" s="62"/>
      <c r="Z40" s="63"/>
    </row>
    <row r="41" spans="1:27" ht="23.25" x14ac:dyDescent="0.35">
      <c r="A41" s="169"/>
      <c r="B41" s="170"/>
      <c r="C41" s="163"/>
      <c r="D41" s="164"/>
      <c r="E41" s="64"/>
      <c r="F41" s="65"/>
      <c r="G41" s="65"/>
      <c r="H41" s="65"/>
      <c r="I41" s="65"/>
      <c r="J41" s="65">
        <v>84</v>
      </c>
      <c r="K41" s="65"/>
      <c r="L41" s="65"/>
      <c r="M41" s="65"/>
      <c r="N41" s="65"/>
      <c r="O41" s="65"/>
      <c r="P41" s="65"/>
      <c r="Q41" s="65"/>
      <c r="R41" s="65"/>
      <c r="S41" s="65"/>
      <c r="T41" s="65"/>
      <c r="U41" s="65"/>
      <c r="V41" s="65"/>
      <c r="W41" s="65"/>
      <c r="X41" s="65"/>
      <c r="Y41" s="65"/>
      <c r="Z41" s="66"/>
    </row>
    <row r="42" spans="1:27" ht="23.25" x14ac:dyDescent="0.2">
      <c r="A42" s="169"/>
      <c r="B42" s="170"/>
      <c r="C42" s="163"/>
      <c r="D42" s="164"/>
      <c r="E42" s="64"/>
      <c r="F42" s="65"/>
      <c r="G42" s="65"/>
      <c r="H42" s="65"/>
      <c r="I42" s="65"/>
      <c r="J42" s="65"/>
      <c r="K42" s="65"/>
      <c r="L42" s="65"/>
      <c r="M42" s="65"/>
      <c r="N42" s="65"/>
      <c r="O42" s="65"/>
      <c r="P42" s="65"/>
      <c r="Q42" s="65"/>
      <c r="R42" s="65" t="s">
        <v>29</v>
      </c>
      <c r="S42" s="65"/>
      <c r="T42" s="65"/>
      <c r="U42" s="65"/>
      <c r="V42" s="65"/>
      <c r="W42" s="65"/>
      <c r="X42" s="65"/>
      <c r="Y42" s="65"/>
      <c r="Z42" s="67"/>
    </row>
    <row r="43" spans="1:27" ht="23.25" x14ac:dyDescent="0.2">
      <c r="A43" s="169"/>
      <c r="B43" s="170"/>
      <c r="C43" s="163"/>
      <c r="D43" s="164"/>
      <c r="E43" s="64"/>
      <c r="F43" s="65"/>
      <c r="G43" s="65"/>
      <c r="H43" s="65"/>
      <c r="I43" s="65"/>
      <c r="J43" s="65"/>
      <c r="K43" s="65"/>
      <c r="L43" s="65"/>
      <c r="M43" s="65"/>
      <c r="N43" s="65"/>
      <c r="O43" s="65"/>
      <c r="P43" s="65"/>
      <c r="Q43" s="65"/>
      <c r="R43" s="65"/>
      <c r="S43" s="65"/>
      <c r="T43" s="65"/>
      <c r="U43" s="65"/>
      <c r="V43" s="65"/>
      <c r="W43" s="65"/>
      <c r="X43" s="65"/>
      <c r="Y43" s="65"/>
      <c r="Z43" s="67"/>
    </row>
    <row r="44" spans="1:27" ht="23.25" x14ac:dyDescent="0.2">
      <c r="A44" s="169"/>
      <c r="B44" s="170"/>
      <c r="C44" s="163"/>
      <c r="D44" s="164"/>
      <c r="E44" s="64"/>
      <c r="F44" s="65"/>
      <c r="G44" s="65"/>
      <c r="H44" s="65"/>
      <c r="I44" s="65"/>
      <c r="J44" s="65"/>
      <c r="K44" s="185"/>
      <c r="L44" s="185"/>
      <c r="M44" s="185"/>
      <c r="N44" s="185"/>
      <c r="O44" s="185"/>
      <c r="P44" s="185"/>
      <c r="Q44" s="185"/>
      <c r="R44" s="185"/>
      <c r="S44" s="185"/>
      <c r="T44" s="185"/>
      <c r="U44" s="185"/>
      <c r="V44" s="185"/>
      <c r="W44" s="185"/>
      <c r="X44" s="185"/>
      <c r="Y44" s="185"/>
      <c r="Z44" s="186"/>
    </row>
    <row r="45" spans="1:27" s="1" customFormat="1" ht="23.25" x14ac:dyDescent="0.2">
      <c r="A45" s="179"/>
      <c r="B45" s="180"/>
      <c r="C45" s="167"/>
      <c r="D45" s="168"/>
      <c r="E45" s="68"/>
      <c r="F45" s="69"/>
      <c r="G45" s="69"/>
      <c r="H45" s="69"/>
      <c r="I45" s="69"/>
      <c r="J45" s="69"/>
      <c r="K45" s="187"/>
      <c r="L45" s="187"/>
      <c r="M45" s="187"/>
      <c r="N45" s="187"/>
      <c r="O45" s="187"/>
      <c r="P45" s="187"/>
      <c r="Q45" s="187"/>
      <c r="R45" s="187"/>
      <c r="S45" s="187"/>
      <c r="T45" s="187"/>
      <c r="U45" s="187"/>
      <c r="V45" s="187"/>
      <c r="W45" s="187"/>
      <c r="X45" s="187"/>
      <c r="Y45" s="187"/>
      <c r="Z45" s="188"/>
    </row>
  </sheetData>
  <mergeCells count="21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C10 E10 G10 K10 S10 A16 C16 E16 G16 K16 S16 A22 C22 E22 G22 K22 S22 A28 C28 E28 G28 K28 S28 A34 C34 E34 G34 K34 S34 A40 C40">
    <cfRule type="expression" dxfId="31" priority="3">
      <formula>MONTH(A10)&lt;&gt;MONTH($A$1)</formula>
    </cfRule>
    <cfRule type="expression" dxfId="30" priority="4">
      <formula>OR(WEEKDAY(A10,1)=1,WEEKDAY(A10,1)=7)</formula>
    </cfRule>
  </conditionalFormatting>
  <conditionalFormatting sqref="I10 I16 I22 I28 I34">
    <cfRule type="expression" dxfId="29" priority="1">
      <formula>MONTH(I10)&lt;&gt;MONTH($A$1)</formula>
    </cfRule>
    <cfRule type="expression" dxfId="28" priority="2">
      <formula>OR(WEEKDAY(I10,1)=1,WEEKDAY(I10,1)=7)</formula>
    </cfRule>
  </conditionalFormatting>
  <printOptions horizontalCentered="1"/>
  <pageMargins left="0.5" right="0.5" top="0.25" bottom="0.25" header="0.25" footer="0.25"/>
  <pageSetup scale="9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79998168889431442"/>
    <pageSetUpPr fitToPage="1"/>
  </sheetPr>
  <dimension ref="A1:AA45"/>
  <sheetViews>
    <sheetView showGridLines="0" topLeftCell="A32" workbookViewId="0">
      <selection activeCell="AM23" sqref="AM23"/>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x14ac:dyDescent="0.2">
      <c r="A1" s="132">
        <f>DATE(May!AD18,May!AD20+5,1)</f>
        <v>43739</v>
      </c>
      <c r="B1" s="132"/>
      <c r="C1" s="132"/>
      <c r="D1" s="132"/>
      <c r="E1" s="132"/>
      <c r="F1" s="132"/>
      <c r="G1" s="132"/>
      <c r="H1" s="132"/>
      <c r="I1" s="41"/>
      <c r="J1" s="41"/>
      <c r="K1" s="133">
        <f>DATE(YEAR(A1),MONTH(A1)-1,1)</f>
        <v>43709</v>
      </c>
      <c r="L1" s="133"/>
      <c r="M1" s="133"/>
      <c r="N1" s="133"/>
      <c r="O1" s="133"/>
      <c r="P1" s="133"/>
      <c r="Q1" s="133"/>
      <c r="S1" s="133">
        <f>DATE(YEAR(A1),MONTH(A1)+1,1)</f>
        <v>43770</v>
      </c>
      <c r="T1" s="133"/>
      <c r="U1" s="133"/>
      <c r="V1" s="133"/>
      <c r="W1" s="133"/>
      <c r="X1" s="133"/>
      <c r="Y1" s="133"/>
    </row>
    <row r="2" spans="1:27" s="3" customFormat="1" ht="11.25" customHeight="1" x14ac:dyDescent="0.2">
      <c r="A2" s="132"/>
      <c r="B2" s="132"/>
      <c r="C2" s="132"/>
      <c r="D2" s="132"/>
      <c r="E2" s="132"/>
      <c r="F2" s="132"/>
      <c r="G2" s="132"/>
      <c r="H2" s="132"/>
      <c r="I2" s="41"/>
      <c r="J2" s="41"/>
      <c r="K2" s="16" t="str">
        <f>INDEX({"S";"M";"T";"W";"T";"F";"S"},1+MOD(start_day+1-2,7))</f>
        <v>S</v>
      </c>
      <c r="L2" s="16" t="str">
        <f>INDEX({"S";"M";"T";"W";"T";"F";"S"},1+MOD(start_day+2-2,7))</f>
        <v>M</v>
      </c>
      <c r="M2" s="16" t="str">
        <f>INDEX({"S";"M";"T";"W";"T";"F";"S"},1+MOD(start_day+3-2,7))</f>
        <v>T</v>
      </c>
      <c r="N2" s="16" t="str">
        <f>INDEX({"S";"M";"T";"W";"T";"F";"S"},1+MOD(start_day+4-2,7))</f>
        <v>W</v>
      </c>
      <c r="O2" s="16" t="str">
        <f>INDEX({"S";"M";"T";"W";"T";"F";"S"},1+MOD(start_day+5-2,7))</f>
        <v>T</v>
      </c>
      <c r="P2" s="16" t="str">
        <f>INDEX({"S";"M";"T";"W";"T";"F";"S"},1+MOD(start_day+6-2,7))</f>
        <v>F</v>
      </c>
      <c r="Q2" s="16" t="str">
        <f>INDEX({"S";"M";"T";"W";"T";"F";"S"},1+MOD(start_day+7-2,7))</f>
        <v>S</v>
      </c>
      <c r="S2" s="16" t="str">
        <f>INDEX({"S";"M";"T";"W";"T";"F";"S"},1+MOD(start_day+1-2,7))</f>
        <v>S</v>
      </c>
      <c r="T2" s="16" t="str">
        <f>INDEX({"S";"M";"T";"W";"T";"F";"S"},1+MOD(start_day+2-2,7))</f>
        <v>M</v>
      </c>
      <c r="U2" s="16" t="str">
        <f>INDEX({"S";"M";"T";"W";"T";"F";"S"},1+MOD(start_day+3-2,7))</f>
        <v>T</v>
      </c>
      <c r="V2" s="16" t="str">
        <f>INDEX({"S";"M";"T";"W";"T";"F";"S"},1+MOD(start_day+4-2,7))</f>
        <v>W</v>
      </c>
      <c r="W2" s="16" t="str">
        <f>INDEX({"S";"M";"T";"W";"T";"F";"S"},1+MOD(start_day+5-2,7))</f>
        <v>T</v>
      </c>
      <c r="X2" s="16" t="str">
        <f>INDEX({"S";"M";"T";"W";"T";"F";"S"},1+MOD(start_day+6-2,7))</f>
        <v>F</v>
      </c>
      <c r="Y2" s="16" t="str">
        <f>INDEX({"S";"M";"T";"W";"T";"F";"S"},1+MOD(start_day+7-2,7))</f>
        <v>S</v>
      </c>
    </row>
    <row r="3" spans="1:27" s="4" customFormat="1" ht="9" customHeight="1" x14ac:dyDescent="0.2">
      <c r="A3" s="132"/>
      <c r="B3" s="132"/>
      <c r="C3" s="132"/>
      <c r="D3" s="132"/>
      <c r="E3" s="132"/>
      <c r="F3" s="132"/>
      <c r="G3" s="132"/>
      <c r="H3" s="132"/>
      <c r="I3" s="41"/>
      <c r="J3" s="41"/>
      <c r="K3" s="17">
        <f t="shared" ref="K3:Q8" si="0">IF(MONTH($K$1)&lt;&gt;MONTH($K$1-(WEEKDAY($K$1,1)-(start_day-1))-IF((WEEKDAY($K$1,1)-(start_day-1))&lt;=0,7,0)+(ROW(K3)-ROW($K$3))*7+(COLUMN(K3)-COLUMN($K$3)+1)),"",$K$1-(WEEKDAY($K$1,1)-(start_day-1))-IF((WEEKDAY($K$1,1)-(start_day-1))&lt;=0,7,0)+(ROW(K3)-ROW($K$3))*7+(COLUMN(K3)-COLUMN($K$3)+1))</f>
        <v>43709</v>
      </c>
      <c r="L3" s="17">
        <f t="shared" si="0"/>
        <v>43710</v>
      </c>
      <c r="M3" s="17">
        <f t="shared" si="0"/>
        <v>43711</v>
      </c>
      <c r="N3" s="17">
        <f t="shared" si="0"/>
        <v>43712</v>
      </c>
      <c r="O3" s="17">
        <f t="shared" si="0"/>
        <v>43713</v>
      </c>
      <c r="P3" s="17">
        <f t="shared" si="0"/>
        <v>43714</v>
      </c>
      <c r="Q3" s="17">
        <f t="shared" si="0"/>
        <v>43715</v>
      </c>
      <c r="R3" s="3"/>
      <c r="S3" s="17" t="str">
        <f t="shared" ref="S3:Y8" si="1">IF(MONTH($S$1)&lt;&gt;MONTH($S$1-(WEEKDAY($S$1,1)-(start_day-1))-IF((WEEKDAY($S$1,1)-(start_day-1))&lt;=0,7,0)+(ROW(S3)-ROW($S$3))*7+(COLUMN(S3)-COLUMN($S$3)+1)),"",$S$1-(WEEKDAY($S$1,1)-(start_day-1))-IF((WEEKDAY($S$1,1)-(start_day-1))&lt;=0,7,0)+(ROW(S3)-ROW($S$3))*7+(COLUMN(S3)-COLUMN($S$3)+1))</f>
        <v/>
      </c>
      <c r="T3" s="17" t="str">
        <f t="shared" si="1"/>
        <v/>
      </c>
      <c r="U3" s="17" t="str">
        <f t="shared" si="1"/>
        <v/>
      </c>
      <c r="V3" s="17" t="str">
        <f t="shared" si="1"/>
        <v/>
      </c>
      <c r="W3" s="17" t="str">
        <f t="shared" si="1"/>
        <v/>
      </c>
      <c r="X3" s="17">
        <f t="shared" si="1"/>
        <v>43770</v>
      </c>
      <c r="Y3" s="17">
        <f t="shared" si="1"/>
        <v>43771</v>
      </c>
    </row>
    <row r="4" spans="1:27" s="4" customFormat="1" ht="9" customHeight="1" x14ac:dyDescent="0.2">
      <c r="A4" s="132"/>
      <c r="B4" s="132"/>
      <c r="C4" s="132"/>
      <c r="D4" s="132"/>
      <c r="E4" s="132"/>
      <c r="F4" s="132"/>
      <c r="G4" s="132"/>
      <c r="H4" s="132"/>
      <c r="I4" s="41"/>
      <c r="J4" s="41"/>
      <c r="K4" s="17">
        <f t="shared" si="0"/>
        <v>43716</v>
      </c>
      <c r="L4" s="17">
        <f t="shared" si="0"/>
        <v>43717</v>
      </c>
      <c r="M4" s="17">
        <f t="shared" si="0"/>
        <v>43718</v>
      </c>
      <c r="N4" s="17">
        <f t="shared" si="0"/>
        <v>43719</v>
      </c>
      <c r="O4" s="17">
        <f t="shared" si="0"/>
        <v>43720</v>
      </c>
      <c r="P4" s="17">
        <f t="shared" si="0"/>
        <v>43721</v>
      </c>
      <c r="Q4" s="17">
        <f t="shared" si="0"/>
        <v>43722</v>
      </c>
      <c r="R4" s="3"/>
      <c r="S4" s="17">
        <f t="shared" si="1"/>
        <v>43772</v>
      </c>
      <c r="T4" s="17">
        <f t="shared" si="1"/>
        <v>43773</v>
      </c>
      <c r="U4" s="17">
        <f t="shared" si="1"/>
        <v>43774</v>
      </c>
      <c r="V4" s="17">
        <f t="shared" si="1"/>
        <v>43775</v>
      </c>
      <c r="W4" s="17">
        <f t="shared" si="1"/>
        <v>43776</v>
      </c>
      <c r="X4" s="17">
        <f t="shared" si="1"/>
        <v>43777</v>
      </c>
      <c r="Y4" s="17">
        <f t="shared" si="1"/>
        <v>43778</v>
      </c>
    </row>
    <row r="5" spans="1:27" s="4" customFormat="1" ht="9" customHeight="1" x14ac:dyDescent="0.2">
      <c r="A5" s="132"/>
      <c r="B5" s="132"/>
      <c r="C5" s="132"/>
      <c r="D5" s="132"/>
      <c r="E5" s="132"/>
      <c r="F5" s="132"/>
      <c r="G5" s="132"/>
      <c r="H5" s="132"/>
      <c r="I5" s="41"/>
      <c r="J5" s="41"/>
      <c r="K5" s="17">
        <f t="shared" si="0"/>
        <v>43723</v>
      </c>
      <c r="L5" s="17">
        <f t="shared" si="0"/>
        <v>43724</v>
      </c>
      <c r="M5" s="17">
        <f t="shared" si="0"/>
        <v>43725</v>
      </c>
      <c r="N5" s="17">
        <f t="shared" si="0"/>
        <v>43726</v>
      </c>
      <c r="O5" s="17">
        <f t="shared" si="0"/>
        <v>43727</v>
      </c>
      <c r="P5" s="17">
        <f t="shared" si="0"/>
        <v>43728</v>
      </c>
      <c r="Q5" s="17">
        <f t="shared" si="0"/>
        <v>43729</v>
      </c>
      <c r="R5" s="3"/>
      <c r="S5" s="17">
        <f t="shared" si="1"/>
        <v>43779</v>
      </c>
      <c r="T5" s="17">
        <f t="shared" si="1"/>
        <v>43780</v>
      </c>
      <c r="U5" s="17">
        <f t="shared" si="1"/>
        <v>43781</v>
      </c>
      <c r="V5" s="17">
        <f t="shared" si="1"/>
        <v>43782</v>
      </c>
      <c r="W5" s="17">
        <f t="shared" si="1"/>
        <v>43783</v>
      </c>
      <c r="X5" s="17">
        <f t="shared" si="1"/>
        <v>43784</v>
      </c>
      <c r="Y5" s="17">
        <f t="shared" si="1"/>
        <v>43785</v>
      </c>
    </row>
    <row r="6" spans="1:27" s="4" customFormat="1" ht="9" customHeight="1" x14ac:dyDescent="0.2">
      <c r="A6" s="132"/>
      <c r="B6" s="132"/>
      <c r="C6" s="132"/>
      <c r="D6" s="132"/>
      <c r="E6" s="132"/>
      <c r="F6" s="132"/>
      <c r="G6" s="132"/>
      <c r="H6" s="132"/>
      <c r="I6" s="41"/>
      <c r="J6" s="41"/>
      <c r="K6" s="17">
        <f t="shared" si="0"/>
        <v>43730</v>
      </c>
      <c r="L6" s="17">
        <f t="shared" si="0"/>
        <v>43731</v>
      </c>
      <c r="M6" s="17">
        <f t="shared" si="0"/>
        <v>43732</v>
      </c>
      <c r="N6" s="17">
        <f t="shared" si="0"/>
        <v>43733</v>
      </c>
      <c r="O6" s="17">
        <f t="shared" si="0"/>
        <v>43734</v>
      </c>
      <c r="P6" s="17">
        <f t="shared" si="0"/>
        <v>43735</v>
      </c>
      <c r="Q6" s="17">
        <f t="shared" si="0"/>
        <v>43736</v>
      </c>
      <c r="R6" s="3"/>
      <c r="S6" s="17">
        <f t="shared" si="1"/>
        <v>43786</v>
      </c>
      <c r="T6" s="17">
        <f t="shared" si="1"/>
        <v>43787</v>
      </c>
      <c r="U6" s="17">
        <f t="shared" si="1"/>
        <v>43788</v>
      </c>
      <c r="V6" s="17">
        <f t="shared" si="1"/>
        <v>43789</v>
      </c>
      <c r="W6" s="17">
        <f t="shared" si="1"/>
        <v>43790</v>
      </c>
      <c r="X6" s="17">
        <f t="shared" si="1"/>
        <v>43791</v>
      </c>
      <c r="Y6" s="17">
        <f t="shared" si="1"/>
        <v>43792</v>
      </c>
    </row>
    <row r="7" spans="1:27" s="4" customFormat="1" ht="9" customHeight="1" x14ac:dyDescent="0.2">
      <c r="A7" s="132"/>
      <c r="B7" s="132"/>
      <c r="C7" s="132"/>
      <c r="D7" s="132"/>
      <c r="E7" s="132"/>
      <c r="F7" s="132"/>
      <c r="G7" s="132"/>
      <c r="H7" s="132"/>
      <c r="I7" s="41"/>
      <c r="J7" s="41"/>
      <c r="K7" s="17">
        <f t="shared" si="0"/>
        <v>43737</v>
      </c>
      <c r="L7" s="17">
        <f t="shared" si="0"/>
        <v>43738</v>
      </c>
      <c r="M7" s="17" t="str">
        <f t="shared" si="0"/>
        <v/>
      </c>
      <c r="N7" s="17" t="str">
        <f t="shared" si="0"/>
        <v/>
      </c>
      <c r="O7" s="17" t="str">
        <f t="shared" si="0"/>
        <v/>
      </c>
      <c r="P7" s="17" t="str">
        <f t="shared" si="0"/>
        <v/>
      </c>
      <c r="Q7" s="17" t="str">
        <f t="shared" si="0"/>
        <v/>
      </c>
      <c r="R7" s="3"/>
      <c r="S7" s="17">
        <f t="shared" si="1"/>
        <v>43793</v>
      </c>
      <c r="T7" s="17">
        <f t="shared" si="1"/>
        <v>43794</v>
      </c>
      <c r="U7" s="17">
        <f t="shared" si="1"/>
        <v>43795</v>
      </c>
      <c r="V7" s="17">
        <f t="shared" si="1"/>
        <v>43796</v>
      </c>
      <c r="W7" s="17">
        <f t="shared" si="1"/>
        <v>43797</v>
      </c>
      <c r="X7" s="17">
        <f t="shared" si="1"/>
        <v>43798</v>
      </c>
      <c r="Y7" s="17">
        <f t="shared" si="1"/>
        <v>43799</v>
      </c>
    </row>
    <row r="8" spans="1:27" s="5" customFormat="1" ht="9" customHeight="1" x14ac:dyDescent="0.2">
      <c r="A8" s="21"/>
      <c r="B8" s="21"/>
      <c r="C8" s="21"/>
      <c r="D8" s="21"/>
      <c r="E8" s="21"/>
      <c r="F8" s="21"/>
      <c r="G8" s="21"/>
      <c r="H8" s="21"/>
      <c r="I8" s="20"/>
      <c r="J8" s="20"/>
      <c r="K8" s="17" t="str">
        <f t="shared" si="0"/>
        <v/>
      </c>
      <c r="L8" s="17" t="str">
        <f t="shared" si="0"/>
        <v/>
      </c>
      <c r="M8" s="17" t="str">
        <f t="shared" si="0"/>
        <v/>
      </c>
      <c r="N8" s="17" t="str">
        <f t="shared" si="0"/>
        <v/>
      </c>
      <c r="O8" s="17" t="str">
        <f t="shared" si="0"/>
        <v/>
      </c>
      <c r="P8" s="17" t="str">
        <f t="shared" si="0"/>
        <v/>
      </c>
      <c r="Q8" s="17" t="str">
        <f t="shared" si="0"/>
        <v/>
      </c>
      <c r="R8" s="18"/>
      <c r="S8" s="17" t="str">
        <f t="shared" si="1"/>
        <v/>
      </c>
      <c r="T8" s="17" t="str">
        <f t="shared" si="1"/>
        <v/>
      </c>
      <c r="U8" s="17" t="str">
        <f t="shared" si="1"/>
        <v/>
      </c>
      <c r="V8" s="17" t="str">
        <f t="shared" si="1"/>
        <v/>
      </c>
      <c r="W8" s="17" t="str">
        <f t="shared" si="1"/>
        <v/>
      </c>
      <c r="X8" s="17" t="str">
        <f t="shared" si="1"/>
        <v/>
      </c>
      <c r="Y8" s="17" t="str">
        <f t="shared" si="1"/>
        <v/>
      </c>
      <c r="Z8" s="19"/>
    </row>
    <row r="9" spans="1:27" s="1" customFormat="1" ht="21" customHeight="1" x14ac:dyDescent="0.2">
      <c r="A9" s="134">
        <f>A10</f>
        <v>43737</v>
      </c>
      <c r="B9" s="135"/>
      <c r="C9" s="135">
        <f>C10</f>
        <v>43738</v>
      </c>
      <c r="D9" s="135"/>
      <c r="E9" s="135">
        <f>E10</f>
        <v>43739</v>
      </c>
      <c r="F9" s="135"/>
      <c r="G9" s="135">
        <f>G10</f>
        <v>43740</v>
      </c>
      <c r="H9" s="135"/>
      <c r="I9" s="135">
        <f>I10</f>
        <v>43741</v>
      </c>
      <c r="J9" s="135"/>
      <c r="K9" s="135">
        <f>K10</f>
        <v>43742</v>
      </c>
      <c r="L9" s="135"/>
      <c r="M9" s="135"/>
      <c r="N9" s="135"/>
      <c r="O9" s="135"/>
      <c r="P9" s="135"/>
      <c r="Q9" s="135"/>
      <c r="R9" s="135"/>
      <c r="S9" s="135">
        <f>S10</f>
        <v>43743</v>
      </c>
      <c r="T9" s="135"/>
      <c r="U9" s="135"/>
      <c r="V9" s="135"/>
      <c r="W9" s="135"/>
      <c r="X9" s="135"/>
      <c r="Y9" s="135"/>
      <c r="Z9" s="136"/>
    </row>
    <row r="10" spans="1:27" s="1" customFormat="1" ht="23.25" x14ac:dyDescent="0.2">
      <c r="A10" s="60">
        <f>$A$1-(WEEKDAY($A$1,1)-(start_day-1))-IF((WEEKDAY($A$1,1)-(start_day-1))&lt;=0,7,0)+1</f>
        <v>43737</v>
      </c>
      <c r="B10" s="56"/>
      <c r="C10" s="58">
        <f>A10+1</f>
        <v>43738</v>
      </c>
      <c r="D10" s="59"/>
      <c r="E10" s="58">
        <f>C10+1</f>
        <v>43739</v>
      </c>
      <c r="F10" s="59" t="s">
        <v>2</v>
      </c>
      <c r="G10" s="58">
        <f>E10+1</f>
        <v>43740</v>
      </c>
      <c r="H10" s="59" t="s">
        <v>3</v>
      </c>
      <c r="I10" s="58">
        <f>G10+1</f>
        <v>43741</v>
      </c>
      <c r="J10" s="59"/>
      <c r="K10" s="173">
        <f>I10+1</f>
        <v>43742</v>
      </c>
      <c r="L10" s="174"/>
      <c r="M10" s="175"/>
      <c r="N10" s="175"/>
      <c r="O10" s="175"/>
      <c r="P10" s="175"/>
      <c r="Q10" s="175"/>
      <c r="R10" s="176"/>
      <c r="S10" s="177">
        <f>K10+1</f>
        <v>43743</v>
      </c>
      <c r="T10" s="178"/>
      <c r="U10" s="165" t="s">
        <v>13</v>
      </c>
      <c r="V10" s="165"/>
      <c r="W10" s="165"/>
      <c r="X10" s="165"/>
      <c r="Y10" s="165"/>
      <c r="Z10" s="166"/>
    </row>
    <row r="11" spans="1:27" s="1" customFormat="1" ht="23.25" x14ac:dyDescent="0.2">
      <c r="A11" s="169"/>
      <c r="B11" s="170"/>
      <c r="C11" s="163"/>
      <c r="D11" s="164"/>
      <c r="E11" s="163"/>
      <c r="F11" s="164"/>
      <c r="G11" s="163"/>
      <c r="H11" s="164"/>
      <c r="I11" s="163"/>
      <c r="J11" s="164"/>
      <c r="K11" s="163"/>
      <c r="L11" s="172"/>
      <c r="M11" s="172"/>
      <c r="N11" s="172"/>
      <c r="O11" s="172"/>
      <c r="P11" s="172"/>
      <c r="Q11" s="172"/>
      <c r="R11" s="164"/>
      <c r="S11" s="169"/>
      <c r="T11" s="170"/>
      <c r="U11" s="170"/>
      <c r="V11" s="170"/>
      <c r="W11" s="170"/>
      <c r="X11" s="170"/>
      <c r="Y11" s="170"/>
      <c r="Z11" s="171"/>
    </row>
    <row r="12" spans="1:27" s="1" customFormat="1" ht="23.25" x14ac:dyDescent="0.2">
      <c r="A12" s="169"/>
      <c r="B12" s="170"/>
      <c r="C12" s="163"/>
      <c r="D12" s="164"/>
      <c r="E12" s="163"/>
      <c r="F12" s="164"/>
      <c r="G12" s="163"/>
      <c r="H12" s="164"/>
      <c r="I12" s="163"/>
      <c r="J12" s="164"/>
      <c r="K12" s="163"/>
      <c r="L12" s="172"/>
      <c r="M12" s="172"/>
      <c r="N12" s="172"/>
      <c r="O12" s="172"/>
      <c r="P12" s="172"/>
      <c r="Q12" s="172"/>
      <c r="R12" s="164"/>
      <c r="S12" s="169"/>
      <c r="T12" s="170"/>
      <c r="U12" s="170"/>
      <c r="V12" s="170"/>
      <c r="W12" s="170"/>
      <c r="X12" s="170"/>
      <c r="Y12" s="170"/>
      <c r="Z12" s="171"/>
    </row>
    <row r="13" spans="1:27" s="1" customFormat="1" ht="23.25" x14ac:dyDescent="0.2">
      <c r="A13" s="169"/>
      <c r="B13" s="170"/>
      <c r="C13" s="163"/>
      <c r="D13" s="164"/>
      <c r="E13" s="163"/>
      <c r="F13" s="164"/>
      <c r="G13" s="163"/>
      <c r="H13" s="164"/>
      <c r="I13" s="163"/>
      <c r="J13" s="164"/>
      <c r="K13" s="163"/>
      <c r="L13" s="172"/>
      <c r="M13" s="172"/>
      <c r="N13" s="172"/>
      <c r="O13" s="172"/>
      <c r="P13" s="172"/>
      <c r="Q13" s="172"/>
      <c r="R13" s="164"/>
      <c r="S13" s="169"/>
      <c r="T13" s="170"/>
      <c r="U13" s="170"/>
      <c r="V13" s="170"/>
      <c r="W13" s="170"/>
      <c r="X13" s="170"/>
      <c r="Y13" s="170"/>
      <c r="Z13" s="171"/>
    </row>
    <row r="14" spans="1:27" s="1" customFormat="1" ht="23.25" x14ac:dyDescent="0.2">
      <c r="A14" s="169"/>
      <c r="B14" s="170"/>
      <c r="C14" s="163"/>
      <c r="D14" s="164"/>
      <c r="E14" s="163"/>
      <c r="F14" s="164"/>
      <c r="G14" s="163"/>
      <c r="H14" s="164"/>
      <c r="I14" s="163"/>
      <c r="J14" s="164"/>
      <c r="K14" s="163"/>
      <c r="L14" s="172"/>
      <c r="M14" s="172"/>
      <c r="N14" s="172"/>
      <c r="O14" s="172"/>
      <c r="P14" s="172"/>
      <c r="Q14" s="172"/>
      <c r="R14" s="164"/>
      <c r="S14" s="169"/>
      <c r="T14" s="170"/>
      <c r="U14" s="170"/>
      <c r="V14" s="170"/>
      <c r="W14" s="170"/>
      <c r="X14" s="170"/>
      <c r="Y14" s="170"/>
      <c r="Z14" s="171"/>
    </row>
    <row r="15" spans="1:27" s="2" customFormat="1" ht="13.15" customHeight="1" x14ac:dyDescent="0.2">
      <c r="A15" s="179"/>
      <c r="B15" s="180"/>
      <c r="C15" s="167"/>
      <c r="D15" s="168"/>
      <c r="E15" s="167"/>
      <c r="F15" s="168"/>
      <c r="G15" s="167"/>
      <c r="H15" s="168"/>
      <c r="I15" s="167"/>
      <c r="J15" s="168"/>
      <c r="K15" s="167"/>
      <c r="L15" s="182"/>
      <c r="M15" s="182"/>
      <c r="N15" s="182"/>
      <c r="O15" s="182"/>
      <c r="P15" s="182"/>
      <c r="Q15" s="182"/>
      <c r="R15" s="168"/>
      <c r="S15" s="179"/>
      <c r="T15" s="180"/>
      <c r="U15" s="180"/>
      <c r="V15" s="180"/>
      <c r="W15" s="180"/>
      <c r="X15" s="180"/>
      <c r="Y15" s="180"/>
      <c r="Z15" s="181"/>
      <c r="AA15" s="1"/>
    </row>
    <row r="16" spans="1:27" s="1" customFormat="1" ht="23.25" x14ac:dyDescent="0.2">
      <c r="A16" s="60">
        <f>S10+1</f>
        <v>43744</v>
      </c>
      <c r="B16" s="56"/>
      <c r="C16" s="58">
        <f>A16+1</f>
        <v>43745</v>
      </c>
      <c r="D16" s="59" t="s">
        <v>2</v>
      </c>
      <c r="E16" s="58">
        <f>C16+1</f>
        <v>43746</v>
      </c>
      <c r="F16" s="59" t="s">
        <v>2</v>
      </c>
      <c r="G16" s="58">
        <f>E16+1</f>
        <v>43747</v>
      </c>
      <c r="H16" s="59" t="s">
        <v>3</v>
      </c>
      <c r="I16" s="58">
        <f>G16+1</f>
        <v>43748</v>
      </c>
      <c r="J16" s="59"/>
      <c r="K16" s="173">
        <f>I16+1</f>
        <v>43749</v>
      </c>
      <c r="L16" s="174"/>
      <c r="M16" s="175"/>
      <c r="N16" s="175"/>
      <c r="O16" s="175"/>
      <c r="P16" s="175"/>
      <c r="Q16" s="175"/>
      <c r="R16" s="176"/>
      <c r="S16" s="177">
        <f>K16+1</f>
        <v>43750</v>
      </c>
      <c r="T16" s="178"/>
      <c r="U16" s="165" t="s">
        <v>4</v>
      </c>
      <c r="V16" s="165"/>
      <c r="W16" s="165"/>
      <c r="X16" s="165"/>
      <c r="Y16" s="165"/>
      <c r="Z16" s="166"/>
    </row>
    <row r="17" spans="1:27" s="1" customFormat="1" ht="23.25" x14ac:dyDescent="0.2">
      <c r="A17" s="169"/>
      <c r="B17" s="170"/>
      <c r="C17" s="163"/>
      <c r="D17" s="164"/>
      <c r="E17" s="163"/>
      <c r="F17" s="164"/>
      <c r="G17" s="163"/>
      <c r="H17" s="164"/>
      <c r="I17" s="163"/>
      <c r="J17" s="164"/>
      <c r="K17" s="163"/>
      <c r="L17" s="172"/>
      <c r="M17" s="172"/>
      <c r="N17" s="172"/>
      <c r="O17" s="172"/>
      <c r="P17" s="172"/>
      <c r="Q17" s="172"/>
      <c r="R17" s="164"/>
      <c r="S17" s="169"/>
      <c r="T17" s="170"/>
      <c r="U17" s="170"/>
      <c r="V17" s="170"/>
      <c r="W17" s="170"/>
      <c r="X17" s="170"/>
      <c r="Y17" s="170"/>
      <c r="Z17" s="171"/>
    </row>
    <row r="18" spans="1:27" s="1" customFormat="1" ht="23.25" x14ac:dyDescent="0.2">
      <c r="A18" s="169"/>
      <c r="B18" s="170"/>
      <c r="C18" s="163"/>
      <c r="D18" s="164"/>
      <c r="E18" s="163"/>
      <c r="F18" s="164"/>
      <c r="G18" s="163"/>
      <c r="H18" s="164"/>
      <c r="I18" s="163"/>
      <c r="J18" s="164"/>
      <c r="K18" s="163"/>
      <c r="L18" s="172"/>
      <c r="M18" s="172"/>
      <c r="N18" s="172"/>
      <c r="O18" s="172"/>
      <c r="P18" s="172"/>
      <c r="Q18" s="172"/>
      <c r="R18" s="164"/>
      <c r="S18" s="169"/>
      <c r="T18" s="170"/>
      <c r="U18" s="170"/>
      <c r="V18" s="170"/>
      <c r="W18" s="170"/>
      <c r="X18" s="170"/>
      <c r="Y18" s="170"/>
      <c r="Z18" s="171"/>
    </row>
    <row r="19" spans="1:27" s="1" customFormat="1" ht="23.25" x14ac:dyDescent="0.2">
      <c r="A19" s="169"/>
      <c r="B19" s="170"/>
      <c r="C19" s="163"/>
      <c r="D19" s="164"/>
      <c r="E19" s="163"/>
      <c r="F19" s="164"/>
      <c r="G19" s="163"/>
      <c r="H19" s="164"/>
      <c r="I19" s="163"/>
      <c r="J19" s="164"/>
      <c r="K19" s="163"/>
      <c r="L19" s="172"/>
      <c r="M19" s="172"/>
      <c r="N19" s="172"/>
      <c r="O19" s="172"/>
      <c r="P19" s="172"/>
      <c r="Q19" s="172"/>
      <c r="R19" s="164"/>
      <c r="S19" s="169"/>
      <c r="T19" s="170"/>
      <c r="U19" s="170"/>
      <c r="V19" s="170"/>
      <c r="W19" s="170"/>
      <c r="X19" s="170"/>
      <c r="Y19" s="170"/>
      <c r="Z19" s="171"/>
    </row>
    <row r="20" spans="1:27" s="1" customFormat="1" ht="23.25" x14ac:dyDescent="0.2">
      <c r="A20" s="169"/>
      <c r="B20" s="170"/>
      <c r="C20" s="163"/>
      <c r="D20" s="164"/>
      <c r="E20" s="163"/>
      <c r="F20" s="164"/>
      <c r="G20" s="163"/>
      <c r="H20" s="164"/>
      <c r="I20" s="163"/>
      <c r="J20" s="164"/>
      <c r="K20" s="163"/>
      <c r="L20" s="172"/>
      <c r="M20" s="172"/>
      <c r="N20" s="172"/>
      <c r="O20" s="172"/>
      <c r="P20" s="172"/>
      <c r="Q20" s="172"/>
      <c r="R20" s="164"/>
      <c r="S20" s="169"/>
      <c r="T20" s="170"/>
      <c r="U20" s="170"/>
      <c r="V20" s="170"/>
      <c r="W20" s="170"/>
      <c r="X20" s="170"/>
      <c r="Y20" s="170"/>
      <c r="Z20" s="171"/>
    </row>
    <row r="21" spans="1:27" s="2" customFormat="1" ht="13.15" customHeight="1" x14ac:dyDescent="0.2">
      <c r="A21" s="179"/>
      <c r="B21" s="180"/>
      <c r="C21" s="167"/>
      <c r="D21" s="168"/>
      <c r="E21" s="167"/>
      <c r="F21" s="168"/>
      <c r="G21" s="167"/>
      <c r="H21" s="168"/>
      <c r="I21" s="167"/>
      <c r="J21" s="168"/>
      <c r="K21" s="167"/>
      <c r="L21" s="182"/>
      <c r="M21" s="182"/>
      <c r="N21" s="182"/>
      <c r="O21" s="182"/>
      <c r="P21" s="182"/>
      <c r="Q21" s="182"/>
      <c r="R21" s="168"/>
      <c r="S21" s="179"/>
      <c r="T21" s="180"/>
      <c r="U21" s="180"/>
      <c r="V21" s="180"/>
      <c r="W21" s="180"/>
      <c r="X21" s="180"/>
      <c r="Y21" s="180"/>
      <c r="Z21" s="181"/>
      <c r="AA21" s="1"/>
    </row>
    <row r="22" spans="1:27" s="1" customFormat="1" ht="23.25" x14ac:dyDescent="0.2">
      <c r="A22" s="60">
        <f>S16+1</f>
        <v>43751</v>
      </c>
      <c r="B22" s="56"/>
      <c r="C22" s="58">
        <f>A22+1</f>
        <v>43752</v>
      </c>
      <c r="D22" s="59"/>
      <c r="E22" s="58">
        <f>C22+1</f>
        <v>43753</v>
      </c>
      <c r="F22" s="59" t="s">
        <v>2</v>
      </c>
      <c r="G22" s="58">
        <f>E22+1</f>
        <v>43754</v>
      </c>
      <c r="H22" s="59" t="s">
        <v>3</v>
      </c>
      <c r="I22" s="58">
        <f>G22+1</f>
        <v>43755</v>
      </c>
      <c r="J22" s="59"/>
      <c r="K22" s="173">
        <f>I22+1</f>
        <v>43756</v>
      </c>
      <c r="L22" s="174"/>
      <c r="M22" s="175"/>
      <c r="N22" s="175"/>
      <c r="O22" s="175"/>
      <c r="P22" s="175"/>
      <c r="Q22" s="175"/>
      <c r="R22" s="176"/>
      <c r="S22" s="177">
        <f>K22+1</f>
        <v>43757</v>
      </c>
      <c r="T22" s="178"/>
      <c r="U22" s="165" t="s">
        <v>13</v>
      </c>
      <c r="V22" s="165"/>
      <c r="W22" s="165"/>
      <c r="X22" s="165"/>
      <c r="Y22" s="165"/>
      <c r="Z22" s="166"/>
    </row>
    <row r="23" spans="1:27" s="1" customFormat="1" ht="23.25" x14ac:dyDescent="0.2">
      <c r="A23" s="169"/>
      <c r="B23" s="170"/>
      <c r="C23" s="163" t="s">
        <v>30</v>
      </c>
      <c r="D23" s="164"/>
      <c r="E23" s="163"/>
      <c r="F23" s="164"/>
      <c r="G23" s="163"/>
      <c r="H23" s="164"/>
      <c r="I23" s="163"/>
      <c r="J23" s="164"/>
      <c r="K23" s="163"/>
      <c r="L23" s="172"/>
      <c r="M23" s="172"/>
      <c r="N23" s="172"/>
      <c r="O23" s="172"/>
      <c r="P23" s="172"/>
      <c r="Q23" s="172"/>
      <c r="R23" s="164"/>
      <c r="S23" s="169"/>
      <c r="T23" s="170"/>
      <c r="U23" s="170"/>
      <c r="V23" s="170"/>
      <c r="W23" s="170"/>
      <c r="X23" s="170"/>
      <c r="Y23" s="170"/>
      <c r="Z23" s="171"/>
    </row>
    <row r="24" spans="1:27" s="1" customFormat="1" ht="23.25" x14ac:dyDescent="0.2">
      <c r="A24" s="169"/>
      <c r="B24" s="170"/>
      <c r="C24" s="163" t="s">
        <v>12</v>
      </c>
      <c r="D24" s="164"/>
      <c r="E24" s="163"/>
      <c r="F24" s="164"/>
      <c r="G24" s="163"/>
      <c r="H24" s="164"/>
      <c r="I24" s="163"/>
      <c r="J24" s="164"/>
      <c r="K24" s="163"/>
      <c r="L24" s="172"/>
      <c r="M24" s="172"/>
      <c r="N24" s="172"/>
      <c r="O24" s="172"/>
      <c r="P24" s="172"/>
      <c r="Q24" s="172"/>
      <c r="R24" s="164"/>
      <c r="S24" s="169"/>
      <c r="T24" s="170"/>
      <c r="U24" s="170"/>
      <c r="V24" s="170"/>
      <c r="W24" s="170"/>
      <c r="X24" s="170"/>
      <c r="Y24" s="170"/>
      <c r="Z24" s="171"/>
    </row>
    <row r="25" spans="1:27" s="1" customFormat="1" ht="23.25" x14ac:dyDescent="0.2">
      <c r="A25" s="169"/>
      <c r="B25" s="170"/>
      <c r="C25" s="163"/>
      <c r="D25" s="164"/>
      <c r="E25" s="163"/>
      <c r="F25" s="164"/>
      <c r="G25" s="163"/>
      <c r="H25" s="164"/>
      <c r="I25" s="163"/>
      <c r="J25" s="164"/>
      <c r="K25" s="163"/>
      <c r="L25" s="172"/>
      <c r="M25" s="172"/>
      <c r="N25" s="172"/>
      <c r="O25" s="172"/>
      <c r="P25" s="172"/>
      <c r="Q25" s="172"/>
      <c r="R25" s="164"/>
      <c r="S25" s="169"/>
      <c r="T25" s="170"/>
      <c r="U25" s="170"/>
      <c r="V25" s="170"/>
      <c r="W25" s="170"/>
      <c r="X25" s="170"/>
      <c r="Y25" s="170"/>
      <c r="Z25" s="171"/>
    </row>
    <row r="26" spans="1:27" s="1" customFormat="1" ht="23.25" x14ac:dyDescent="0.2">
      <c r="A26" s="169"/>
      <c r="B26" s="170"/>
      <c r="C26" s="163" t="s">
        <v>15</v>
      </c>
      <c r="D26" s="164"/>
      <c r="E26" s="163"/>
      <c r="F26" s="164"/>
      <c r="G26" s="163"/>
      <c r="H26" s="164"/>
      <c r="I26" s="163"/>
      <c r="J26" s="164"/>
      <c r="K26" s="163"/>
      <c r="L26" s="172"/>
      <c r="M26" s="172"/>
      <c r="N26" s="172"/>
      <c r="O26" s="172"/>
      <c r="P26" s="172"/>
      <c r="Q26" s="172"/>
      <c r="R26" s="164"/>
      <c r="S26" s="169"/>
      <c r="T26" s="170"/>
      <c r="U26" s="170"/>
      <c r="V26" s="170"/>
      <c r="W26" s="170"/>
      <c r="X26" s="170"/>
      <c r="Y26" s="170"/>
      <c r="Z26" s="171"/>
    </row>
    <row r="27" spans="1:27" s="2" customFormat="1" ht="23.25" x14ac:dyDescent="0.2">
      <c r="A27" s="179"/>
      <c r="B27" s="180"/>
      <c r="C27" s="167"/>
      <c r="D27" s="168"/>
      <c r="E27" s="167"/>
      <c r="F27" s="168"/>
      <c r="G27" s="167"/>
      <c r="H27" s="168"/>
      <c r="I27" s="167"/>
      <c r="J27" s="168"/>
      <c r="K27" s="167"/>
      <c r="L27" s="182"/>
      <c r="M27" s="182"/>
      <c r="N27" s="182"/>
      <c r="O27" s="182"/>
      <c r="P27" s="182"/>
      <c r="Q27" s="182"/>
      <c r="R27" s="168"/>
      <c r="S27" s="179"/>
      <c r="T27" s="180"/>
      <c r="U27" s="180"/>
      <c r="V27" s="180"/>
      <c r="W27" s="180"/>
      <c r="X27" s="180"/>
      <c r="Y27" s="180"/>
      <c r="Z27" s="181"/>
      <c r="AA27" s="1"/>
    </row>
    <row r="28" spans="1:27" s="1" customFormat="1" ht="23.25" x14ac:dyDescent="0.2">
      <c r="A28" s="60">
        <f>S22+1</f>
        <v>43758</v>
      </c>
      <c r="B28" s="56"/>
      <c r="C28" s="58">
        <f>A28+1</f>
        <v>43759</v>
      </c>
      <c r="D28" s="59" t="s">
        <v>2</v>
      </c>
      <c r="E28" s="58">
        <f>C28+1</f>
        <v>43760</v>
      </c>
      <c r="F28" s="59" t="s">
        <v>2</v>
      </c>
      <c r="G28" s="58">
        <f>E28+1</f>
        <v>43761</v>
      </c>
      <c r="H28" s="59" t="s">
        <v>3</v>
      </c>
      <c r="I28" s="58">
        <f>G28+1</f>
        <v>43762</v>
      </c>
      <c r="J28" s="59"/>
      <c r="K28" s="173">
        <f>I28+1</f>
        <v>43763</v>
      </c>
      <c r="L28" s="174"/>
      <c r="M28" s="175"/>
      <c r="N28" s="175"/>
      <c r="O28" s="175"/>
      <c r="P28" s="175"/>
      <c r="Q28" s="175"/>
      <c r="R28" s="176"/>
      <c r="S28" s="177">
        <f>K28+1</f>
        <v>43764</v>
      </c>
      <c r="T28" s="178"/>
      <c r="U28" s="165" t="s">
        <v>4</v>
      </c>
      <c r="V28" s="165"/>
      <c r="W28" s="165"/>
      <c r="X28" s="165"/>
      <c r="Y28" s="165"/>
      <c r="Z28" s="166"/>
    </row>
    <row r="29" spans="1:27" s="1" customFormat="1" ht="23.25" x14ac:dyDescent="0.2">
      <c r="A29" s="169"/>
      <c r="B29" s="170"/>
      <c r="C29" s="163"/>
      <c r="D29" s="164"/>
      <c r="E29" s="163"/>
      <c r="F29" s="164"/>
      <c r="G29" s="163"/>
      <c r="H29" s="164"/>
      <c r="I29" s="163"/>
      <c r="J29" s="164"/>
      <c r="K29" s="163"/>
      <c r="L29" s="172"/>
      <c r="M29" s="172"/>
      <c r="N29" s="172"/>
      <c r="O29" s="172"/>
      <c r="P29" s="172"/>
      <c r="Q29" s="172"/>
      <c r="R29" s="164"/>
      <c r="S29" s="169"/>
      <c r="T29" s="170"/>
      <c r="U29" s="170"/>
      <c r="V29" s="170"/>
      <c r="W29" s="170"/>
      <c r="X29" s="170"/>
      <c r="Y29" s="170"/>
      <c r="Z29" s="171"/>
    </row>
    <row r="30" spans="1:27" s="1" customFormat="1" ht="23.25" x14ac:dyDescent="0.2">
      <c r="A30" s="169"/>
      <c r="B30" s="170"/>
      <c r="C30" s="163"/>
      <c r="D30" s="164"/>
      <c r="E30" s="163"/>
      <c r="F30" s="164"/>
      <c r="G30" s="163"/>
      <c r="H30" s="164"/>
      <c r="I30" s="163"/>
      <c r="J30" s="164"/>
      <c r="K30" s="163"/>
      <c r="L30" s="172"/>
      <c r="M30" s="172"/>
      <c r="N30" s="172"/>
      <c r="O30" s="172"/>
      <c r="P30" s="172"/>
      <c r="Q30" s="172"/>
      <c r="R30" s="164"/>
      <c r="S30" s="169"/>
      <c r="T30" s="170"/>
      <c r="U30" s="170"/>
      <c r="V30" s="170"/>
      <c r="W30" s="170"/>
      <c r="X30" s="170"/>
      <c r="Y30" s="170"/>
      <c r="Z30" s="171"/>
    </row>
    <row r="31" spans="1:27" s="1" customFormat="1" ht="23.25" x14ac:dyDescent="0.2">
      <c r="A31" s="169"/>
      <c r="B31" s="170"/>
      <c r="C31" s="163"/>
      <c r="D31" s="164"/>
      <c r="E31" s="163"/>
      <c r="F31" s="164"/>
      <c r="G31" s="163"/>
      <c r="H31" s="164"/>
      <c r="I31" s="163"/>
      <c r="J31" s="164"/>
      <c r="K31" s="163"/>
      <c r="L31" s="172"/>
      <c r="M31" s="172"/>
      <c r="N31" s="172"/>
      <c r="O31" s="172"/>
      <c r="P31" s="172"/>
      <c r="Q31" s="172"/>
      <c r="R31" s="164"/>
      <c r="S31" s="169"/>
      <c r="T31" s="170"/>
      <c r="U31" s="170"/>
      <c r="V31" s="170"/>
      <c r="W31" s="170"/>
      <c r="X31" s="170"/>
      <c r="Y31" s="170"/>
      <c r="Z31" s="171"/>
    </row>
    <row r="32" spans="1:27" s="1" customFormat="1" ht="23.25" x14ac:dyDescent="0.2">
      <c r="A32" s="169"/>
      <c r="B32" s="170"/>
      <c r="C32" s="163"/>
      <c r="D32" s="164"/>
      <c r="E32" s="163"/>
      <c r="F32" s="164"/>
      <c r="G32" s="163"/>
      <c r="H32" s="164"/>
      <c r="I32" s="163"/>
      <c r="J32" s="164"/>
      <c r="K32" s="163"/>
      <c r="L32" s="172"/>
      <c r="M32" s="172"/>
      <c r="N32" s="172"/>
      <c r="O32" s="172"/>
      <c r="P32" s="172"/>
      <c r="Q32" s="172"/>
      <c r="R32" s="164"/>
      <c r="S32" s="169"/>
      <c r="T32" s="170"/>
      <c r="U32" s="170"/>
      <c r="V32" s="170"/>
      <c r="W32" s="170"/>
      <c r="X32" s="170"/>
      <c r="Y32" s="170"/>
      <c r="Z32" s="171"/>
    </row>
    <row r="33" spans="1:27" s="2" customFormat="1" ht="23.25" x14ac:dyDescent="0.2">
      <c r="A33" s="179"/>
      <c r="B33" s="180"/>
      <c r="C33" s="167"/>
      <c r="D33" s="168"/>
      <c r="E33" s="167"/>
      <c r="F33" s="168"/>
      <c r="G33" s="167"/>
      <c r="H33" s="168"/>
      <c r="I33" s="167"/>
      <c r="J33" s="168"/>
      <c r="K33" s="167"/>
      <c r="L33" s="182"/>
      <c r="M33" s="182"/>
      <c r="N33" s="182"/>
      <c r="O33" s="182"/>
      <c r="P33" s="182"/>
      <c r="Q33" s="182"/>
      <c r="R33" s="168"/>
      <c r="S33" s="179"/>
      <c r="T33" s="180"/>
      <c r="U33" s="180"/>
      <c r="V33" s="180"/>
      <c r="W33" s="180"/>
      <c r="X33" s="180"/>
      <c r="Y33" s="180"/>
      <c r="Z33" s="181"/>
      <c r="AA33" s="1"/>
    </row>
    <row r="34" spans="1:27" s="1" customFormat="1" ht="23.25" x14ac:dyDescent="0.2">
      <c r="A34" s="60">
        <f>S28+1</f>
        <v>43765</v>
      </c>
      <c r="B34" s="56"/>
      <c r="C34" s="58">
        <f>A34+1</f>
        <v>43766</v>
      </c>
      <c r="D34" s="59" t="s">
        <v>2</v>
      </c>
      <c r="E34" s="58">
        <f>C34+1</f>
        <v>43767</v>
      </c>
      <c r="F34" s="59" t="s">
        <v>2</v>
      </c>
      <c r="G34" s="58">
        <f>E34+1</f>
        <v>43768</v>
      </c>
      <c r="H34" s="59" t="s">
        <v>3</v>
      </c>
      <c r="I34" s="58">
        <f>G34+1</f>
        <v>43769</v>
      </c>
      <c r="J34" s="59"/>
      <c r="K34" s="173">
        <f>I34+1</f>
        <v>43770</v>
      </c>
      <c r="L34" s="174"/>
      <c r="M34" s="175"/>
      <c r="N34" s="175"/>
      <c r="O34" s="175"/>
      <c r="P34" s="175"/>
      <c r="Q34" s="175"/>
      <c r="R34" s="176"/>
      <c r="S34" s="177">
        <f>K34+1</f>
        <v>43771</v>
      </c>
      <c r="T34" s="178"/>
      <c r="U34" s="165" t="s">
        <v>31</v>
      </c>
      <c r="V34" s="165"/>
      <c r="W34" s="165"/>
      <c r="X34" s="165"/>
      <c r="Y34" s="165"/>
      <c r="Z34" s="166"/>
    </row>
    <row r="35" spans="1:27" s="1" customFormat="1" ht="23.25" x14ac:dyDescent="0.2">
      <c r="A35" s="169"/>
      <c r="B35" s="170"/>
      <c r="C35" s="163"/>
      <c r="D35" s="164"/>
      <c r="E35" s="163"/>
      <c r="F35" s="164"/>
      <c r="G35" s="163"/>
      <c r="H35" s="164"/>
      <c r="I35" s="163"/>
      <c r="J35" s="164"/>
      <c r="K35" s="163"/>
      <c r="L35" s="172"/>
      <c r="M35" s="172"/>
      <c r="N35" s="172"/>
      <c r="O35" s="172"/>
      <c r="P35" s="172"/>
      <c r="Q35" s="172"/>
      <c r="R35" s="164"/>
      <c r="S35" s="169"/>
      <c r="T35" s="170"/>
      <c r="U35" s="170"/>
      <c r="V35" s="170"/>
      <c r="W35" s="170"/>
      <c r="X35" s="170"/>
      <c r="Y35" s="170"/>
      <c r="Z35" s="171"/>
    </row>
    <row r="36" spans="1:27" s="1" customFormat="1" ht="23.25" x14ac:dyDescent="0.2">
      <c r="A36" s="169"/>
      <c r="B36" s="170"/>
      <c r="C36" s="163"/>
      <c r="D36" s="164"/>
      <c r="E36" s="163"/>
      <c r="F36" s="164"/>
      <c r="G36" s="163"/>
      <c r="H36" s="164"/>
      <c r="I36" s="163"/>
      <c r="J36" s="164"/>
      <c r="K36" s="163"/>
      <c r="L36" s="172"/>
      <c r="M36" s="172"/>
      <c r="N36" s="172"/>
      <c r="O36" s="172"/>
      <c r="P36" s="172"/>
      <c r="Q36" s="172"/>
      <c r="R36" s="164"/>
      <c r="S36" s="169"/>
      <c r="T36" s="170"/>
      <c r="U36" s="170"/>
      <c r="V36" s="170"/>
      <c r="W36" s="170"/>
      <c r="X36" s="170"/>
      <c r="Y36" s="170"/>
      <c r="Z36" s="171"/>
    </row>
    <row r="37" spans="1:27" s="1" customFormat="1" ht="23.25" x14ac:dyDescent="0.2">
      <c r="A37" s="169"/>
      <c r="B37" s="170"/>
      <c r="C37" s="163"/>
      <c r="D37" s="164"/>
      <c r="E37" s="163"/>
      <c r="F37" s="164"/>
      <c r="G37" s="163"/>
      <c r="H37" s="164"/>
      <c r="I37" s="163"/>
      <c r="J37" s="164"/>
      <c r="K37" s="163"/>
      <c r="L37" s="172"/>
      <c r="M37" s="172"/>
      <c r="N37" s="172"/>
      <c r="O37" s="172"/>
      <c r="P37" s="172"/>
      <c r="Q37" s="172"/>
      <c r="R37" s="164"/>
      <c r="S37" s="169"/>
      <c r="T37" s="170"/>
      <c r="U37" s="170"/>
      <c r="V37" s="170"/>
      <c r="W37" s="170"/>
      <c r="X37" s="170"/>
      <c r="Y37" s="170"/>
      <c r="Z37" s="171"/>
    </row>
    <row r="38" spans="1:27" s="1" customFormat="1" ht="23.25" x14ac:dyDescent="0.2">
      <c r="A38" s="169"/>
      <c r="B38" s="170"/>
      <c r="C38" s="163"/>
      <c r="D38" s="164"/>
      <c r="E38" s="163"/>
      <c r="F38" s="164"/>
      <c r="G38" s="163"/>
      <c r="H38" s="164"/>
      <c r="I38" s="163"/>
      <c r="J38" s="164"/>
      <c r="K38" s="163"/>
      <c r="L38" s="172"/>
      <c r="M38" s="172"/>
      <c r="N38" s="172"/>
      <c r="O38" s="172"/>
      <c r="P38" s="172"/>
      <c r="Q38" s="172"/>
      <c r="R38" s="164"/>
      <c r="S38" s="169"/>
      <c r="T38" s="170"/>
      <c r="U38" s="170"/>
      <c r="V38" s="170"/>
      <c r="W38" s="170"/>
      <c r="X38" s="170"/>
      <c r="Y38" s="170"/>
      <c r="Z38" s="171"/>
    </row>
    <row r="39" spans="1:27" s="2" customFormat="1" ht="23.25" x14ac:dyDescent="0.2">
      <c r="A39" s="179"/>
      <c r="B39" s="180"/>
      <c r="C39" s="167"/>
      <c r="D39" s="168"/>
      <c r="E39" s="167"/>
      <c r="F39" s="168"/>
      <c r="G39" s="167"/>
      <c r="H39" s="168"/>
      <c r="I39" s="167"/>
      <c r="J39" s="168"/>
      <c r="K39" s="167"/>
      <c r="L39" s="182"/>
      <c r="M39" s="182"/>
      <c r="N39" s="182"/>
      <c r="O39" s="182"/>
      <c r="P39" s="182"/>
      <c r="Q39" s="182"/>
      <c r="R39" s="168"/>
      <c r="S39" s="179"/>
      <c r="T39" s="180"/>
      <c r="U39" s="180"/>
      <c r="V39" s="180"/>
      <c r="W39" s="180"/>
      <c r="X39" s="180"/>
      <c r="Y39" s="180"/>
      <c r="Z39" s="181"/>
      <c r="AA39" s="1"/>
    </row>
    <row r="40" spans="1:27" ht="23.25" x14ac:dyDescent="0.35">
      <c r="A40" s="60">
        <f>S34+1</f>
        <v>43772</v>
      </c>
      <c r="B40" s="56"/>
      <c r="C40" s="58">
        <f>A40+1</f>
        <v>43773</v>
      </c>
      <c r="D40" s="59"/>
      <c r="E40" s="61" t="s">
        <v>16</v>
      </c>
      <c r="F40" s="62"/>
      <c r="G40" s="62"/>
      <c r="H40" s="62"/>
      <c r="I40" s="62"/>
      <c r="J40" s="62" t="s">
        <v>19</v>
      </c>
      <c r="K40" s="62"/>
      <c r="L40" s="62"/>
      <c r="M40" s="62"/>
      <c r="N40" s="62"/>
      <c r="O40" s="62"/>
      <c r="P40" s="62"/>
      <c r="Q40" s="62"/>
      <c r="R40" s="62"/>
      <c r="S40" s="62"/>
      <c r="T40" s="62"/>
      <c r="U40" s="62"/>
      <c r="V40" s="62"/>
      <c r="W40" s="62"/>
      <c r="X40" s="62"/>
      <c r="Y40" s="62"/>
      <c r="Z40" s="63"/>
    </row>
    <row r="41" spans="1:27" ht="23.25" x14ac:dyDescent="0.35">
      <c r="A41" s="169"/>
      <c r="B41" s="170"/>
      <c r="C41" s="163"/>
      <c r="D41" s="164"/>
      <c r="E41" s="64"/>
      <c r="F41" s="65"/>
      <c r="G41" s="65"/>
      <c r="H41" s="65"/>
      <c r="I41" s="65"/>
      <c r="J41" s="65">
        <v>88</v>
      </c>
      <c r="K41" s="65"/>
      <c r="L41" s="65"/>
      <c r="M41" s="65"/>
      <c r="N41" s="65"/>
      <c r="O41" s="65"/>
      <c r="P41" s="65"/>
      <c r="Q41" s="65"/>
      <c r="R41" s="65"/>
      <c r="S41" s="65"/>
      <c r="T41" s="65"/>
      <c r="U41" s="65"/>
      <c r="V41" s="65"/>
      <c r="W41" s="65"/>
      <c r="X41" s="65"/>
      <c r="Y41" s="65"/>
      <c r="Z41" s="66"/>
    </row>
    <row r="42" spans="1:27" ht="23.25" x14ac:dyDescent="0.2">
      <c r="A42" s="169"/>
      <c r="B42" s="170"/>
      <c r="C42" s="163"/>
      <c r="D42" s="164"/>
      <c r="E42" s="64"/>
      <c r="F42" s="65"/>
      <c r="G42" s="65"/>
      <c r="H42" s="65"/>
      <c r="I42" s="65"/>
      <c r="J42" s="65"/>
      <c r="K42" s="65"/>
      <c r="L42" s="65"/>
      <c r="M42" s="65"/>
      <c r="N42" s="65"/>
      <c r="O42" s="65"/>
      <c r="P42" s="65"/>
      <c r="Q42" s="65"/>
      <c r="R42" s="65"/>
      <c r="S42" s="65"/>
      <c r="T42" s="65"/>
      <c r="U42" s="65"/>
      <c r="V42" s="65"/>
      <c r="W42" s="65"/>
      <c r="X42" s="65"/>
      <c r="Y42" s="65"/>
      <c r="Z42" s="67"/>
    </row>
    <row r="43" spans="1:27" ht="23.25" x14ac:dyDescent="0.2">
      <c r="A43" s="169"/>
      <c r="B43" s="170"/>
      <c r="C43" s="163"/>
      <c r="D43" s="164"/>
      <c r="E43" s="64"/>
      <c r="F43" s="65"/>
      <c r="G43" s="65"/>
      <c r="H43" s="65"/>
      <c r="I43" s="65"/>
      <c r="J43" s="65"/>
      <c r="K43" s="65"/>
      <c r="L43" s="65"/>
      <c r="M43" s="65"/>
      <c r="N43" s="65"/>
      <c r="O43" s="65"/>
      <c r="P43" s="65"/>
      <c r="Q43" s="65"/>
      <c r="R43" s="65"/>
      <c r="S43" s="65" t="s">
        <v>32</v>
      </c>
      <c r="T43" s="65"/>
      <c r="U43" s="65"/>
      <c r="V43" s="65"/>
      <c r="W43" s="65"/>
      <c r="X43" s="65"/>
      <c r="Y43" s="65"/>
      <c r="Z43" s="67"/>
    </row>
    <row r="44" spans="1:27" ht="23.25" x14ac:dyDescent="0.2">
      <c r="A44" s="169"/>
      <c r="B44" s="170"/>
      <c r="C44" s="163"/>
      <c r="D44" s="164"/>
      <c r="E44" s="64"/>
      <c r="F44" s="65"/>
      <c r="G44" s="65"/>
      <c r="H44" s="65"/>
      <c r="I44" s="65"/>
      <c r="J44" s="65"/>
      <c r="K44" s="185"/>
      <c r="L44" s="185"/>
      <c r="M44" s="185"/>
      <c r="N44" s="185"/>
      <c r="O44" s="185"/>
      <c r="P44" s="185"/>
      <c r="Q44" s="185"/>
      <c r="R44" s="185"/>
      <c r="S44" s="185"/>
      <c r="T44" s="185"/>
      <c r="U44" s="185"/>
      <c r="V44" s="185"/>
      <c r="W44" s="185"/>
      <c r="X44" s="185"/>
      <c r="Y44" s="185"/>
      <c r="Z44" s="186"/>
    </row>
    <row r="45" spans="1:27" s="1" customFormat="1" ht="23.25" x14ac:dyDescent="0.2">
      <c r="A45" s="179"/>
      <c r="B45" s="180"/>
      <c r="C45" s="167"/>
      <c r="D45" s="168"/>
      <c r="E45" s="68"/>
      <c r="F45" s="69"/>
      <c r="G45" s="69"/>
      <c r="H45" s="69"/>
      <c r="I45" s="69"/>
      <c r="J45" s="69"/>
      <c r="K45" s="187"/>
      <c r="L45" s="187"/>
      <c r="M45" s="187"/>
      <c r="N45" s="187"/>
      <c r="O45" s="187"/>
      <c r="P45" s="187"/>
      <c r="Q45" s="187"/>
      <c r="R45" s="187"/>
      <c r="S45" s="187"/>
      <c r="T45" s="187"/>
      <c r="U45" s="187"/>
      <c r="V45" s="187"/>
      <c r="W45" s="187"/>
      <c r="X45" s="187"/>
      <c r="Y45" s="187"/>
      <c r="Z45" s="188"/>
    </row>
  </sheetData>
  <mergeCells count="21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C10 E10 G10 K10 S10 A16 C16 E16 G16 K16 S16 A22 C22 E22 G22 K22 S22 A28 C28 E28 G28 K28 S28 A34 C34 E34 G34 K34 S34 A40 C40">
    <cfRule type="expression" dxfId="27" priority="3">
      <formula>MONTH(A10)&lt;&gt;MONTH($A$1)</formula>
    </cfRule>
    <cfRule type="expression" dxfId="26" priority="4">
      <formula>OR(WEEKDAY(A10,1)=1,WEEKDAY(A10,1)=7)</formula>
    </cfRule>
  </conditionalFormatting>
  <conditionalFormatting sqref="I10 I16 I22 I28 I34">
    <cfRule type="expression" dxfId="25" priority="1">
      <formula>MONTH(I10)&lt;&gt;MONTH($A$1)</formula>
    </cfRule>
    <cfRule type="expression" dxfId="24" priority="2">
      <formula>OR(WEEKDAY(I10,1)=1,WEEKDAY(I10,1)=7)</formula>
    </cfRule>
  </conditionalFormatting>
  <printOptions horizontalCentered="1"/>
  <pageMargins left="0.5" right="0.5" top="0.25" bottom="0.25" header="0.25" footer="0.25"/>
  <pageSetup scale="9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79998168889431442"/>
    <pageSetUpPr fitToPage="1"/>
  </sheetPr>
  <dimension ref="A1:AA45"/>
  <sheetViews>
    <sheetView showGridLines="0" topLeftCell="A31" workbookViewId="0">
      <selection activeCell="AB42" sqref="AB42"/>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x14ac:dyDescent="0.2">
      <c r="A1" s="132">
        <f>DATE(May!AD18,May!AD20+6,1)</f>
        <v>43770</v>
      </c>
      <c r="B1" s="132"/>
      <c r="C1" s="132"/>
      <c r="D1" s="132"/>
      <c r="E1" s="132"/>
      <c r="F1" s="132"/>
      <c r="G1" s="132"/>
      <c r="H1" s="132"/>
      <c r="I1" s="41"/>
      <c r="J1" s="41"/>
      <c r="K1" s="133">
        <f>DATE(YEAR(A1),MONTH(A1)-1,1)</f>
        <v>43739</v>
      </c>
      <c r="L1" s="133"/>
      <c r="M1" s="133"/>
      <c r="N1" s="133"/>
      <c r="O1" s="133"/>
      <c r="P1" s="133"/>
      <c r="Q1" s="133"/>
      <c r="S1" s="133">
        <f>DATE(YEAR(A1),MONTH(A1)+1,1)</f>
        <v>43800</v>
      </c>
      <c r="T1" s="133"/>
      <c r="U1" s="133"/>
      <c r="V1" s="133"/>
      <c r="W1" s="133"/>
      <c r="X1" s="133"/>
      <c r="Y1" s="133"/>
    </row>
    <row r="2" spans="1:27" s="3" customFormat="1" ht="11.25" customHeight="1" x14ac:dyDescent="0.2">
      <c r="A2" s="132"/>
      <c r="B2" s="132"/>
      <c r="C2" s="132"/>
      <c r="D2" s="132"/>
      <c r="E2" s="132"/>
      <c r="F2" s="132"/>
      <c r="G2" s="132"/>
      <c r="H2" s="132"/>
      <c r="I2" s="41"/>
      <c r="J2" s="41"/>
      <c r="K2" s="16" t="str">
        <f>INDEX({"S";"M";"T";"W";"T";"F";"S"},1+MOD(start_day+1-2,7))</f>
        <v>S</v>
      </c>
      <c r="L2" s="16" t="str">
        <f>INDEX({"S";"M";"T";"W";"T";"F";"S"},1+MOD(start_day+2-2,7))</f>
        <v>M</v>
      </c>
      <c r="M2" s="16" t="str">
        <f>INDEX({"S";"M";"T";"W";"T";"F";"S"},1+MOD(start_day+3-2,7))</f>
        <v>T</v>
      </c>
      <c r="N2" s="16" t="str">
        <f>INDEX({"S";"M";"T";"W";"T";"F";"S"},1+MOD(start_day+4-2,7))</f>
        <v>W</v>
      </c>
      <c r="O2" s="16" t="str">
        <f>INDEX({"S";"M";"T";"W";"T";"F";"S"},1+MOD(start_day+5-2,7))</f>
        <v>T</v>
      </c>
      <c r="P2" s="16" t="str">
        <f>INDEX({"S";"M";"T";"W";"T";"F";"S"},1+MOD(start_day+6-2,7))</f>
        <v>F</v>
      </c>
      <c r="Q2" s="16" t="str">
        <f>INDEX({"S";"M";"T";"W";"T";"F";"S"},1+MOD(start_day+7-2,7))</f>
        <v>S</v>
      </c>
      <c r="S2" s="16" t="str">
        <f>INDEX({"S";"M";"T";"W";"T";"F";"S"},1+MOD(start_day+1-2,7))</f>
        <v>S</v>
      </c>
      <c r="T2" s="16" t="str">
        <f>INDEX({"S";"M";"T";"W";"T";"F";"S"},1+MOD(start_day+2-2,7))</f>
        <v>M</v>
      </c>
      <c r="U2" s="16" t="str">
        <f>INDEX({"S";"M";"T";"W";"T";"F";"S"},1+MOD(start_day+3-2,7))</f>
        <v>T</v>
      </c>
      <c r="V2" s="16" t="str">
        <f>INDEX({"S";"M";"T";"W";"T";"F";"S"},1+MOD(start_day+4-2,7))</f>
        <v>W</v>
      </c>
      <c r="W2" s="16" t="str">
        <f>INDEX({"S";"M";"T";"W";"T";"F";"S"},1+MOD(start_day+5-2,7))</f>
        <v>T</v>
      </c>
      <c r="X2" s="16" t="str">
        <f>INDEX({"S";"M";"T";"W";"T";"F";"S"},1+MOD(start_day+6-2,7))</f>
        <v>F</v>
      </c>
      <c r="Y2" s="16" t="str">
        <f>INDEX({"S";"M";"T";"W";"T";"F";"S"},1+MOD(start_day+7-2,7))</f>
        <v>S</v>
      </c>
    </row>
    <row r="3" spans="1:27" s="4" customFormat="1" ht="9" customHeight="1" x14ac:dyDescent="0.2">
      <c r="A3" s="132"/>
      <c r="B3" s="132"/>
      <c r="C3" s="132"/>
      <c r="D3" s="132"/>
      <c r="E3" s="132"/>
      <c r="F3" s="132"/>
      <c r="G3" s="132"/>
      <c r="H3" s="132"/>
      <c r="I3" s="41"/>
      <c r="J3" s="41"/>
      <c r="K3" s="17" t="str">
        <f t="shared" ref="K3:Q8" si="0">IF(MONTH($K$1)&lt;&gt;MONTH($K$1-(WEEKDAY($K$1,1)-(start_day-1))-IF((WEEKDAY($K$1,1)-(start_day-1))&lt;=0,7,0)+(ROW(K3)-ROW($K$3))*7+(COLUMN(K3)-COLUMN($K$3)+1)),"",$K$1-(WEEKDAY($K$1,1)-(start_day-1))-IF((WEEKDAY($K$1,1)-(start_day-1))&lt;=0,7,0)+(ROW(K3)-ROW($K$3))*7+(COLUMN(K3)-COLUMN($K$3)+1))</f>
        <v/>
      </c>
      <c r="L3" s="17" t="str">
        <f t="shared" si="0"/>
        <v/>
      </c>
      <c r="M3" s="17">
        <f t="shared" si="0"/>
        <v>43739</v>
      </c>
      <c r="N3" s="17">
        <f t="shared" si="0"/>
        <v>43740</v>
      </c>
      <c r="O3" s="17">
        <f t="shared" si="0"/>
        <v>43741</v>
      </c>
      <c r="P3" s="17">
        <f t="shared" si="0"/>
        <v>43742</v>
      </c>
      <c r="Q3" s="17">
        <f t="shared" si="0"/>
        <v>43743</v>
      </c>
      <c r="R3" s="3"/>
      <c r="S3" s="17">
        <f t="shared" ref="S3:Y8" si="1">IF(MONTH($S$1)&lt;&gt;MONTH($S$1-(WEEKDAY($S$1,1)-(start_day-1))-IF((WEEKDAY($S$1,1)-(start_day-1))&lt;=0,7,0)+(ROW(S3)-ROW($S$3))*7+(COLUMN(S3)-COLUMN($S$3)+1)),"",$S$1-(WEEKDAY($S$1,1)-(start_day-1))-IF((WEEKDAY($S$1,1)-(start_day-1))&lt;=0,7,0)+(ROW(S3)-ROW($S$3))*7+(COLUMN(S3)-COLUMN($S$3)+1))</f>
        <v>43800</v>
      </c>
      <c r="T3" s="17">
        <f t="shared" si="1"/>
        <v>43801</v>
      </c>
      <c r="U3" s="17">
        <f t="shared" si="1"/>
        <v>43802</v>
      </c>
      <c r="V3" s="17">
        <f t="shared" si="1"/>
        <v>43803</v>
      </c>
      <c r="W3" s="17">
        <f t="shared" si="1"/>
        <v>43804</v>
      </c>
      <c r="X3" s="17">
        <f t="shared" si="1"/>
        <v>43805</v>
      </c>
      <c r="Y3" s="17">
        <f t="shared" si="1"/>
        <v>43806</v>
      </c>
    </row>
    <row r="4" spans="1:27" s="4" customFormat="1" ht="9" customHeight="1" x14ac:dyDescent="0.2">
      <c r="A4" s="132"/>
      <c r="B4" s="132"/>
      <c r="C4" s="132"/>
      <c r="D4" s="132"/>
      <c r="E4" s="132"/>
      <c r="F4" s="132"/>
      <c r="G4" s="132"/>
      <c r="H4" s="132"/>
      <c r="I4" s="41"/>
      <c r="J4" s="41"/>
      <c r="K4" s="17">
        <f t="shared" si="0"/>
        <v>43744</v>
      </c>
      <c r="L4" s="17">
        <f t="shared" si="0"/>
        <v>43745</v>
      </c>
      <c r="M4" s="17">
        <f t="shared" si="0"/>
        <v>43746</v>
      </c>
      <c r="N4" s="17">
        <f t="shared" si="0"/>
        <v>43747</v>
      </c>
      <c r="O4" s="17">
        <f t="shared" si="0"/>
        <v>43748</v>
      </c>
      <c r="P4" s="17">
        <f t="shared" si="0"/>
        <v>43749</v>
      </c>
      <c r="Q4" s="17">
        <f t="shared" si="0"/>
        <v>43750</v>
      </c>
      <c r="R4" s="3"/>
      <c r="S4" s="17">
        <f t="shared" si="1"/>
        <v>43807</v>
      </c>
      <c r="T4" s="17">
        <f t="shared" si="1"/>
        <v>43808</v>
      </c>
      <c r="U4" s="17">
        <f t="shared" si="1"/>
        <v>43809</v>
      </c>
      <c r="V4" s="17">
        <f t="shared" si="1"/>
        <v>43810</v>
      </c>
      <c r="W4" s="17">
        <f t="shared" si="1"/>
        <v>43811</v>
      </c>
      <c r="X4" s="17">
        <f t="shared" si="1"/>
        <v>43812</v>
      </c>
      <c r="Y4" s="17">
        <f t="shared" si="1"/>
        <v>43813</v>
      </c>
    </row>
    <row r="5" spans="1:27" s="4" customFormat="1" ht="9" customHeight="1" x14ac:dyDescent="0.2">
      <c r="A5" s="132"/>
      <c r="B5" s="132"/>
      <c r="C5" s="132"/>
      <c r="D5" s="132"/>
      <c r="E5" s="132"/>
      <c r="F5" s="132"/>
      <c r="G5" s="132"/>
      <c r="H5" s="132"/>
      <c r="I5" s="41"/>
      <c r="J5" s="41"/>
      <c r="K5" s="17">
        <f t="shared" si="0"/>
        <v>43751</v>
      </c>
      <c r="L5" s="17">
        <f t="shared" si="0"/>
        <v>43752</v>
      </c>
      <c r="M5" s="17">
        <f t="shared" si="0"/>
        <v>43753</v>
      </c>
      <c r="N5" s="17">
        <f t="shared" si="0"/>
        <v>43754</v>
      </c>
      <c r="O5" s="17">
        <f t="shared" si="0"/>
        <v>43755</v>
      </c>
      <c r="P5" s="17">
        <f t="shared" si="0"/>
        <v>43756</v>
      </c>
      <c r="Q5" s="17">
        <f t="shared" si="0"/>
        <v>43757</v>
      </c>
      <c r="R5" s="3"/>
      <c r="S5" s="17">
        <f t="shared" si="1"/>
        <v>43814</v>
      </c>
      <c r="T5" s="17">
        <f t="shared" si="1"/>
        <v>43815</v>
      </c>
      <c r="U5" s="17">
        <f t="shared" si="1"/>
        <v>43816</v>
      </c>
      <c r="V5" s="17">
        <f t="shared" si="1"/>
        <v>43817</v>
      </c>
      <c r="W5" s="17">
        <f t="shared" si="1"/>
        <v>43818</v>
      </c>
      <c r="X5" s="17">
        <f t="shared" si="1"/>
        <v>43819</v>
      </c>
      <c r="Y5" s="17">
        <f t="shared" si="1"/>
        <v>43820</v>
      </c>
    </row>
    <row r="6" spans="1:27" s="4" customFormat="1" ht="9" customHeight="1" x14ac:dyDescent="0.2">
      <c r="A6" s="132"/>
      <c r="B6" s="132"/>
      <c r="C6" s="132"/>
      <c r="D6" s="132"/>
      <c r="E6" s="132"/>
      <c r="F6" s="132"/>
      <c r="G6" s="132"/>
      <c r="H6" s="132"/>
      <c r="I6" s="41"/>
      <c r="J6" s="41"/>
      <c r="K6" s="17">
        <f t="shared" si="0"/>
        <v>43758</v>
      </c>
      <c r="L6" s="17">
        <f t="shared" si="0"/>
        <v>43759</v>
      </c>
      <c r="M6" s="17">
        <f t="shared" si="0"/>
        <v>43760</v>
      </c>
      <c r="N6" s="17">
        <f t="shared" si="0"/>
        <v>43761</v>
      </c>
      <c r="O6" s="17">
        <f t="shared" si="0"/>
        <v>43762</v>
      </c>
      <c r="P6" s="17">
        <f t="shared" si="0"/>
        <v>43763</v>
      </c>
      <c r="Q6" s="17">
        <f t="shared" si="0"/>
        <v>43764</v>
      </c>
      <c r="R6" s="3"/>
      <c r="S6" s="17">
        <f t="shared" si="1"/>
        <v>43821</v>
      </c>
      <c r="T6" s="17">
        <f t="shared" si="1"/>
        <v>43822</v>
      </c>
      <c r="U6" s="17">
        <f t="shared" si="1"/>
        <v>43823</v>
      </c>
      <c r="V6" s="17">
        <f t="shared" si="1"/>
        <v>43824</v>
      </c>
      <c r="W6" s="17">
        <f t="shared" si="1"/>
        <v>43825</v>
      </c>
      <c r="X6" s="17">
        <f t="shared" si="1"/>
        <v>43826</v>
      </c>
      <c r="Y6" s="17">
        <f t="shared" si="1"/>
        <v>43827</v>
      </c>
    </row>
    <row r="7" spans="1:27" s="4" customFormat="1" ht="9" customHeight="1" x14ac:dyDescent="0.2">
      <c r="A7" s="132"/>
      <c r="B7" s="132"/>
      <c r="C7" s="132"/>
      <c r="D7" s="132"/>
      <c r="E7" s="132"/>
      <c r="F7" s="132"/>
      <c r="G7" s="132"/>
      <c r="H7" s="132"/>
      <c r="I7" s="41"/>
      <c r="J7" s="41"/>
      <c r="K7" s="17">
        <f t="shared" si="0"/>
        <v>43765</v>
      </c>
      <c r="L7" s="17">
        <f t="shared" si="0"/>
        <v>43766</v>
      </c>
      <c r="M7" s="17">
        <f t="shared" si="0"/>
        <v>43767</v>
      </c>
      <c r="N7" s="17">
        <f t="shared" si="0"/>
        <v>43768</v>
      </c>
      <c r="O7" s="17">
        <f t="shared" si="0"/>
        <v>43769</v>
      </c>
      <c r="P7" s="17" t="str">
        <f t="shared" si="0"/>
        <v/>
      </c>
      <c r="Q7" s="17" t="str">
        <f t="shared" si="0"/>
        <v/>
      </c>
      <c r="R7" s="3"/>
      <c r="S7" s="17">
        <f t="shared" si="1"/>
        <v>43828</v>
      </c>
      <c r="T7" s="17">
        <f t="shared" si="1"/>
        <v>43829</v>
      </c>
      <c r="U7" s="17">
        <f t="shared" si="1"/>
        <v>43830</v>
      </c>
      <c r="V7" s="17" t="str">
        <f t="shared" si="1"/>
        <v/>
      </c>
      <c r="W7" s="17" t="str">
        <f t="shared" si="1"/>
        <v/>
      </c>
      <c r="X7" s="17" t="str">
        <f t="shared" si="1"/>
        <v/>
      </c>
      <c r="Y7" s="17" t="str">
        <f t="shared" si="1"/>
        <v/>
      </c>
    </row>
    <row r="8" spans="1:27" s="5" customFormat="1" ht="9" customHeight="1" x14ac:dyDescent="0.2">
      <c r="A8" s="21"/>
      <c r="B8" s="21"/>
      <c r="C8" s="21"/>
      <c r="D8" s="21"/>
      <c r="E8" s="21"/>
      <c r="F8" s="21"/>
      <c r="G8" s="21"/>
      <c r="H8" s="21"/>
      <c r="I8" s="20"/>
      <c r="J8" s="20"/>
      <c r="K8" s="17" t="str">
        <f t="shared" si="0"/>
        <v/>
      </c>
      <c r="L8" s="17" t="str">
        <f t="shared" si="0"/>
        <v/>
      </c>
      <c r="M8" s="17" t="str">
        <f t="shared" si="0"/>
        <v/>
      </c>
      <c r="N8" s="17" t="str">
        <f t="shared" si="0"/>
        <v/>
      </c>
      <c r="O8" s="17" t="str">
        <f t="shared" si="0"/>
        <v/>
      </c>
      <c r="P8" s="17" t="str">
        <f t="shared" si="0"/>
        <v/>
      </c>
      <c r="Q8" s="17" t="str">
        <f t="shared" si="0"/>
        <v/>
      </c>
      <c r="R8" s="18"/>
      <c r="S8" s="17" t="str">
        <f t="shared" si="1"/>
        <v/>
      </c>
      <c r="T8" s="17" t="str">
        <f t="shared" si="1"/>
        <v/>
      </c>
      <c r="U8" s="17" t="str">
        <f t="shared" si="1"/>
        <v/>
      </c>
      <c r="V8" s="17" t="str">
        <f t="shared" si="1"/>
        <v/>
      </c>
      <c r="W8" s="17" t="str">
        <f t="shared" si="1"/>
        <v/>
      </c>
      <c r="X8" s="17" t="str">
        <f t="shared" si="1"/>
        <v/>
      </c>
      <c r="Y8" s="17" t="str">
        <f t="shared" si="1"/>
        <v/>
      </c>
      <c r="Z8" s="19"/>
    </row>
    <row r="9" spans="1:27" s="1" customFormat="1" ht="21" customHeight="1" x14ac:dyDescent="0.2">
      <c r="A9" s="134">
        <f>A10</f>
        <v>43765</v>
      </c>
      <c r="B9" s="135"/>
      <c r="C9" s="135">
        <f>C10</f>
        <v>43766</v>
      </c>
      <c r="D9" s="135"/>
      <c r="E9" s="135">
        <f>E10</f>
        <v>43767</v>
      </c>
      <c r="F9" s="135"/>
      <c r="G9" s="135">
        <f>G10</f>
        <v>43768</v>
      </c>
      <c r="H9" s="135"/>
      <c r="I9" s="135">
        <f>I10</f>
        <v>43769</v>
      </c>
      <c r="J9" s="135"/>
      <c r="K9" s="135">
        <f>K10</f>
        <v>43770</v>
      </c>
      <c r="L9" s="135"/>
      <c r="M9" s="135"/>
      <c r="N9" s="135"/>
      <c r="O9" s="135"/>
      <c r="P9" s="135"/>
      <c r="Q9" s="135"/>
      <c r="R9" s="135"/>
      <c r="S9" s="135">
        <f>S10</f>
        <v>43771</v>
      </c>
      <c r="T9" s="135"/>
      <c r="U9" s="135"/>
      <c r="V9" s="135"/>
      <c r="W9" s="135"/>
      <c r="X9" s="135"/>
      <c r="Y9" s="135"/>
      <c r="Z9" s="136"/>
    </row>
    <row r="10" spans="1:27" s="1" customFormat="1" ht="23.25" x14ac:dyDescent="0.2">
      <c r="A10" s="60">
        <f>$A$1-(WEEKDAY($A$1,1)-(start_day-1))-IF((WEEKDAY($A$1,1)-(start_day-1))&lt;=0,7,0)+1</f>
        <v>43765</v>
      </c>
      <c r="B10" s="56"/>
      <c r="C10" s="58">
        <f>A10+1</f>
        <v>43766</v>
      </c>
      <c r="D10" s="59"/>
      <c r="E10" s="58">
        <f>C10+1</f>
        <v>43767</v>
      </c>
      <c r="F10" s="59"/>
      <c r="G10" s="58">
        <f>E10+1</f>
        <v>43768</v>
      </c>
      <c r="H10" s="59"/>
      <c r="I10" s="58">
        <f>G10+1</f>
        <v>43769</v>
      </c>
      <c r="J10" s="59"/>
      <c r="K10" s="173">
        <f>I10+1</f>
        <v>43770</v>
      </c>
      <c r="L10" s="174"/>
      <c r="M10" s="175"/>
      <c r="N10" s="175"/>
      <c r="O10" s="175"/>
      <c r="P10" s="175"/>
      <c r="Q10" s="175"/>
      <c r="R10" s="176"/>
      <c r="S10" s="177">
        <f>K10+1</f>
        <v>43771</v>
      </c>
      <c r="T10" s="178"/>
      <c r="U10" s="165"/>
      <c r="V10" s="165"/>
      <c r="W10" s="165"/>
      <c r="X10" s="165"/>
      <c r="Y10" s="165"/>
      <c r="Z10" s="166"/>
    </row>
    <row r="11" spans="1:27" s="1" customFormat="1" ht="23.25" x14ac:dyDescent="0.2">
      <c r="A11" s="169"/>
      <c r="B11" s="170"/>
      <c r="C11" s="163"/>
      <c r="D11" s="164"/>
      <c r="E11" s="163"/>
      <c r="F11" s="164"/>
      <c r="G11" s="163"/>
      <c r="H11" s="164"/>
      <c r="I11" s="163"/>
      <c r="J11" s="164"/>
      <c r="K11" s="163"/>
      <c r="L11" s="172"/>
      <c r="M11" s="172"/>
      <c r="N11" s="172"/>
      <c r="O11" s="172"/>
      <c r="P11" s="172"/>
      <c r="Q11" s="172"/>
      <c r="R11" s="164"/>
      <c r="S11" s="169"/>
      <c r="T11" s="170"/>
      <c r="U11" s="170"/>
      <c r="V11" s="170"/>
      <c r="W11" s="170"/>
      <c r="X11" s="170"/>
      <c r="Y11" s="170"/>
      <c r="Z11" s="171"/>
    </row>
    <row r="12" spans="1:27" s="1" customFormat="1" ht="23.25" x14ac:dyDescent="0.2">
      <c r="A12" s="169"/>
      <c r="B12" s="170"/>
      <c r="C12" s="163"/>
      <c r="D12" s="164"/>
      <c r="E12" s="163"/>
      <c r="F12" s="164"/>
      <c r="G12" s="163"/>
      <c r="H12" s="164"/>
      <c r="I12" s="163"/>
      <c r="J12" s="164"/>
      <c r="K12" s="163"/>
      <c r="L12" s="172"/>
      <c r="M12" s="172"/>
      <c r="N12" s="172"/>
      <c r="O12" s="172"/>
      <c r="P12" s="172"/>
      <c r="Q12" s="172"/>
      <c r="R12" s="164"/>
      <c r="S12" s="169"/>
      <c r="T12" s="170"/>
      <c r="U12" s="170"/>
      <c r="V12" s="170"/>
      <c r="W12" s="170"/>
      <c r="X12" s="170"/>
      <c r="Y12" s="170"/>
      <c r="Z12" s="171"/>
    </row>
    <row r="13" spans="1:27" s="1" customFormat="1" ht="23.25" x14ac:dyDescent="0.2">
      <c r="A13" s="169"/>
      <c r="B13" s="170"/>
      <c r="C13" s="163"/>
      <c r="D13" s="164"/>
      <c r="E13" s="163"/>
      <c r="F13" s="164"/>
      <c r="G13" s="163"/>
      <c r="H13" s="164"/>
      <c r="I13" s="163"/>
      <c r="J13" s="164"/>
      <c r="K13" s="163"/>
      <c r="L13" s="172"/>
      <c r="M13" s="172"/>
      <c r="N13" s="172"/>
      <c r="O13" s="172"/>
      <c r="P13" s="172"/>
      <c r="Q13" s="172"/>
      <c r="R13" s="164"/>
      <c r="S13" s="169"/>
      <c r="T13" s="170"/>
      <c r="U13" s="170"/>
      <c r="V13" s="170"/>
      <c r="W13" s="170"/>
      <c r="X13" s="170"/>
      <c r="Y13" s="170"/>
      <c r="Z13" s="171"/>
    </row>
    <row r="14" spans="1:27" s="1" customFormat="1" ht="23.25" x14ac:dyDescent="0.2">
      <c r="A14" s="169"/>
      <c r="B14" s="170"/>
      <c r="C14" s="163"/>
      <c r="D14" s="164"/>
      <c r="E14" s="163"/>
      <c r="F14" s="164"/>
      <c r="G14" s="163"/>
      <c r="H14" s="164"/>
      <c r="I14" s="163"/>
      <c r="J14" s="164"/>
      <c r="K14" s="163"/>
      <c r="L14" s="172"/>
      <c r="M14" s="172"/>
      <c r="N14" s="172"/>
      <c r="O14" s="172"/>
      <c r="P14" s="172"/>
      <c r="Q14" s="172"/>
      <c r="R14" s="164"/>
      <c r="S14" s="169"/>
      <c r="T14" s="170"/>
      <c r="U14" s="170"/>
      <c r="V14" s="170"/>
      <c r="W14" s="170"/>
      <c r="X14" s="170"/>
      <c r="Y14" s="170"/>
      <c r="Z14" s="171"/>
    </row>
    <row r="15" spans="1:27" s="2" customFormat="1" ht="13.15" customHeight="1" x14ac:dyDescent="0.2">
      <c r="A15" s="179"/>
      <c r="B15" s="180"/>
      <c r="C15" s="167"/>
      <c r="D15" s="168"/>
      <c r="E15" s="167"/>
      <c r="F15" s="168"/>
      <c r="G15" s="167"/>
      <c r="H15" s="168"/>
      <c r="I15" s="167"/>
      <c r="J15" s="168"/>
      <c r="K15" s="167"/>
      <c r="L15" s="182"/>
      <c r="M15" s="182"/>
      <c r="N15" s="182"/>
      <c r="O15" s="182"/>
      <c r="P15" s="182"/>
      <c r="Q15" s="182"/>
      <c r="R15" s="168"/>
      <c r="S15" s="179"/>
      <c r="T15" s="180"/>
      <c r="U15" s="180"/>
      <c r="V15" s="180"/>
      <c r="W15" s="180"/>
      <c r="X15" s="180"/>
      <c r="Y15" s="180"/>
      <c r="Z15" s="181"/>
      <c r="AA15" s="1"/>
    </row>
    <row r="16" spans="1:27" s="1" customFormat="1" ht="23.25" x14ac:dyDescent="0.2">
      <c r="A16" s="60">
        <f>S10+1</f>
        <v>43772</v>
      </c>
      <c r="B16" s="56"/>
      <c r="C16" s="58">
        <f>A16+1</f>
        <v>43773</v>
      </c>
      <c r="D16" s="59" t="s">
        <v>2</v>
      </c>
      <c r="E16" s="58">
        <f>C16+1</f>
        <v>43774</v>
      </c>
      <c r="F16" s="59" t="s">
        <v>2</v>
      </c>
      <c r="G16" s="58">
        <f>E16+1</f>
        <v>43775</v>
      </c>
      <c r="H16" s="59" t="s">
        <v>3</v>
      </c>
      <c r="I16" s="58">
        <f>G16+1</f>
        <v>43776</v>
      </c>
      <c r="J16" s="59"/>
      <c r="K16" s="173">
        <f>I16+1</f>
        <v>43777</v>
      </c>
      <c r="L16" s="174"/>
      <c r="M16" s="175"/>
      <c r="N16" s="175"/>
      <c r="O16" s="175"/>
      <c r="P16" s="175"/>
      <c r="Q16" s="175"/>
      <c r="R16" s="176"/>
      <c r="S16" s="177">
        <f>K16+1</f>
        <v>43778</v>
      </c>
      <c r="T16" s="178"/>
      <c r="U16" s="165" t="s">
        <v>4</v>
      </c>
      <c r="V16" s="165"/>
      <c r="W16" s="165"/>
      <c r="X16" s="165"/>
      <c r="Y16" s="165"/>
      <c r="Z16" s="166"/>
    </row>
    <row r="17" spans="1:27" s="1" customFormat="1" ht="23.25" x14ac:dyDescent="0.2">
      <c r="A17" s="169"/>
      <c r="B17" s="170"/>
      <c r="C17" s="163"/>
      <c r="D17" s="164"/>
      <c r="E17" s="163"/>
      <c r="F17" s="164"/>
      <c r="G17" s="163"/>
      <c r="H17" s="164"/>
      <c r="I17" s="163"/>
      <c r="J17" s="164"/>
      <c r="K17" s="163"/>
      <c r="L17" s="172"/>
      <c r="M17" s="172"/>
      <c r="N17" s="172"/>
      <c r="O17" s="172"/>
      <c r="P17" s="172"/>
      <c r="Q17" s="172"/>
      <c r="R17" s="164"/>
      <c r="S17" s="169"/>
      <c r="T17" s="170"/>
      <c r="U17" s="170"/>
      <c r="V17" s="170"/>
      <c r="W17" s="170"/>
      <c r="X17" s="170"/>
      <c r="Y17" s="170"/>
      <c r="Z17" s="171"/>
    </row>
    <row r="18" spans="1:27" s="1" customFormat="1" ht="23.25" x14ac:dyDescent="0.2">
      <c r="A18" s="169"/>
      <c r="B18" s="170"/>
      <c r="C18" s="163"/>
      <c r="D18" s="164"/>
      <c r="E18" s="163"/>
      <c r="F18" s="164"/>
      <c r="G18" s="163"/>
      <c r="H18" s="164"/>
      <c r="I18" s="163"/>
      <c r="J18" s="164"/>
      <c r="K18" s="163"/>
      <c r="L18" s="172"/>
      <c r="M18" s="172"/>
      <c r="N18" s="172"/>
      <c r="O18" s="172"/>
      <c r="P18" s="172"/>
      <c r="Q18" s="172"/>
      <c r="R18" s="164"/>
      <c r="S18" s="169"/>
      <c r="T18" s="170"/>
      <c r="U18" s="170"/>
      <c r="V18" s="170"/>
      <c r="W18" s="170"/>
      <c r="X18" s="170"/>
      <c r="Y18" s="170"/>
      <c r="Z18" s="171"/>
    </row>
    <row r="19" spans="1:27" s="1" customFormat="1" ht="23.25" x14ac:dyDescent="0.2">
      <c r="A19" s="169"/>
      <c r="B19" s="170"/>
      <c r="C19" s="163"/>
      <c r="D19" s="164"/>
      <c r="E19" s="163"/>
      <c r="F19" s="164"/>
      <c r="G19" s="163"/>
      <c r="H19" s="164"/>
      <c r="I19" s="163"/>
      <c r="J19" s="164"/>
      <c r="K19" s="163"/>
      <c r="L19" s="172"/>
      <c r="M19" s="172"/>
      <c r="N19" s="172"/>
      <c r="O19" s="172"/>
      <c r="P19" s="172"/>
      <c r="Q19" s="172"/>
      <c r="R19" s="164"/>
      <c r="S19" s="169"/>
      <c r="T19" s="170"/>
      <c r="U19" s="170"/>
      <c r="V19" s="170"/>
      <c r="W19" s="170"/>
      <c r="X19" s="170"/>
      <c r="Y19" s="170"/>
      <c r="Z19" s="171"/>
    </row>
    <row r="20" spans="1:27" s="1" customFormat="1" ht="23.25" x14ac:dyDescent="0.2">
      <c r="A20" s="169"/>
      <c r="B20" s="170"/>
      <c r="C20" s="163"/>
      <c r="D20" s="164"/>
      <c r="E20" s="163"/>
      <c r="F20" s="164"/>
      <c r="G20" s="163"/>
      <c r="H20" s="164"/>
      <c r="I20" s="163"/>
      <c r="J20" s="164"/>
      <c r="K20" s="163"/>
      <c r="L20" s="172"/>
      <c r="M20" s="172"/>
      <c r="N20" s="172"/>
      <c r="O20" s="172"/>
      <c r="P20" s="172"/>
      <c r="Q20" s="172"/>
      <c r="R20" s="164"/>
      <c r="S20" s="169"/>
      <c r="T20" s="170"/>
      <c r="U20" s="170"/>
      <c r="V20" s="170"/>
      <c r="W20" s="170"/>
      <c r="X20" s="170"/>
      <c r="Y20" s="170"/>
      <c r="Z20" s="171"/>
    </row>
    <row r="21" spans="1:27" s="2" customFormat="1" ht="13.15" customHeight="1" x14ac:dyDescent="0.2">
      <c r="A21" s="179"/>
      <c r="B21" s="180"/>
      <c r="C21" s="167"/>
      <c r="D21" s="168"/>
      <c r="E21" s="167"/>
      <c r="F21" s="168"/>
      <c r="G21" s="167"/>
      <c r="H21" s="168"/>
      <c r="I21" s="167"/>
      <c r="J21" s="168"/>
      <c r="K21" s="167"/>
      <c r="L21" s="182"/>
      <c r="M21" s="182"/>
      <c r="N21" s="182"/>
      <c r="O21" s="182"/>
      <c r="P21" s="182"/>
      <c r="Q21" s="182"/>
      <c r="R21" s="168"/>
      <c r="S21" s="179"/>
      <c r="T21" s="180"/>
      <c r="U21" s="180"/>
      <c r="V21" s="180"/>
      <c r="W21" s="180"/>
      <c r="X21" s="180"/>
      <c r="Y21" s="180"/>
      <c r="Z21" s="181"/>
      <c r="AA21" s="1"/>
    </row>
    <row r="22" spans="1:27" s="1" customFormat="1" ht="23.25" x14ac:dyDescent="0.2">
      <c r="A22" s="60">
        <f>S16+1</f>
        <v>43779</v>
      </c>
      <c r="B22" s="56"/>
      <c r="C22" s="58">
        <f>A22+1</f>
        <v>43780</v>
      </c>
      <c r="D22" s="59" t="s">
        <v>2</v>
      </c>
      <c r="E22" s="58">
        <f>C22+1</f>
        <v>43781</v>
      </c>
      <c r="F22" s="59" t="s">
        <v>2</v>
      </c>
      <c r="G22" s="58">
        <f>E22+1</f>
        <v>43782</v>
      </c>
      <c r="H22" s="59" t="s">
        <v>3</v>
      </c>
      <c r="I22" s="58">
        <f>G22+1</f>
        <v>43783</v>
      </c>
      <c r="J22" s="59"/>
      <c r="K22" s="173">
        <f>I22+1</f>
        <v>43784</v>
      </c>
      <c r="L22" s="174"/>
      <c r="M22" s="175"/>
      <c r="N22" s="175"/>
      <c r="O22" s="175"/>
      <c r="P22" s="175"/>
      <c r="Q22" s="175"/>
      <c r="R22" s="176"/>
      <c r="S22" s="177">
        <f>K22+1</f>
        <v>43785</v>
      </c>
      <c r="T22" s="178"/>
      <c r="U22" s="165" t="s">
        <v>4</v>
      </c>
      <c r="V22" s="165"/>
      <c r="W22" s="165"/>
      <c r="X22" s="165"/>
      <c r="Y22" s="165"/>
      <c r="Z22" s="166"/>
    </row>
    <row r="23" spans="1:27" s="1" customFormat="1" ht="23.25" x14ac:dyDescent="0.2">
      <c r="A23" s="169"/>
      <c r="B23" s="170"/>
      <c r="C23" s="163"/>
      <c r="D23" s="164"/>
      <c r="E23" s="163"/>
      <c r="F23" s="164"/>
      <c r="G23" s="163"/>
      <c r="H23" s="164"/>
      <c r="I23" s="163"/>
      <c r="J23" s="164"/>
      <c r="K23" s="163"/>
      <c r="L23" s="172"/>
      <c r="M23" s="172"/>
      <c r="N23" s="172"/>
      <c r="O23" s="172"/>
      <c r="P23" s="172"/>
      <c r="Q23" s="172"/>
      <c r="R23" s="164"/>
      <c r="S23" s="169"/>
      <c r="T23" s="170"/>
      <c r="U23" s="170"/>
      <c r="V23" s="170"/>
      <c r="W23" s="170"/>
      <c r="X23" s="170"/>
      <c r="Y23" s="170"/>
      <c r="Z23" s="171"/>
    </row>
    <row r="24" spans="1:27" s="1" customFormat="1" ht="23.25" x14ac:dyDescent="0.2">
      <c r="A24" s="169"/>
      <c r="B24" s="170"/>
      <c r="C24" s="163"/>
      <c r="D24" s="164"/>
      <c r="E24" s="163"/>
      <c r="F24" s="164"/>
      <c r="G24" s="163"/>
      <c r="H24" s="164"/>
      <c r="I24" s="163"/>
      <c r="J24" s="164"/>
      <c r="K24" s="163"/>
      <c r="L24" s="172"/>
      <c r="M24" s="172"/>
      <c r="N24" s="172"/>
      <c r="O24" s="172"/>
      <c r="P24" s="172"/>
      <c r="Q24" s="172"/>
      <c r="R24" s="164"/>
      <c r="S24" s="169"/>
      <c r="T24" s="170"/>
      <c r="U24" s="170"/>
      <c r="V24" s="170"/>
      <c r="W24" s="170"/>
      <c r="X24" s="170"/>
      <c r="Y24" s="170"/>
      <c r="Z24" s="171"/>
    </row>
    <row r="25" spans="1:27" s="1" customFormat="1" ht="23.25" x14ac:dyDescent="0.2">
      <c r="A25" s="169"/>
      <c r="B25" s="170"/>
      <c r="C25" s="163"/>
      <c r="D25" s="164"/>
      <c r="E25" s="163"/>
      <c r="F25" s="164"/>
      <c r="G25" s="163"/>
      <c r="H25" s="164"/>
      <c r="I25" s="163"/>
      <c r="J25" s="164"/>
      <c r="K25" s="163"/>
      <c r="L25" s="172"/>
      <c r="M25" s="172"/>
      <c r="N25" s="172"/>
      <c r="O25" s="172"/>
      <c r="P25" s="172"/>
      <c r="Q25" s="172"/>
      <c r="R25" s="164"/>
      <c r="S25" s="169"/>
      <c r="T25" s="170"/>
      <c r="U25" s="170"/>
      <c r="V25" s="170"/>
      <c r="W25" s="170"/>
      <c r="X25" s="170"/>
      <c r="Y25" s="170"/>
      <c r="Z25" s="171"/>
    </row>
    <row r="26" spans="1:27" s="1" customFormat="1" ht="23.25" x14ac:dyDescent="0.2">
      <c r="A26" s="169"/>
      <c r="B26" s="170"/>
      <c r="C26" s="163"/>
      <c r="D26" s="164"/>
      <c r="E26" s="163"/>
      <c r="F26" s="164"/>
      <c r="G26" s="163"/>
      <c r="H26" s="164"/>
      <c r="I26" s="163"/>
      <c r="J26" s="164"/>
      <c r="K26" s="163"/>
      <c r="L26" s="172"/>
      <c r="M26" s="172"/>
      <c r="N26" s="172"/>
      <c r="O26" s="172"/>
      <c r="P26" s="172"/>
      <c r="Q26" s="172"/>
      <c r="R26" s="164"/>
      <c r="S26" s="169"/>
      <c r="T26" s="170"/>
      <c r="U26" s="170"/>
      <c r="V26" s="170"/>
      <c r="W26" s="170"/>
      <c r="X26" s="170"/>
      <c r="Y26" s="170"/>
      <c r="Z26" s="171"/>
    </row>
    <row r="27" spans="1:27" s="2" customFormat="1" ht="23.25" x14ac:dyDescent="0.2">
      <c r="A27" s="179"/>
      <c r="B27" s="180"/>
      <c r="C27" s="167"/>
      <c r="D27" s="168"/>
      <c r="E27" s="167"/>
      <c r="F27" s="168"/>
      <c r="G27" s="167"/>
      <c r="H27" s="168"/>
      <c r="I27" s="167"/>
      <c r="J27" s="168"/>
      <c r="K27" s="167"/>
      <c r="L27" s="182"/>
      <c r="M27" s="182"/>
      <c r="N27" s="182"/>
      <c r="O27" s="182"/>
      <c r="P27" s="182"/>
      <c r="Q27" s="182"/>
      <c r="R27" s="168"/>
      <c r="S27" s="179"/>
      <c r="T27" s="180"/>
      <c r="U27" s="180"/>
      <c r="V27" s="180"/>
      <c r="W27" s="180"/>
      <c r="X27" s="180"/>
      <c r="Y27" s="180"/>
      <c r="Z27" s="181"/>
      <c r="AA27" s="1"/>
    </row>
    <row r="28" spans="1:27" s="1" customFormat="1" ht="23.25" x14ac:dyDescent="0.2">
      <c r="A28" s="60">
        <f>S22+1</f>
        <v>43786</v>
      </c>
      <c r="B28" s="56"/>
      <c r="C28" s="58">
        <f>A28+1</f>
        <v>43787</v>
      </c>
      <c r="D28" s="59" t="s">
        <v>2</v>
      </c>
      <c r="E28" s="58">
        <f>C28+1</f>
        <v>43788</v>
      </c>
      <c r="F28" s="59" t="s">
        <v>2</v>
      </c>
      <c r="G28" s="58">
        <f>E28+1</f>
        <v>43789</v>
      </c>
      <c r="H28" s="59" t="s">
        <v>3</v>
      </c>
      <c r="I28" s="58">
        <f>G28+1</f>
        <v>43790</v>
      </c>
      <c r="J28" s="59"/>
      <c r="K28" s="173">
        <f>I28+1</f>
        <v>43791</v>
      </c>
      <c r="L28" s="174"/>
      <c r="M28" s="175"/>
      <c r="N28" s="175"/>
      <c r="O28" s="175"/>
      <c r="P28" s="175"/>
      <c r="Q28" s="175"/>
      <c r="R28" s="176"/>
      <c r="S28" s="177">
        <f>K28+1</f>
        <v>43792</v>
      </c>
      <c r="T28" s="178"/>
      <c r="U28" s="165" t="s">
        <v>4</v>
      </c>
      <c r="V28" s="165"/>
      <c r="W28" s="165"/>
      <c r="X28" s="165"/>
      <c r="Y28" s="165"/>
      <c r="Z28" s="166"/>
    </row>
    <row r="29" spans="1:27" s="1" customFormat="1" ht="23.25" x14ac:dyDescent="0.2">
      <c r="A29" s="169"/>
      <c r="B29" s="170"/>
      <c r="C29" s="163"/>
      <c r="D29" s="164"/>
      <c r="E29" s="163"/>
      <c r="F29" s="164"/>
      <c r="G29" s="163"/>
      <c r="H29" s="164"/>
      <c r="I29" s="163"/>
      <c r="J29" s="164"/>
      <c r="K29" s="163"/>
      <c r="L29" s="172"/>
      <c r="M29" s="172"/>
      <c r="N29" s="172"/>
      <c r="O29" s="172"/>
      <c r="P29" s="172"/>
      <c r="Q29" s="172"/>
      <c r="R29" s="164"/>
      <c r="S29" s="169"/>
      <c r="T29" s="170"/>
      <c r="U29" s="170"/>
      <c r="V29" s="170"/>
      <c r="W29" s="170"/>
      <c r="X29" s="170"/>
      <c r="Y29" s="170"/>
      <c r="Z29" s="171"/>
    </row>
    <row r="30" spans="1:27" s="1" customFormat="1" ht="23.25" x14ac:dyDescent="0.2">
      <c r="A30" s="169"/>
      <c r="B30" s="170"/>
      <c r="C30" s="163"/>
      <c r="D30" s="164"/>
      <c r="E30" s="163"/>
      <c r="F30" s="164"/>
      <c r="G30" s="163"/>
      <c r="H30" s="164"/>
      <c r="I30" s="163"/>
      <c r="J30" s="164"/>
      <c r="K30" s="163"/>
      <c r="L30" s="172"/>
      <c r="M30" s="172"/>
      <c r="N30" s="172"/>
      <c r="O30" s="172"/>
      <c r="P30" s="172"/>
      <c r="Q30" s="172"/>
      <c r="R30" s="164"/>
      <c r="S30" s="169"/>
      <c r="T30" s="170"/>
      <c r="U30" s="170"/>
      <c r="V30" s="170"/>
      <c r="W30" s="170"/>
      <c r="X30" s="170"/>
      <c r="Y30" s="170"/>
      <c r="Z30" s="171"/>
    </row>
    <row r="31" spans="1:27" s="1" customFormat="1" ht="23.25" x14ac:dyDescent="0.2">
      <c r="A31" s="169"/>
      <c r="B31" s="170"/>
      <c r="C31" s="163"/>
      <c r="D31" s="164"/>
      <c r="E31" s="163"/>
      <c r="F31" s="164"/>
      <c r="G31" s="163"/>
      <c r="H31" s="164"/>
      <c r="I31" s="163"/>
      <c r="J31" s="164"/>
      <c r="K31" s="163"/>
      <c r="L31" s="172"/>
      <c r="M31" s="172"/>
      <c r="N31" s="172"/>
      <c r="O31" s="172"/>
      <c r="P31" s="172"/>
      <c r="Q31" s="172"/>
      <c r="R31" s="164"/>
      <c r="S31" s="169"/>
      <c r="T31" s="170"/>
      <c r="U31" s="170"/>
      <c r="V31" s="170"/>
      <c r="W31" s="170"/>
      <c r="X31" s="170"/>
      <c r="Y31" s="170"/>
      <c r="Z31" s="171"/>
    </row>
    <row r="32" spans="1:27" s="1" customFormat="1" ht="23.25" x14ac:dyDescent="0.2">
      <c r="A32" s="169"/>
      <c r="B32" s="170"/>
      <c r="C32" s="163"/>
      <c r="D32" s="164"/>
      <c r="E32" s="163"/>
      <c r="F32" s="164"/>
      <c r="G32" s="163"/>
      <c r="H32" s="164"/>
      <c r="I32" s="163"/>
      <c r="J32" s="164"/>
      <c r="K32" s="163"/>
      <c r="L32" s="172"/>
      <c r="M32" s="172"/>
      <c r="N32" s="172"/>
      <c r="O32" s="172"/>
      <c r="P32" s="172"/>
      <c r="Q32" s="172"/>
      <c r="R32" s="164"/>
      <c r="S32" s="169"/>
      <c r="T32" s="170"/>
      <c r="U32" s="170"/>
      <c r="V32" s="170"/>
      <c r="W32" s="170"/>
      <c r="X32" s="170"/>
      <c r="Y32" s="170"/>
      <c r="Z32" s="171"/>
    </row>
    <row r="33" spans="1:27" s="2" customFormat="1" ht="23.25" x14ac:dyDescent="0.2">
      <c r="A33" s="179"/>
      <c r="B33" s="180"/>
      <c r="C33" s="167"/>
      <c r="D33" s="168"/>
      <c r="E33" s="167"/>
      <c r="F33" s="168"/>
      <c r="G33" s="167"/>
      <c r="H33" s="168"/>
      <c r="I33" s="167"/>
      <c r="J33" s="168"/>
      <c r="K33" s="167"/>
      <c r="L33" s="182"/>
      <c r="M33" s="182"/>
      <c r="N33" s="182"/>
      <c r="O33" s="182"/>
      <c r="P33" s="182"/>
      <c r="Q33" s="182"/>
      <c r="R33" s="168"/>
      <c r="S33" s="179"/>
      <c r="T33" s="180"/>
      <c r="U33" s="180"/>
      <c r="V33" s="180"/>
      <c r="W33" s="180"/>
      <c r="X33" s="180"/>
      <c r="Y33" s="180"/>
      <c r="Z33" s="181"/>
      <c r="AA33" s="1"/>
    </row>
    <row r="34" spans="1:27" s="1" customFormat="1" ht="23.25" x14ac:dyDescent="0.2">
      <c r="A34" s="60">
        <f>S28+1</f>
        <v>43793</v>
      </c>
      <c r="B34" s="56"/>
      <c r="C34" s="58">
        <f>A34+1</f>
        <v>43794</v>
      </c>
      <c r="D34" s="59" t="s">
        <v>2</v>
      </c>
      <c r="E34" s="58">
        <f>C34+1</f>
        <v>43795</v>
      </c>
      <c r="F34" s="59" t="s">
        <v>2</v>
      </c>
      <c r="G34" s="58">
        <f>E34+1</f>
        <v>43796</v>
      </c>
      <c r="H34" s="59" t="s">
        <v>3</v>
      </c>
      <c r="I34" s="58">
        <f>G34+1</f>
        <v>43797</v>
      </c>
      <c r="J34" s="59"/>
      <c r="K34" s="173">
        <f>I34+1</f>
        <v>43798</v>
      </c>
      <c r="L34" s="174"/>
      <c r="M34" s="175"/>
      <c r="N34" s="175"/>
      <c r="O34" s="175"/>
      <c r="P34" s="175"/>
      <c r="Q34" s="175"/>
      <c r="R34" s="176"/>
      <c r="S34" s="177">
        <f>K34+1</f>
        <v>43799</v>
      </c>
      <c r="T34" s="178"/>
      <c r="U34" s="165" t="s">
        <v>4</v>
      </c>
      <c r="V34" s="165"/>
      <c r="W34" s="165"/>
      <c r="X34" s="165"/>
      <c r="Y34" s="165"/>
      <c r="Z34" s="166"/>
    </row>
    <row r="35" spans="1:27" s="1" customFormat="1" ht="23.25" x14ac:dyDescent="0.2">
      <c r="A35" s="169"/>
      <c r="B35" s="170"/>
      <c r="C35" s="163"/>
      <c r="D35" s="164"/>
      <c r="E35" s="163"/>
      <c r="F35" s="164"/>
      <c r="G35" s="163"/>
      <c r="H35" s="164"/>
      <c r="I35" s="163"/>
      <c r="J35" s="164"/>
      <c r="K35" s="163"/>
      <c r="L35" s="172"/>
      <c r="M35" s="172"/>
      <c r="N35" s="172"/>
      <c r="O35" s="172"/>
      <c r="P35" s="172"/>
      <c r="Q35" s="172"/>
      <c r="R35" s="164"/>
      <c r="S35" s="169"/>
      <c r="T35" s="170"/>
      <c r="U35" s="170"/>
      <c r="V35" s="170"/>
      <c r="W35" s="170"/>
      <c r="X35" s="170"/>
      <c r="Y35" s="170"/>
      <c r="Z35" s="171"/>
    </row>
    <row r="36" spans="1:27" s="1" customFormat="1" ht="23.25" x14ac:dyDescent="0.2">
      <c r="A36" s="169"/>
      <c r="B36" s="170"/>
      <c r="C36" s="163"/>
      <c r="D36" s="164"/>
      <c r="E36" s="163"/>
      <c r="F36" s="164"/>
      <c r="G36" s="163"/>
      <c r="H36" s="164"/>
      <c r="I36" s="163" t="s">
        <v>33</v>
      </c>
      <c r="J36" s="164"/>
      <c r="K36" s="163"/>
      <c r="L36" s="172"/>
      <c r="M36" s="172"/>
      <c r="N36" s="172"/>
      <c r="O36" s="172"/>
      <c r="P36" s="172"/>
      <c r="Q36" s="172"/>
      <c r="R36" s="164"/>
      <c r="S36" s="169"/>
      <c r="T36" s="170"/>
      <c r="U36" s="170"/>
      <c r="V36" s="170"/>
      <c r="W36" s="170"/>
      <c r="X36" s="170"/>
      <c r="Y36" s="170"/>
      <c r="Z36" s="171"/>
    </row>
    <row r="37" spans="1:27" s="1" customFormat="1" ht="23.25" x14ac:dyDescent="0.2">
      <c r="A37" s="169"/>
      <c r="B37" s="170"/>
      <c r="C37" s="163"/>
      <c r="D37" s="164"/>
      <c r="E37" s="163"/>
      <c r="F37" s="164"/>
      <c r="G37" s="163"/>
      <c r="H37" s="164"/>
      <c r="I37" s="163"/>
      <c r="J37" s="164"/>
      <c r="K37" s="163"/>
      <c r="L37" s="172"/>
      <c r="M37" s="172"/>
      <c r="N37" s="172"/>
      <c r="O37" s="172"/>
      <c r="P37" s="172"/>
      <c r="Q37" s="172"/>
      <c r="R37" s="164"/>
      <c r="S37" s="169"/>
      <c r="T37" s="170"/>
      <c r="U37" s="170"/>
      <c r="V37" s="170"/>
      <c r="W37" s="170"/>
      <c r="X37" s="170"/>
      <c r="Y37" s="170"/>
      <c r="Z37" s="171"/>
    </row>
    <row r="38" spans="1:27" s="1" customFormat="1" ht="23.25" x14ac:dyDescent="0.2">
      <c r="A38" s="169"/>
      <c r="B38" s="170"/>
      <c r="C38" s="163"/>
      <c r="D38" s="164"/>
      <c r="E38" s="163"/>
      <c r="F38" s="164"/>
      <c r="G38" s="163"/>
      <c r="H38" s="164"/>
      <c r="I38" s="163"/>
      <c r="J38" s="164"/>
      <c r="K38" s="163"/>
      <c r="L38" s="172"/>
      <c r="M38" s="172"/>
      <c r="N38" s="172"/>
      <c r="O38" s="172"/>
      <c r="P38" s="172"/>
      <c r="Q38" s="172"/>
      <c r="R38" s="164"/>
      <c r="S38" s="169"/>
      <c r="T38" s="170"/>
      <c r="U38" s="170"/>
      <c r="V38" s="170"/>
      <c r="W38" s="170"/>
      <c r="X38" s="170"/>
      <c r="Y38" s="170"/>
      <c r="Z38" s="171"/>
    </row>
    <row r="39" spans="1:27" s="2" customFormat="1" ht="23.25" x14ac:dyDescent="0.2">
      <c r="A39" s="179"/>
      <c r="B39" s="180"/>
      <c r="C39" s="167"/>
      <c r="D39" s="168"/>
      <c r="E39" s="167"/>
      <c r="F39" s="168"/>
      <c r="G39" s="167"/>
      <c r="H39" s="168"/>
      <c r="I39" s="167"/>
      <c r="J39" s="168"/>
      <c r="K39" s="167"/>
      <c r="L39" s="182"/>
      <c r="M39" s="182"/>
      <c r="N39" s="182"/>
      <c r="O39" s="182"/>
      <c r="P39" s="182"/>
      <c r="Q39" s="182"/>
      <c r="R39" s="168"/>
      <c r="S39" s="179"/>
      <c r="T39" s="180"/>
      <c r="U39" s="180"/>
      <c r="V39" s="180"/>
      <c r="W39" s="180"/>
      <c r="X39" s="180"/>
      <c r="Y39" s="180"/>
      <c r="Z39" s="181"/>
      <c r="AA39" s="1"/>
    </row>
    <row r="40" spans="1:27" ht="23.25" x14ac:dyDescent="0.35">
      <c r="A40" s="60">
        <f>S34+1</f>
        <v>43800</v>
      </c>
      <c r="B40" s="56"/>
      <c r="C40" s="58">
        <f>A40+1</f>
        <v>43801</v>
      </c>
      <c r="D40" s="59"/>
      <c r="E40" s="61" t="s">
        <v>16</v>
      </c>
      <c r="F40" s="62"/>
      <c r="G40" s="62"/>
      <c r="H40" s="62"/>
      <c r="I40" s="62"/>
      <c r="J40" s="62" t="s">
        <v>19</v>
      </c>
      <c r="K40" s="62"/>
      <c r="L40" s="62"/>
      <c r="M40" s="62"/>
      <c r="N40" s="62"/>
      <c r="O40" s="62"/>
      <c r="P40" s="62"/>
      <c r="Q40" s="62"/>
      <c r="R40" s="62"/>
      <c r="S40" s="62"/>
      <c r="T40" s="62"/>
      <c r="U40" s="62"/>
      <c r="V40" s="62"/>
      <c r="W40" s="62"/>
      <c r="X40" s="62"/>
      <c r="Y40" s="62"/>
      <c r="Z40" s="63"/>
    </row>
    <row r="41" spans="1:27" ht="23.25" x14ac:dyDescent="0.35">
      <c r="A41" s="169"/>
      <c r="B41" s="170"/>
      <c r="C41" s="163"/>
      <c r="D41" s="164"/>
      <c r="E41" s="64"/>
      <c r="F41" s="65"/>
      <c r="G41" s="65"/>
      <c r="H41" s="65"/>
      <c r="I41" s="65"/>
      <c r="J41" s="65">
        <v>84</v>
      </c>
      <c r="K41" s="65"/>
      <c r="L41" s="65"/>
      <c r="M41" s="65"/>
      <c r="N41" s="65"/>
      <c r="O41" s="65"/>
      <c r="P41" s="65"/>
      <c r="Q41" s="65"/>
      <c r="R41" s="65"/>
      <c r="S41" s="65"/>
      <c r="T41" s="65"/>
      <c r="U41" s="65"/>
      <c r="V41" s="65"/>
      <c r="W41" s="65"/>
      <c r="X41" s="65"/>
      <c r="Y41" s="65"/>
      <c r="Z41" s="66"/>
    </row>
    <row r="42" spans="1:27" ht="23.25" x14ac:dyDescent="0.2">
      <c r="A42" s="169"/>
      <c r="B42" s="170"/>
      <c r="C42" s="163"/>
      <c r="D42" s="164"/>
      <c r="E42" s="64"/>
      <c r="F42" s="65"/>
      <c r="G42" s="65"/>
      <c r="H42" s="65"/>
      <c r="I42" s="65"/>
      <c r="J42" s="65"/>
      <c r="K42" s="65"/>
      <c r="L42" s="65"/>
      <c r="M42" s="65"/>
      <c r="N42" s="65"/>
      <c r="O42" s="65"/>
      <c r="P42" s="65"/>
      <c r="Q42" s="65"/>
      <c r="R42" s="65"/>
      <c r="S42" s="65"/>
      <c r="T42" s="65"/>
      <c r="U42" s="65"/>
      <c r="V42" s="65"/>
      <c r="W42" s="65"/>
      <c r="X42" s="65"/>
      <c r="Y42" s="65"/>
      <c r="Z42" s="67"/>
    </row>
    <row r="43" spans="1:27" ht="23.25" x14ac:dyDescent="0.2">
      <c r="A43" s="169"/>
      <c r="B43" s="170"/>
      <c r="C43" s="163"/>
      <c r="D43" s="164"/>
      <c r="E43" s="64"/>
      <c r="F43" s="65"/>
      <c r="G43" s="65"/>
      <c r="H43" s="65"/>
      <c r="I43" s="65"/>
      <c r="J43" s="65"/>
      <c r="K43" s="65"/>
      <c r="L43" s="65"/>
      <c r="M43" s="65"/>
      <c r="N43" s="65"/>
      <c r="O43" s="65"/>
      <c r="P43" s="65"/>
      <c r="Q43" s="65" t="s">
        <v>34</v>
      </c>
      <c r="R43" s="65"/>
      <c r="S43" s="65"/>
      <c r="T43" s="65"/>
      <c r="U43" s="65"/>
      <c r="V43" s="65"/>
      <c r="W43" s="65"/>
      <c r="X43" s="65"/>
      <c r="Y43" s="65"/>
      <c r="Z43" s="67"/>
    </row>
    <row r="44" spans="1:27" ht="23.25" x14ac:dyDescent="0.2">
      <c r="A44" s="169"/>
      <c r="B44" s="170"/>
      <c r="C44" s="163"/>
      <c r="D44" s="164"/>
      <c r="E44" s="64"/>
      <c r="F44" s="65"/>
      <c r="G44" s="65"/>
      <c r="H44" s="65"/>
      <c r="I44" s="65"/>
      <c r="J44" s="65"/>
      <c r="K44" s="185"/>
      <c r="L44" s="185"/>
      <c r="M44" s="185"/>
      <c r="N44" s="185"/>
      <c r="O44" s="185"/>
      <c r="P44" s="185"/>
      <c r="Q44" s="185"/>
      <c r="R44" s="185"/>
      <c r="S44" s="185"/>
      <c r="T44" s="185"/>
      <c r="U44" s="185"/>
      <c r="V44" s="185"/>
      <c r="W44" s="185"/>
      <c r="X44" s="185"/>
      <c r="Y44" s="185"/>
      <c r="Z44" s="186"/>
    </row>
    <row r="45" spans="1:27" s="1" customFormat="1" ht="23.25" x14ac:dyDescent="0.2">
      <c r="A45" s="179"/>
      <c r="B45" s="180"/>
      <c r="C45" s="167"/>
      <c r="D45" s="168"/>
      <c r="E45" s="68"/>
      <c r="F45" s="69"/>
      <c r="G45" s="69"/>
      <c r="H45" s="69"/>
      <c r="I45" s="69"/>
      <c r="J45" s="69"/>
      <c r="K45" s="187"/>
      <c r="L45" s="187"/>
      <c r="M45" s="187"/>
      <c r="N45" s="187"/>
      <c r="O45" s="187"/>
      <c r="P45" s="187"/>
      <c r="Q45" s="187"/>
      <c r="R45" s="187"/>
      <c r="S45" s="187"/>
      <c r="T45" s="187"/>
      <c r="U45" s="187"/>
      <c r="V45" s="187"/>
      <c r="W45" s="187"/>
      <c r="X45" s="187"/>
      <c r="Y45" s="187"/>
      <c r="Z45" s="188"/>
    </row>
  </sheetData>
  <mergeCells count="21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C10 E10 G10 K10 S10 A16 C16 E16 G16 K16 S16 A22 C22 E22 G22 K22 S22 A28 C28 E28 G28 K28 S28 A34 C34 E34 G34 K34 S34 A40 C40">
    <cfRule type="expression" dxfId="23" priority="3">
      <formula>MONTH(A10)&lt;&gt;MONTH($A$1)</formula>
    </cfRule>
    <cfRule type="expression" dxfId="22" priority="4">
      <formula>OR(WEEKDAY(A10,1)=1,WEEKDAY(A10,1)=7)</formula>
    </cfRule>
  </conditionalFormatting>
  <conditionalFormatting sqref="I10 I16 I22 I28 I34">
    <cfRule type="expression" dxfId="21" priority="1">
      <formula>MONTH(I10)&lt;&gt;MONTH($A$1)</formula>
    </cfRule>
    <cfRule type="expression" dxfId="20" priority="2">
      <formula>OR(WEEKDAY(I10,1)=1,WEEKDAY(I10,1)=7)</formula>
    </cfRule>
  </conditionalFormatting>
  <printOptions horizontalCentered="1"/>
  <pageMargins left="0.5" right="0.5" top="0.25" bottom="0.25" header="0.25" footer="0.25"/>
  <pageSetup scale="9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79998168889431442"/>
    <pageSetUpPr fitToPage="1"/>
  </sheetPr>
  <dimension ref="A1:AA45"/>
  <sheetViews>
    <sheetView showGridLines="0" topLeftCell="A9" workbookViewId="0">
      <selection activeCell="AD33" sqref="AD33"/>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x14ac:dyDescent="0.2">
      <c r="A1" s="132">
        <f>DATE(May!AD18,May!AD20+7,1)</f>
        <v>43800</v>
      </c>
      <c r="B1" s="132"/>
      <c r="C1" s="132"/>
      <c r="D1" s="132"/>
      <c r="E1" s="132"/>
      <c r="F1" s="132"/>
      <c r="G1" s="132"/>
      <c r="H1" s="132"/>
      <c r="I1" s="41"/>
      <c r="J1" s="41"/>
      <c r="K1" s="133">
        <f>DATE(YEAR(A1),MONTH(A1)-1,1)</f>
        <v>43770</v>
      </c>
      <c r="L1" s="133"/>
      <c r="M1" s="133"/>
      <c r="N1" s="133"/>
      <c r="O1" s="133"/>
      <c r="P1" s="133"/>
      <c r="Q1" s="133"/>
      <c r="S1" s="133">
        <f>DATE(YEAR(A1),MONTH(A1)+1,1)</f>
        <v>43831</v>
      </c>
      <c r="T1" s="133"/>
      <c r="U1" s="133"/>
      <c r="V1" s="133"/>
      <c r="W1" s="133"/>
      <c r="X1" s="133"/>
      <c r="Y1" s="133"/>
    </row>
    <row r="2" spans="1:27" s="3" customFormat="1" ht="11.25" customHeight="1" x14ac:dyDescent="0.2">
      <c r="A2" s="132"/>
      <c r="B2" s="132"/>
      <c r="C2" s="132"/>
      <c r="D2" s="132"/>
      <c r="E2" s="132"/>
      <c r="F2" s="132"/>
      <c r="G2" s="132"/>
      <c r="H2" s="132"/>
      <c r="I2" s="41"/>
      <c r="J2" s="41"/>
      <c r="K2" s="16" t="str">
        <f>INDEX({"S";"M";"T";"W";"T";"F";"S"},1+MOD(start_day+1-2,7))</f>
        <v>S</v>
      </c>
      <c r="L2" s="16" t="str">
        <f>INDEX({"S";"M";"T";"W";"T";"F";"S"},1+MOD(start_day+2-2,7))</f>
        <v>M</v>
      </c>
      <c r="M2" s="16" t="str">
        <f>INDEX({"S";"M";"T";"W";"T";"F";"S"},1+MOD(start_day+3-2,7))</f>
        <v>T</v>
      </c>
      <c r="N2" s="16" t="str">
        <f>INDEX({"S";"M";"T";"W";"T";"F";"S"},1+MOD(start_day+4-2,7))</f>
        <v>W</v>
      </c>
      <c r="O2" s="16" t="str">
        <f>INDEX({"S";"M";"T";"W";"T";"F";"S"},1+MOD(start_day+5-2,7))</f>
        <v>T</v>
      </c>
      <c r="P2" s="16" t="str">
        <f>INDEX({"S";"M";"T";"W";"T";"F";"S"},1+MOD(start_day+6-2,7))</f>
        <v>F</v>
      </c>
      <c r="Q2" s="16" t="str">
        <f>INDEX({"S";"M";"T";"W";"T";"F";"S"},1+MOD(start_day+7-2,7))</f>
        <v>S</v>
      </c>
      <c r="S2" s="16" t="str">
        <f>INDEX({"S";"M";"T";"W";"T";"F";"S"},1+MOD(start_day+1-2,7))</f>
        <v>S</v>
      </c>
      <c r="T2" s="16" t="str">
        <f>INDEX({"S";"M";"T";"W";"T";"F";"S"},1+MOD(start_day+2-2,7))</f>
        <v>M</v>
      </c>
      <c r="U2" s="16" t="str">
        <f>INDEX({"S";"M";"T";"W";"T";"F";"S"},1+MOD(start_day+3-2,7))</f>
        <v>T</v>
      </c>
      <c r="V2" s="16" t="str">
        <f>INDEX({"S";"M";"T";"W";"T";"F";"S"},1+MOD(start_day+4-2,7))</f>
        <v>W</v>
      </c>
      <c r="W2" s="16" t="str">
        <f>INDEX({"S";"M";"T";"W";"T";"F";"S"},1+MOD(start_day+5-2,7))</f>
        <v>T</v>
      </c>
      <c r="X2" s="16" t="str">
        <f>INDEX({"S";"M";"T";"W";"T";"F";"S"},1+MOD(start_day+6-2,7))</f>
        <v>F</v>
      </c>
      <c r="Y2" s="16" t="str">
        <f>INDEX({"S";"M";"T";"W";"T";"F";"S"},1+MOD(start_day+7-2,7))</f>
        <v>S</v>
      </c>
    </row>
    <row r="3" spans="1:27" s="4" customFormat="1" ht="9" customHeight="1" x14ac:dyDescent="0.2">
      <c r="A3" s="132"/>
      <c r="B3" s="132"/>
      <c r="C3" s="132"/>
      <c r="D3" s="132"/>
      <c r="E3" s="132"/>
      <c r="F3" s="132"/>
      <c r="G3" s="132"/>
      <c r="H3" s="132"/>
      <c r="I3" s="41"/>
      <c r="J3" s="41"/>
      <c r="K3" s="17" t="str">
        <f t="shared" ref="K3:Q8" si="0">IF(MONTH($K$1)&lt;&gt;MONTH($K$1-(WEEKDAY($K$1,1)-(start_day-1))-IF((WEEKDAY($K$1,1)-(start_day-1))&lt;=0,7,0)+(ROW(K3)-ROW($K$3))*7+(COLUMN(K3)-COLUMN($K$3)+1)),"",$K$1-(WEEKDAY($K$1,1)-(start_day-1))-IF((WEEKDAY($K$1,1)-(start_day-1))&lt;=0,7,0)+(ROW(K3)-ROW($K$3))*7+(COLUMN(K3)-COLUMN($K$3)+1))</f>
        <v/>
      </c>
      <c r="L3" s="17" t="str">
        <f t="shared" si="0"/>
        <v/>
      </c>
      <c r="M3" s="17" t="str">
        <f t="shared" si="0"/>
        <v/>
      </c>
      <c r="N3" s="17" t="str">
        <f t="shared" si="0"/>
        <v/>
      </c>
      <c r="O3" s="17" t="str">
        <f t="shared" si="0"/>
        <v/>
      </c>
      <c r="P3" s="17">
        <f t="shared" si="0"/>
        <v>43770</v>
      </c>
      <c r="Q3" s="17">
        <f t="shared" si="0"/>
        <v>43771</v>
      </c>
      <c r="R3" s="3"/>
      <c r="S3" s="17" t="str">
        <f t="shared" ref="S3:Y8" si="1">IF(MONTH($S$1)&lt;&gt;MONTH($S$1-(WEEKDAY($S$1,1)-(start_day-1))-IF((WEEKDAY($S$1,1)-(start_day-1))&lt;=0,7,0)+(ROW(S3)-ROW($S$3))*7+(COLUMN(S3)-COLUMN($S$3)+1)),"",$S$1-(WEEKDAY($S$1,1)-(start_day-1))-IF((WEEKDAY($S$1,1)-(start_day-1))&lt;=0,7,0)+(ROW(S3)-ROW($S$3))*7+(COLUMN(S3)-COLUMN($S$3)+1))</f>
        <v/>
      </c>
      <c r="T3" s="17" t="str">
        <f t="shared" si="1"/>
        <v/>
      </c>
      <c r="U3" s="17" t="str">
        <f t="shared" si="1"/>
        <v/>
      </c>
      <c r="V3" s="17">
        <f t="shared" si="1"/>
        <v>43831</v>
      </c>
      <c r="W3" s="17">
        <f t="shared" si="1"/>
        <v>43832</v>
      </c>
      <c r="X3" s="17">
        <f t="shared" si="1"/>
        <v>43833</v>
      </c>
      <c r="Y3" s="17">
        <f t="shared" si="1"/>
        <v>43834</v>
      </c>
    </row>
    <row r="4" spans="1:27" s="4" customFormat="1" ht="9" customHeight="1" x14ac:dyDescent="0.2">
      <c r="A4" s="132"/>
      <c r="B4" s="132"/>
      <c r="C4" s="132"/>
      <c r="D4" s="132"/>
      <c r="E4" s="132"/>
      <c r="F4" s="132"/>
      <c r="G4" s="132"/>
      <c r="H4" s="132"/>
      <c r="I4" s="41"/>
      <c r="J4" s="41"/>
      <c r="K4" s="17">
        <f t="shared" si="0"/>
        <v>43772</v>
      </c>
      <c r="L4" s="17">
        <f t="shared" si="0"/>
        <v>43773</v>
      </c>
      <c r="M4" s="17">
        <f t="shared" si="0"/>
        <v>43774</v>
      </c>
      <c r="N4" s="17">
        <f t="shared" si="0"/>
        <v>43775</v>
      </c>
      <c r="O4" s="17">
        <f t="shared" si="0"/>
        <v>43776</v>
      </c>
      <c r="P4" s="17">
        <f t="shared" si="0"/>
        <v>43777</v>
      </c>
      <c r="Q4" s="17">
        <f t="shared" si="0"/>
        <v>43778</v>
      </c>
      <c r="R4" s="3"/>
      <c r="S4" s="17">
        <f t="shared" si="1"/>
        <v>43835</v>
      </c>
      <c r="T4" s="17">
        <f t="shared" si="1"/>
        <v>43836</v>
      </c>
      <c r="U4" s="17">
        <f t="shared" si="1"/>
        <v>43837</v>
      </c>
      <c r="V4" s="17">
        <f t="shared" si="1"/>
        <v>43838</v>
      </c>
      <c r="W4" s="17">
        <f t="shared" si="1"/>
        <v>43839</v>
      </c>
      <c r="X4" s="17">
        <f t="shared" si="1"/>
        <v>43840</v>
      </c>
      <c r="Y4" s="17">
        <f t="shared" si="1"/>
        <v>43841</v>
      </c>
    </row>
    <row r="5" spans="1:27" s="4" customFormat="1" ht="9" customHeight="1" x14ac:dyDescent="0.2">
      <c r="A5" s="132"/>
      <c r="B5" s="132"/>
      <c r="C5" s="132"/>
      <c r="D5" s="132"/>
      <c r="E5" s="132"/>
      <c r="F5" s="132"/>
      <c r="G5" s="132"/>
      <c r="H5" s="132"/>
      <c r="I5" s="41"/>
      <c r="J5" s="41"/>
      <c r="K5" s="17">
        <f t="shared" si="0"/>
        <v>43779</v>
      </c>
      <c r="L5" s="17">
        <f t="shared" si="0"/>
        <v>43780</v>
      </c>
      <c r="M5" s="17">
        <f t="shared" si="0"/>
        <v>43781</v>
      </c>
      <c r="N5" s="17">
        <f t="shared" si="0"/>
        <v>43782</v>
      </c>
      <c r="O5" s="17">
        <f t="shared" si="0"/>
        <v>43783</v>
      </c>
      <c r="P5" s="17">
        <f t="shared" si="0"/>
        <v>43784</v>
      </c>
      <c r="Q5" s="17">
        <f t="shared" si="0"/>
        <v>43785</v>
      </c>
      <c r="R5" s="3"/>
      <c r="S5" s="17">
        <f t="shared" si="1"/>
        <v>43842</v>
      </c>
      <c r="T5" s="17">
        <f t="shared" si="1"/>
        <v>43843</v>
      </c>
      <c r="U5" s="17">
        <f t="shared" si="1"/>
        <v>43844</v>
      </c>
      <c r="V5" s="17">
        <f t="shared" si="1"/>
        <v>43845</v>
      </c>
      <c r="W5" s="17">
        <f t="shared" si="1"/>
        <v>43846</v>
      </c>
      <c r="X5" s="17">
        <f t="shared" si="1"/>
        <v>43847</v>
      </c>
      <c r="Y5" s="17">
        <f t="shared" si="1"/>
        <v>43848</v>
      </c>
    </row>
    <row r="6" spans="1:27" s="4" customFormat="1" ht="9" customHeight="1" x14ac:dyDescent="0.2">
      <c r="A6" s="132"/>
      <c r="B6" s="132"/>
      <c r="C6" s="132"/>
      <c r="D6" s="132"/>
      <c r="E6" s="132"/>
      <c r="F6" s="132"/>
      <c r="G6" s="132"/>
      <c r="H6" s="132"/>
      <c r="I6" s="41"/>
      <c r="J6" s="41"/>
      <c r="K6" s="17">
        <f t="shared" si="0"/>
        <v>43786</v>
      </c>
      <c r="L6" s="17">
        <f t="shared" si="0"/>
        <v>43787</v>
      </c>
      <c r="M6" s="17">
        <f t="shared" si="0"/>
        <v>43788</v>
      </c>
      <c r="N6" s="17">
        <f t="shared" si="0"/>
        <v>43789</v>
      </c>
      <c r="O6" s="17">
        <f t="shared" si="0"/>
        <v>43790</v>
      </c>
      <c r="P6" s="17">
        <f t="shared" si="0"/>
        <v>43791</v>
      </c>
      <c r="Q6" s="17">
        <f t="shared" si="0"/>
        <v>43792</v>
      </c>
      <c r="R6" s="3"/>
      <c r="S6" s="17">
        <f t="shared" si="1"/>
        <v>43849</v>
      </c>
      <c r="T6" s="17">
        <f t="shared" si="1"/>
        <v>43850</v>
      </c>
      <c r="U6" s="17">
        <f t="shared" si="1"/>
        <v>43851</v>
      </c>
      <c r="V6" s="17">
        <f t="shared" si="1"/>
        <v>43852</v>
      </c>
      <c r="W6" s="17">
        <f t="shared" si="1"/>
        <v>43853</v>
      </c>
      <c r="X6" s="17">
        <f t="shared" si="1"/>
        <v>43854</v>
      </c>
      <c r="Y6" s="17">
        <f t="shared" si="1"/>
        <v>43855</v>
      </c>
    </row>
    <row r="7" spans="1:27" s="4" customFormat="1" ht="9" customHeight="1" x14ac:dyDescent="0.2">
      <c r="A7" s="132"/>
      <c r="B7" s="132"/>
      <c r="C7" s="132"/>
      <c r="D7" s="132"/>
      <c r="E7" s="132"/>
      <c r="F7" s="132"/>
      <c r="G7" s="132"/>
      <c r="H7" s="132"/>
      <c r="I7" s="41"/>
      <c r="J7" s="41"/>
      <c r="K7" s="17">
        <f t="shared" si="0"/>
        <v>43793</v>
      </c>
      <c r="L7" s="17">
        <f t="shared" si="0"/>
        <v>43794</v>
      </c>
      <c r="M7" s="17">
        <f t="shared" si="0"/>
        <v>43795</v>
      </c>
      <c r="N7" s="17">
        <f t="shared" si="0"/>
        <v>43796</v>
      </c>
      <c r="O7" s="17">
        <f t="shared" si="0"/>
        <v>43797</v>
      </c>
      <c r="P7" s="17">
        <f t="shared" si="0"/>
        <v>43798</v>
      </c>
      <c r="Q7" s="17">
        <f t="shared" si="0"/>
        <v>43799</v>
      </c>
      <c r="R7" s="3"/>
      <c r="S7" s="17">
        <f t="shared" si="1"/>
        <v>43856</v>
      </c>
      <c r="T7" s="17">
        <f t="shared" si="1"/>
        <v>43857</v>
      </c>
      <c r="U7" s="17">
        <f t="shared" si="1"/>
        <v>43858</v>
      </c>
      <c r="V7" s="17">
        <f t="shared" si="1"/>
        <v>43859</v>
      </c>
      <c r="W7" s="17">
        <f t="shared" si="1"/>
        <v>43860</v>
      </c>
      <c r="X7" s="17">
        <f t="shared" si="1"/>
        <v>43861</v>
      </c>
      <c r="Y7" s="17" t="str">
        <f t="shared" si="1"/>
        <v/>
      </c>
    </row>
    <row r="8" spans="1:27" s="5" customFormat="1" ht="9" customHeight="1" x14ac:dyDescent="0.2">
      <c r="A8" s="21"/>
      <c r="B8" s="21"/>
      <c r="C8" s="21"/>
      <c r="D8" s="21"/>
      <c r="E8" s="21"/>
      <c r="F8" s="21"/>
      <c r="G8" s="21"/>
      <c r="H8" s="21"/>
      <c r="I8" s="20"/>
      <c r="J8" s="20"/>
      <c r="K8" s="17" t="str">
        <f t="shared" si="0"/>
        <v/>
      </c>
      <c r="L8" s="17" t="str">
        <f t="shared" si="0"/>
        <v/>
      </c>
      <c r="M8" s="17" t="str">
        <f t="shared" si="0"/>
        <v/>
      </c>
      <c r="N8" s="17" t="str">
        <f t="shared" si="0"/>
        <v/>
      </c>
      <c r="O8" s="17" t="str">
        <f t="shared" si="0"/>
        <v/>
      </c>
      <c r="P8" s="17" t="str">
        <f t="shared" si="0"/>
        <v/>
      </c>
      <c r="Q8" s="17" t="str">
        <f t="shared" si="0"/>
        <v/>
      </c>
      <c r="R8" s="18"/>
      <c r="S8" s="17" t="str">
        <f t="shared" si="1"/>
        <v/>
      </c>
      <c r="T8" s="17" t="str">
        <f t="shared" si="1"/>
        <v/>
      </c>
      <c r="U8" s="17" t="str">
        <f t="shared" si="1"/>
        <v/>
      </c>
      <c r="V8" s="17" t="str">
        <f t="shared" si="1"/>
        <v/>
      </c>
      <c r="W8" s="17" t="str">
        <f t="shared" si="1"/>
        <v/>
      </c>
      <c r="X8" s="17" t="str">
        <f t="shared" si="1"/>
        <v/>
      </c>
      <c r="Y8" s="17" t="str">
        <f t="shared" si="1"/>
        <v/>
      </c>
      <c r="Z8" s="19"/>
    </row>
    <row r="9" spans="1:27" s="1" customFormat="1" ht="21" customHeight="1" x14ac:dyDescent="0.2">
      <c r="A9" s="134">
        <f>A10</f>
        <v>43800</v>
      </c>
      <c r="B9" s="135"/>
      <c r="C9" s="135">
        <f>C10</f>
        <v>43801</v>
      </c>
      <c r="D9" s="135"/>
      <c r="E9" s="135">
        <f>E10</f>
        <v>43802</v>
      </c>
      <c r="F9" s="135"/>
      <c r="G9" s="135">
        <f>G10</f>
        <v>43803</v>
      </c>
      <c r="H9" s="135"/>
      <c r="I9" s="135">
        <f>I10</f>
        <v>43804</v>
      </c>
      <c r="J9" s="135"/>
      <c r="K9" s="135">
        <f>K10</f>
        <v>43805</v>
      </c>
      <c r="L9" s="135"/>
      <c r="M9" s="135"/>
      <c r="N9" s="135"/>
      <c r="O9" s="135"/>
      <c r="P9" s="135"/>
      <c r="Q9" s="135"/>
      <c r="R9" s="135"/>
      <c r="S9" s="135">
        <f>S10</f>
        <v>43806</v>
      </c>
      <c r="T9" s="135"/>
      <c r="U9" s="135"/>
      <c r="V9" s="135"/>
      <c r="W9" s="135"/>
      <c r="X9" s="135"/>
      <c r="Y9" s="135"/>
      <c r="Z9" s="136"/>
    </row>
    <row r="10" spans="1:27" s="1" customFormat="1" ht="23.25" x14ac:dyDescent="0.2">
      <c r="A10" s="60">
        <f>$A$1-(WEEKDAY($A$1,1)-(start_day-1))-IF((WEEKDAY($A$1,1)-(start_day-1))&lt;=0,7,0)+1</f>
        <v>43800</v>
      </c>
      <c r="B10" s="56"/>
      <c r="C10" s="58">
        <f>A10+1</f>
        <v>43801</v>
      </c>
      <c r="D10" s="59" t="s">
        <v>2</v>
      </c>
      <c r="E10" s="58">
        <f>C10+1</f>
        <v>43802</v>
      </c>
      <c r="F10" s="59" t="s">
        <v>2</v>
      </c>
      <c r="G10" s="58">
        <f>E10+1</f>
        <v>43803</v>
      </c>
      <c r="H10" s="59" t="s">
        <v>3</v>
      </c>
      <c r="I10" s="58">
        <f>G10+1</f>
        <v>43804</v>
      </c>
      <c r="J10" s="59"/>
      <c r="K10" s="173">
        <f>I10+1</f>
        <v>43805</v>
      </c>
      <c r="L10" s="174"/>
      <c r="M10" s="175"/>
      <c r="N10" s="175"/>
      <c r="O10" s="175"/>
      <c r="P10" s="175"/>
      <c r="Q10" s="175"/>
      <c r="R10" s="176"/>
      <c r="S10" s="177">
        <f>K10+1</f>
        <v>43806</v>
      </c>
      <c r="T10" s="178"/>
      <c r="U10" s="165"/>
      <c r="V10" s="165"/>
      <c r="W10" s="165"/>
      <c r="X10" s="165"/>
      <c r="Y10" s="165"/>
      <c r="Z10" s="166"/>
    </row>
    <row r="11" spans="1:27" s="1" customFormat="1" ht="23.25" x14ac:dyDescent="0.2">
      <c r="A11" s="169"/>
      <c r="B11" s="170"/>
      <c r="C11" s="163"/>
      <c r="D11" s="164"/>
      <c r="E11" s="163"/>
      <c r="F11" s="164"/>
      <c r="G11" s="163"/>
      <c r="H11" s="164"/>
      <c r="I11" s="163"/>
      <c r="J11" s="164"/>
      <c r="K11" s="163"/>
      <c r="L11" s="172"/>
      <c r="M11" s="172"/>
      <c r="N11" s="172"/>
      <c r="O11" s="172"/>
      <c r="P11" s="172"/>
      <c r="Q11" s="172"/>
      <c r="R11" s="164"/>
      <c r="S11" s="169"/>
      <c r="T11" s="170"/>
      <c r="U11" s="170"/>
      <c r="V11" s="170"/>
      <c r="W11" s="170"/>
      <c r="X11" s="170"/>
      <c r="Y11" s="170"/>
      <c r="Z11" s="171"/>
    </row>
    <row r="12" spans="1:27" s="1" customFormat="1" ht="23.25" x14ac:dyDescent="0.2">
      <c r="A12" s="169"/>
      <c r="B12" s="170"/>
      <c r="C12" s="163"/>
      <c r="D12" s="164"/>
      <c r="E12" s="163"/>
      <c r="F12" s="164"/>
      <c r="G12" s="163"/>
      <c r="H12" s="164"/>
      <c r="I12" s="163"/>
      <c r="J12" s="164"/>
      <c r="K12" s="163"/>
      <c r="L12" s="172"/>
      <c r="M12" s="172"/>
      <c r="N12" s="172"/>
      <c r="O12" s="172"/>
      <c r="P12" s="172"/>
      <c r="Q12" s="172"/>
      <c r="R12" s="164"/>
      <c r="S12" s="169"/>
      <c r="T12" s="170"/>
      <c r="U12" s="170"/>
      <c r="V12" s="170"/>
      <c r="W12" s="170"/>
      <c r="X12" s="170"/>
      <c r="Y12" s="170"/>
      <c r="Z12" s="171"/>
    </row>
    <row r="13" spans="1:27" s="1" customFormat="1" ht="23.25" x14ac:dyDescent="0.2">
      <c r="A13" s="169"/>
      <c r="B13" s="170"/>
      <c r="C13" s="163"/>
      <c r="D13" s="164"/>
      <c r="E13" s="163"/>
      <c r="F13" s="164"/>
      <c r="G13" s="163"/>
      <c r="H13" s="164"/>
      <c r="I13" s="163"/>
      <c r="J13" s="164"/>
      <c r="K13" s="163"/>
      <c r="L13" s="172"/>
      <c r="M13" s="172"/>
      <c r="N13" s="172"/>
      <c r="O13" s="172"/>
      <c r="P13" s="172"/>
      <c r="Q13" s="172"/>
      <c r="R13" s="164"/>
      <c r="S13" s="169"/>
      <c r="T13" s="170"/>
      <c r="U13" s="170"/>
      <c r="V13" s="170"/>
      <c r="W13" s="170"/>
      <c r="X13" s="170"/>
      <c r="Y13" s="170"/>
      <c r="Z13" s="171"/>
    </row>
    <row r="14" spans="1:27" s="1" customFormat="1" ht="23.25" x14ac:dyDescent="0.2">
      <c r="A14" s="169"/>
      <c r="B14" s="170"/>
      <c r="C14" s="163"/>
      <c r="D14" s="164"/>
      <c r="E14" s="163"/>
      <c r="F14" s="164"/>
      <c r="G14" s="163"/>
      <c r="H14" s="164"/>
      <c r="I14" s="163"/>
      <c r="J14" s="164"/>
      <c r="K14" s="163"/>
      <c r="L14" s="172"/>
      <c r="M14" s="172"/>
      <c r="N14" s="172"/>
      <c r="O14" s="172"/>
      <c r="P14" s="172"/>
      <c r="Q14" s="172"/>
      <c r="R14" s="164"/>
      <c r="S14" s="169"/>
      <c r="T14" s="170"/>
      <c r="U14" s="170"/>
      <c r="V14" s="170"/>
      <c r="W14" s="170"/>
      <c r="X14" s="170"/>
      <c r="Y14" s="170"/>
      <c r="Z14" s="171"/>
    </row>
    <row r="15" spans="1:27" s="2" customFormat="1" ht="13.15" customHeight="1" x14ac:dyDescent="0.2">
      <c r="A15" s="179"/>
      <c r="B15" s="180"/>
      <c r="C15" s="167"/>
      <c r="D15" s="168"/>
      <c r="E15" s="167"/>
      <c r="F15" s="168"/>
      <c r="G15" s="167"/>
      <c r="H15" s="168"/>
      <c r="I15" s="167"/>
      <c r="J15" s="168"/>
      <c r="K15" s="167"/>
      <c r="L15" s="182"/>
      <c r="M15" s="182"/>
      <c r="N15" s="182"/>
      <c r="O15" s="182"/>
      <c r="P15" s="182"/>
      <c r="Q15" s="182"/>
      <c r="R15" s="168"/>
      <c r="S15" s="179"/>
      <c r="T15" s="180"/>
      <c r="U15" s="180"/>
      <c r="V15" s="180"/>
      <c r="W15" s="180"/>
      <c r="X15" s="180"/>
      <c r="Y15" s="180"/>
      <c r="Z15" s="181"/>
      <c r="AA15" s="1"/>
    </row>
    <row r="16" spans="1:27" s="1" customFormat="1" ht="23.25" x14ac:dyDescent="0.2">
      <c r="A16" s="60">
        <f>S10+1</f>
        <v>43807</v>
      </c>
      <c r="B16" s="56"/>
      <c r="C16" s="58">
        <f>A16+1</f>
        <v>43808</v>
      </c>
      <c r="D16" s="59" t="s">
        <v>2</v>
      </c>
      <c r="E16" s="58">
        <f>C16+1</f>
        <v>43809</v>
      </c>
      <c r="F16" s="59" t="s">
        <v>2</v>
      </c>
      <c r="G16" s="58">
        <f>E16+1</f>
        <v>43810</v>
      </c>
      <c r="H16" s="59" t="s">
        <v>3</v>
      </c>
      <c r="I16" s="58">
        <f>G16+1</f>
        <v>43811</v>
      </c>
      <c r="J16" s="59"/>
      <c r="K16" s="173">
        <f>I16+1</f>
        <v>43812</v>
      </c>
      <c r="L16" s="174"/>
      <c r="M16" s="175"/>
      <c r="N16" s="175"/>
      <c r="O16" s="175"/>
      <c r="P16" s="175"/>
      <c r="Q16" s="175"/>
      <c r="R16" s="176"/>
      <c r="S16" s="177">
        <f>K16+1</f>
        <v>43813</v>
      </c>
      <c r="T16" s="178"/>
      <c r="U16" s="165"/>
      <c r="V16" s="165"/>
      <c r="W16" s="165"/>
      <c r="X16" s="165"/>
      <c r="Y16" s="165"/>
      <c r="Z16" s="166"/>
    </row>
    <row r="17" spans="1:27" s="1" customFormat="1" ht="23.25" x14ac:dyDescent="0.2">
      <c r="A17" s="169"/>
      <c r="B17" s="170"/>
      <c r="C17" s="163"/>
      <c r="D17" s="164"/>
      <c r="E17" s="163"/>
      <c r="F17" s="164"/>
      <c r="G17" s="163"/>
      <c r="H17" s="164"/>
      <c r="I17" s="163"/>
      <c r="J17" s="164"/>
      <c r="K17" s="163"/>
      <c r="L17" s="172"/>
      <c r="M17" s="172"/>
      <c r="N17" s="172"/>
      <c r="O17" s="172"/>
      <c r="P17" s="172"/>
      <c r="Q17" s="172"/>
      <c r="R17" s="164"/>
      <c r="S17" s="169"/>
      <c r="T17" s="170"/>
      <c r="U17" s="170"/>
      <c r="V17" s="170"/>
      <c r="W17" s="170"/>
      <c r="X17" s="170"/>
      <c r="Y17" s="170"/>
      <c r="Z17" s="171"/>
    </row>
    <row r="18" spans="1:27" s="1" customFormat="1" ht="23.25" x14ac:dyDescent="0.2">
      <c r="A18" s="169"/>
      <c r="B18" s="170"/>
      <c r="C18" s="163"/>
      <c r="D18" s="164"/>
      <c r="E18" s="163"/>
      <c r="F18" s="164"/>
      <c r="G18" s="163"/>
      <c r="H18" s="164"/>
      <c r="I18" s="163"/>
      <c r="J18" s="164"/>
      <c r="K18" s="163"/>
      <c r="L18" s="172"/>
      <c r="M18" s="172"/>
      <c r="N18" s="172"/>
      <c r="O18" s="172"/>
      <c r="P18" s="172"/>
      <c r="Q18" s="172"/>
      <c r="R18" s="164"/>
      <c r="S18" s="169"/>
      <c r="T18" s="170"/>
      <c r="U18" s="170"/>
      <c r="V18" s="170"/>
      <c r="W18" s="170"/>
      <c r="X18" s="170"/>
      <c r="Y18" s="170"/>
      <c r="Z18" s="171"/>
    </row>
    <row r="19" spans="1:27" s="1" customFormat="1" ht="23.25" x14ac:dyDescent="0.2">
      <c r="A19" s="169"/>
      <c r="B19" s="170"/>
      <c r="C19" s="163"/>
      <c r="D19" s="164"/>
      <c r="E19" s="163"/>
      <c r="F19" s="164"/>
      <c r="G19" s="163"/>
      <c r="H19" s="164"/>
      <c r="I19" s="163"/>
      <c r="J19" s="164"/>
      <c r="K19" s="163"/>
      <c r="L19" s="172"/>
      <c r="M19" s="172"/>
      <c r="N19" s="172"/>
      <c r="O19" s="172"/>
      <c r="P19" s="172"/>
      <c r="Q19" s="172"/>
      <c r="R19" s="164"/>
      <c r="S19" s="169"/>
      <c r="T19" s="170"/>
      <c r="U19" s="170"/>
      <c r="V19" s="170"/>
      <c r="W19" s="170"/>
      <c r="X19" s="170"/>
      <c r="Y19" s="170"/>
      <c r="Z19" s="171"/>
    </row>
    <row r="20" spans="1:27" s="1" customFormat="1" ht="23.25" x14ac:dyDescent="0.2">
      <c r="A20" s="169"/>
      <c r="B20" s="170"/>
      <c r="C20" s="163"/>
      <c r="D20" s="164"/>
      <c r="E20" s="163"/>
      <c r="F20" s="164"/>
      <c r="G20" s="163"/>
      <c r="H20" s="164"/>
      <c r="I20" s="163"/>
      <c r="J20" s="164"/>
      <c r="K20" s="163"/>
      <c r="L20" s="172"/>
      <c r="M20" s="172"/>
      <c r="N20" s="172"/>
      <c r="O20" s="172"/>
      <c r="P20" s="172"/>
      <c r="Q20" s="172"/>
      <c r="R20" s="164"/>
      <c r="S20" s="169"/>
      <c r="T20" s="170"/>
      <c r="U20" s="170"/>
      <c r="V20" s="170"/>
      <c r="W20" s="170"/>
      <c r="X20" s="170"/>
      <c r="Y20" s="170"/>
      <c r="Z20" s="171"/>
    </row>
    <row r="21" spans="1:27" s="2" customFormat="1" ht="13.15" customHeight="1" x14ac:dyDescent="0.2">
      <c r="A21" s="179"/>
      <c r="B21" s="180"/>
      <c r="C21" s="167"/>
      <c r="D21" s="168"/>
      <c r="E21" s="167"/>
      <c r="F21" s="168"/>
      <c r="G21" s="167"/>
      <c r="H21" s="168"/>
      <c r="I21" s="167"/>
      <c r="J21" s="168"/>
      <c r="K21" s="167"/>
      <c r="L21" s="182"/>
      <c r="M21" s="182"/>
      <c r="N21" s="182"/>
      <c r="O21" s="182"/>
      <c r="P21" s="182"/>
      <c r="Q21" s="182"/>
      <c r="R21" s="168"/>
      <c r="S21" s="179"/>
      <c r="T21" s="180"/>
      <c r="U21" s="180"/>
      <c r="V21" s="180"/>
      <c r="W21" s="180"/>
      <c r="X21" s="180"/>
      <c r="Y21" s="180"/>
      <c r="Z21" s="181"/>
      <c r="AA21" s="1"/>
    </row>
    <row r="22" spans="1:27" s="1" customFormat="1" ht="23.25" x14ac:dyDescent="0.2">
      <c r="A22" s="60">
        <f>S16+1</f>
        <v>43814</v>
      </c>
      <c r="B22" s="56"/>
      <c r="C22" s="58">
        <f>A22+1</f>
        <v>43815</v>
      </c>
      <c r="D22" s="59" t="s">
        <v>2</v>
      </c>
      <c r="E22" s="58">
        <f>C22+1</f>
        <v>43816</v>
      </c>
      <c r="F22" s="59" t="s">
        <v>2</v>
      </c>
      <c r="G22" s="58">
        <f>E22+1</f>
        <v>43817</v>
      </c>
      <c r="H22" s="59" t="s">
        <v>3</v>
      </c>
      <c r="I22" s="58">
        <f>G22+1</f>
        <v>43818</v>
      </c>
      <c r="J22" s="59"/>
      <c r="K22" s="173">
        <f>I22+1</f>
        <v>43819</v>
      </c>
      <c r="L22" s="174"/>
      <c r="M22" s="175"/>
      <c r="N22" s="175"/>
      <c r="O22" s="175"/>
      <c r="P22" s="175"/>
      <c r="Q22" s="175"/>
      <c r="R22" s="176"/>
      <c r="S22" s="177">
        <f>K22+1</f>
        <v>43820</v>
      </c>
      <c r="T22" s="178"/>
      <c r="U22" s="165"/>
      <c r="V22" s="165"/>
      <c r="W22" s="165"/>
      <c r="X22" s="165"/>
      <c r="Y22" s="165"/>
      <c r="Z22" s="166"/>
    </row>
    <row r="23" spans="1:27" s="1" customFormat="1" ht="23.25" x14ac:dyDescent="0.2">
      <c r="A23" s="169"/>
      <c r="B23" s="170"/>
      <c r="C23" s="163"/>
      <c r="D23" s="164"/>
      <c r="E23" s="163"/>
      <c r="F23" s="164"/>
      <c r="G23" s="163"/>
      <c r="H23" s="164"/>
      <c r="I23" s="163"/>
      <c r="J23" s="164"/>
      <c r="K23" s="163"/>
      <c r="L23" s="172"/>
      <c r="M23" s="172"/>
      <c r="N23" s="172"/>
      <c r="O23" s="172"/>
      <c r="P23" s="172"/>
      <c r="Q23" s="172"/>
      <c r="R23" s="164"/>
      <c r="S23" s="169"/>
      <c r="T23" s="170"/>
      <c r="U23" s="170"/>
      <c r="V23" s="170"/>
      <c r="W23" s="170"/>
      <c r="X23" s="170"/>
      <c r="Y23" s="170"/>
      <c r="Z23" s="171"/>
    </row>
    <row r="24" spans="1:27" s="1" customFormat="1" ht="23.25" x14ac:dyDescent="0.2">
      <c r="A24" s="169"/>
      <c r="B24" s="170"/>
      <c r="C24" s="163"/>
      <c r="D24" s="164"/>
      <c r="E24" s="163"/>
      <c r="F24" s="164"/>
      <c r="G24" s="163" t="s">
        <v>35</v>
      </c>
      <c r="H24" s="164"/>
      <c r="I24" s="163"/>
      <c r="J24" s="164"/>
      <c r="K24" s="163"/>
      <c r="L24" s="172"/>
      <c r="M24" s="172"/>
      <c r="N24" s="172"/>
      <c r="O24" s="172"/>
      <c r="P24" s="172"/>
      <c r="Q24" s="172"/>
      <c r="R24" s="164"/>
      <c r="S24" s="169"/>
      <c r="T24" s="170"/>
      <c r="U24" s="170"/>
      <c r="V24" s="170"/>
      <c r="W24" s="170"/>
      <c r="X24" s="170"/>
      <c r="Y24" s="170"/>
      <c r="Z24" s="171"/>
    </row>
    <row r="25" spans="1:27" s="1" customFormat="1" ht="23.25" x14ac:dyDescent="0.2">
      <c r="A25" s="169"/>
      <c r="B25" s="170"/>
      <c r="C25" s="163"/>
      <c r="D25" s="164"/>
      <c r="E25" s="163"/>
      <c r="F25" s="164"/>
      <c r="G25" s="163" t="s">
        <v>36</v>
      </c>
      <c r="H25" s="164"/>
      <c r="I25" s="163"/>
      <c r="J25" s="164"/>
      <c r="K25" s="163"/>
      <c r="L25" s="172"/>
      <c r="M25" s="172"/>
      <c r="N25" s="172"/>
      <c r="O25" s="172"/>
      <c r="P25" s="172"/>
      <c r="Q25" s="172"/>
      <c r="R25" s="164"/>
      <c r="S25" s="169"/>
      <c r="T25" s="170"/>
      <c r="U25" s="170"/>
      <c r="V25" s="170"/>
      <c r="W25" s="170"/>
      <c r="X25" s="170"/>
      <c r="Y25" s="170"/>
      <c r="Z25" s="171"/>
    </row>
    <row r="26" spans="1:27" s="1" customFormat="1" ht="23.25" x14ac:dyDescent="0.2">
      <c r="A26" s="169"/>
      <c r="B26" s="170"/>
      <c r="C26" s="163"/>
      <c r="D26" s="164"/>
      <c r="E26" s="163"/>
      <c r="F26" s="164"/>
      <c r="G26" s="163"/>
      <c r="H26" s="164"/>
      <c r="I26" s="163"/>
      <c r="J26" s="164"/>
      <c r="K26" s="163"/>
      <c r="L26" s="172"/>
      <c r="M26" s="172"/>
      <c r="N26" s="172"/>
      <c r="O26" s="172"/>
      <c r="P26" s="172"/>
      <c r="Q26" s="172"/>
      <c r="R26" s="164"/>
      <c r="S26" s="169"/>
      <c r="T26" s="170"/>
      <c r="U26" s="170"/>
      <c r="V26" s="170"/>
      <c r="W26" s="170"/>
      <c r="X26" s="170"/>
      <c r="Y26" s="170"/>
      <c r="Z26" s="171"/>
    </row>
    <row r="27" spans="1:27" s="2" customFormat="1" ht="23.25" x14ac:dyDescent="0.2">
      <c r="A27" s="179"/>
      <c r="B27" s="180"/>
      <c r="C27" s="167"/>
      <c r="D27" s="168"/>
      <c r="E27" s="167"/>
      <c r="F27" s="168"/>
      <c r="G27" s="167"/>
      <c r="H27" s="168"/>
      <c r="I27" s="167"/>
      <c r="J27" s="168"/>
      <c r="K27" s="167"/>
      <c r="L27" s="182"/>
      <c r="M27" s="182"/>
      <c r="N27" s="182"/>
      <c r="O27" s="182"/>
      <c r="P27" s="182"/>
      <c r="Q27" s="182"/>
      <c r="R27" s="168"/>
      <c r="S27" s="179"/>
      <c r="T27" s="180"/>
      <c r="U27" s="180"/>
      <c r="V27" s="180"/>
      <c r="W27" s="180"/>
      <c r="X27" s="180"/>
      <c r="Y27" s="180"/>
      <c r="Z27" s="181"/>
      <c r="AA27" s="1"/>
    </row>
    <row r="28" spans="1:27" s="1" customFormat="1" ht="23.25" x14ac:dyDescent="0.2">
      <c r="A28" s="60">
        <f>S22+1</f>
        <v>43821</v>
      </c>
      <c r="B28" s="56"/>
      <c r="C28" s="58">
        <f>A28+1</f>
        <v>43822</v>
      </c>
      <c r="D28" s="59"/>
      <c r="E28" s="58">
        <f>C28+1</f>
        <v>43823</v>
      </c>
      <c r="F28" s="59"/>
      <c r="G28" s="58">
        <f>E28+1</f>
        <v>43824</v>
      </c>
      <c r="H28" s="59"/>
      <c r="I28" s="58">
        <f>G28+1</f>
        <v>43825</v>
      </c>
      <c r="J28" s="59"/>
      <c r="K28" s="173">
        <f>I28+1</f>
        <v>43826</v>
      </c>
      <c r="L28" s="174"/>
      <c r="M28" s="175"/>
      <c r="N28" s="175"/>
      <c r="O28" s="175"/>
      <c r="P28" s="175"/>
      <c r="Q28" s="175"/>
      <c r="R28" s="176"/>
      <c r="S28" s="177">
        <f>K28+1</f>
        <v>43827</v>
      </c>
      <c r="T28" s="178"/>
      <c r="U28" s="165"/>
      <c r="V28" s="165"/>
      <c r="W28" s="165"/>
      <c r="X28" s="165"/>
      <c r="Y28" s="165"/>
      <c r="Z28" s="166"/>
    </row>
    <row r="29" spans="1:27" s="1" customFormat="1" ht="23.25" x14ac:dyDescent="0.2">
      <c r="A29" s="169"/>
      <c r="B29" s="170"/>
      <c r="C29" s="163"/>
      <c r="D29" s="164"/>
      <c r="E29" s="163"/>
      <c r="F29" s="164"/>
      <c r="G29" s="163"/>
      <c r="H29" s="164"/>
      <c r="I29" s="163"/>
      <c r="J29" s="164"/>
      <c r="K29" s="163"/>
      <c r="L29" s="172"/>
      <c r="M29" s="172"/>
      <c r="N29" s="172"/>
      <c r="O29" s="172"/>
      <c r="P29" s="172"/>
      <c r="Q29" s="172"/>
      <c r="R29" s="164"/>
      <c r="S29" s="169"/>
      <c r="T29" s="170"/>
      <c r="U29" s="170"/>
      <c r="V29" s="170"/>
      <c r="W29" s="170"/>
      <c r="X29" s="170"/>
      <c r="Y29" s="170"/>
      <c r="Z29" s="171"/>
    </row>
    <row r="30" spans="1:27" s="1" customFormat="1" ht="23.25" x14ac:dyDescent="0.2">
      <c r="A30" s="169"/>
      <c r="B30" s="170"/>
      <c r="C30" s="163"/>
      <c r="D30" s="164"/>
      <c r="E30" s="163"/>
      <c r="F30" s="164"/>
      <c r="G30" s="163"/>
      <c r="H30" s="164"/>
      <c r="I30" s="163"/>
      <c r="J30" s="164"/>
      <c r="K30" s="163"/>
      <c r="L30" s="172"/>
      <c r="M30" s="172"/>
      <c r="N30" s="172"/>
      <c r="O30" s="172"/>
      <c r="P30" s="172"/>
      <c r="Q30" s="172"/>
      <c r="R30" s="164"/>
      <c r="S30" s="169"/>
      <c r="T30" s="170"/>
      <c r="U30" s="170"/>
      <c r="V30" s="170"/>
      <c r="W30" s="170"/>
      <c r="X30" s="170"/>
      <c r="Y30" s="170"/>
      <c r="Z30" s="171"/>
    </row>
    <row r="31" spans="1:27" s="1" customFormat="1" ht="23.25" x14ac:dyDescent="0.2">
      <c r="A31" s="169"/>
      <c r="B31" s="170"/>
      <c r="C31" s="163"/>
      <c r="D31" s="164"/>
      <c r="E31" s="163"/>
      <c r="F31" s="164"/>
      <c r="G31" s="163"/>
      <c r="H31" s="164"/>
      <c r="I31" s="163"/>
      <c r="J31" s="164"/>
      <c r="K31" s="163"/>
      <c r="L31" s="172"/>
      <c r="M31" s="172"/>
      <c r="N31" s="172"/>
      <c r="O31" s="172"/>
      <c r="P31" s="172"/>
      <c r="Q31" s="172"/>
      <c r="R31" s="164"/>
      <c r="S31" s="169"/>
      <c r="T31" s="170"/>
      <c r="U31" s="170"/>
      <c r="V31" s="170"/>
      <c r="W31" s="170"/>
      <c r="X31" s="170"/>
      <c r="Y31" s="170"/>
      <c r="Z31" s="171"/>
    </row>
    <row r="32" spans="1:27" s="1" customFormat="1" ht="23.25" x14ac:dyDescent="0.2">
      <c r="A32" s="169"/>
      <c r="B32" s="170"/>
      <c r="C32" s="163"/>
      <c r="D32" s="164"/>
      <c r="E32" s="163"/>
      <c r="F32" s="164"/>
      <c r="G32" s="163"/>
      <c r="H32" s="164"/>
      <c r="I32" s="163"/>
      <c r="J32" s="164"/>
      <c r="K32" s="163"/>
      <c r="L32" s="172"/>
      <c r="M32" s="172"/>
      <c r="N32" s="172"/>
      <c r="O32" s="172"/>
      <c r="P32" s="172"/>
      <c r="Q32" s="172"/>
      <c r="R32" s="164"/>
      <c r="S32" s="169"/>
      <c r="T32" s="170"/>
      <c r="U32" s="170"/>
      <c r="V32" s="170"/>
      <c r="W32" s="170"/>
      <c r="X32" s="170"/>
      <c r="Y32" s="170"/>
      <c r="Z32" s="171"/>
    </row>
    <row r="33" spans="1:27" s="2" customFormat="1" ht="23.25" x14ac:dyDescent="0.2">
      <c r="A33" s="179"/>
      <c r="B33" s="180"/>
      <c r="C33" s="167"/>
      <c r="D33" s="168"/>
      <c r="E33" s="167"/>
      <c r="F33" s="168"/>
      <c r="G33" s="167"/>
      <c r="H33" s="168"/>
      <c r="I33" s="167"/>
      <c r="J33" s="168"/>
      <c r="K33" s="167"/>
      <c r="L33" s="182"/>
      <c r="M33" s="182"/>
      <c r="N33" s="182"/>
      <c r="O33" s="182"/>
      <c r="P33" s="182"/>
      <c r="Q33" s="182"/>
      <c r="R33" s="168"/>
      <c r="S33" s="179"/>
      <c r="T33" s="180"/>
      <c r="U33" s="180"/>
      <c r="V33" s="180"/>
      <c r="W33" s="180"/>
      <c r="X33" s="180"/>
      <c r="Y33" s="180"/>
      <c r="Z33" s="181"/>
      <c r="AA33" s="1"/>
    </row>
    <row r="34" spans="1:27" s="1" customFormat="1" ht="23.25" x14ac:dyDescent="0.2">
      <c r="A34" s="60">
        <f>S28+1</f>
        <v>43828</v>
      </c>
      <c r="B34" s="56"/>
      <c r="C34" s="58">
        <f>A34+1</f>
        <v>43829</v>
      </c>
      <c r="D34" s="59"/>
      <c r="E34" s="58">
        <f>C34+1</f>
        <v>43830</v>
      </c>
      <c r="F34" s="59"/>
      <c r="G34" s="58">
        <f>E34+1</f>
        <v>43831</v>
      </c>
      <c r="H34" s="59"/>
      <c r="I34" s="58">
        <f>G34+1</f>
        <v>43832</v>
      </c>
      <c r="J34" s="59"/>
      <c r="K34" s="173">
        <f>I34+1</f>
        <v>43833</v>
      </c>
      <c r="L34" s="174"/>
      <c r="M34" s="175"/>
      <c r="N34" s="175"/>
      <c r="O34" s="175"/>
      <c r="P34" s="175"/>
      <c r="Q34" s="175"/>
      <c r="R34" s="176"/>
      <c r="S34" s="177">
        <f>K34+1</f>
        <v>43834</v>
      </c>
      <c r="T34" s="178"/>
      <c r="U34" s="165"/>
      <c r="V34" s="165"/>
      <c r="W34" s="165"/>
      <c r="X34" s="165"/>
      <c r="Y34" s="165"/>
      <c r="Z34" s="166"/>
    </row>
    <row r="35" spans="1:27" s="1" customFormat="1" ht="23.25" x14ac:dyDescent="0.2">
      <c r="A35" s="169"/>
      <c r="B35" s="170"/>
      <c r="C35" s="163"/>
      <c r="D35" s="164"/>
      <c r="E35" s="163"/>
      <c r="F35" s="164"/>
      <c r="G35" s="163"/>
      <c r="H35" s="164"/>
      <c r="I35" s="163"/>
      <c r="J35" s="164"/>
      <c r="K35" s="163"/>
      <c r="L35" s="172"/>
      <c r="M35" s="172"/>
      <c r="N35" s="172"/>
      <c r="O35" s="172"/>
      <c r="P35" s="172"/>
      <c r="Q35" s="172"/>
      <c r="R35" s="164"/>
      <c r="S35" s="169"/>
      <c r="T35" s="170"/>
      <c r="U35" s="170"/>
      <c r="V35" s="170"/>
      <c r="W35" s="170"/>
      <c r="X35" s="170"/>
      <c r="Y35" s="170"/>
      <c r="Z35" s="171"/>
    </row>
    <row r="36" spans="1:27" s="1" customFormat="1" ht="23.25" x14ac:dyDescent="0.2">
      <c r="A36" s="169"/>
      <c r="B36" s="170"/>
      <c r="C36" s="163"/>
      <c r="D36" s="164"/>
      <c r="E36" s="163"/>
      <c r="F36" s="164"/>
      <c r="G36" s="163"/>
      <c r="H36" s="164"/>
      <c r="I36" s="163"/>
      <c r="J36" s="164"/>
      <c r="K36" s="163"/>
      <c r="L36" s="172"/>
      <c r="M36" s="172"/>
      <c r="N36" s="172"/>
      <c r="O36" s="172"/>
      <c r="P36" s="172"/>
      <c r="Q36" s="172"/>
      <c r="R36" s="164"/>
      <c r="S36" s="169"/>
      <c r="T36" s="170"/>
      <c r="U36" s="170"/>
      <c r="V36" s="170"/>
      <c r="W36" s="170"/>
      <c r="X36" s="170"/>
      <c r="Y36" s="170"/>
      <c r="Z36" s="171"/>
    </row>
    <row r="37" spans="1:27" s="1" customFormat="1" ht="23.25" x14ac:dyDescent="0.2">
      <c r="A37" s="169"/>
      <c r="B37" s="170"/>
      <c r="C37" s="163"/>
      <c r="D37" s="164"/>
      <c r="E37" s="163"/>
      <c r="F37" s="164"/>
      <c r="G37" s="163"/>
      <c r="H37" s="164"/>
      <c r="I37" s="163"/>
      <c r="J37" s="164"/>
      <c r="K37" s="163"/>
      <c r="L37" s="172"/>
      <c r="M37" s="172"/>
      <c r="N37" s="172"/>
      <c r="O37" s="172"/>
      <c r="P37" s="172"/>
      <c r="Q37" s="172"/>
      <c r="R37" s="164"/>
      <c r="S37" s="169"/>
      <c r="T37" s="170"/>
      <c r="U37" s="170"/>
      <c r="V37" s="170"/>
      <c r="W37" s="170"/>
      <c r="X37" s="170"/>
      <c r="Y37" s="170"/>
      <c r="Z37" s="171"/>
    </row>
    <row r="38" spans="1:27" s="1" customFormat="1" ht="23.25" x14ac:dyDescent="0.2">
      <c r="A38" s="169"/>
      <c r="B38" s="170"/>
      <c r="C38" s="163"/>
      <c r="D38" s="164"/>
      <c r="E38" s="163"/>
      <c r="F38" s="164"/>
      <c r="G38" s="163"/>
      <c r="H38" s="164"/>
      <c r="I38" s="163"/>
      <c r="J38" s="164"/>
      <c r="K38" s="163"/>
      <c r="L38" s="172"/>
      <c r="M38" s="172"/>
      <c r="N38" s="172"/>
      <c r="O38" s="172"/>
      <c r="P38" s="172"/>
      <c r="Q38" s="172"/>
      <c r="R38" s="164"/>
      <c r="S38" s="169"/>
      <c r="T38" s="170"/>
      <c r="U38" s="170"/>
      <c r="V38" s="170"/>
      <c r="W38" s="170"/>
      <c r="X38" s="170"/>
      <c r="Y38" s="170"/>
      <c r="Z38" s="171"/>
    </row>
    <row r="39" spans="1:27" s="2" customFormat="1" ht="23.25" x14ac:dyDescent="0.2">
      <c r="A39" s="179"/>
      <c r="B39" s="180"/>
      <c r="C39" s="167"/>
      <c r="D39" s="168"/>
      <c r="E39" s="167"/>
      <c r="F39" s="168"/>
      <c r="G39" s="167"/>
      <c r="H39" s="168"/>
      <c r="I39" s="167"/>
      <c r="J39" s="168"/>
      <c r="K39" s="167"/>
      <c r="L39" s="182"/>
      <c r="M39" s="182"/>
      <c r="N39" s="182"/>
      <c r="O39" s="182"/>
      <c r="P39" s="182"/>
      <c r="Q39" s="182"/>
      <c r="R39" s="168"/>
      <c r="S39" s="179"/>
      <c r="T39" s="180"/>
      <c r="U39" s="180"/>
      <c r="V39" s="180"/>
      <c r="W39" s="180"/>
      <c r="X39" s="180"/>
      <c r="Y39" s="180"/>
      <c r="Z39" s="181"/>
      <c r="AA39" s="1"/>
    </row>
    <row r="40" spans="1:27" ht="23.25" x14ac:dyDescent="0.35">
      <c r="A40" s="60">
        <f>S34+1</f>
        <v>43835</v>
      </c>
      <c r="B40" s="56"/>
      <c r="C40" s="58">
        <f>A40+1</f>
        <v>43836</v>
      </c>
      <c r="D40" s="59"/>
      <c r="E40" s="61" t="s">
        <v>16</v>
      </c>
      <c r="F40" s="62"/>
      <c r="G40" s="62"/>
      <c r="H40" s="62"/>
      <c r="I40" s="62"/>
      <c r="J40" s="62" t="s">
        <v>19</v>
      </c>
      <c r="K40" s="62"/>
      <c r="L40" s="62"/>
      <c r="M40" s="62"/>
      <c r="N40" s="62"/>
      <c r="O40" s="62"/>
      <c r="P40" s="62"/>
      <c r="Q40" s="62"/>
      <c r="R40" s="62"/>
      <c r="S40" s="62"/>
      <c r="T40" s="62"/>
      <c r="U40" s="62"/>
      <c r="V40" s="62"/>
      <c r="W40" s="62"/>
      <c r="X40" s="62"/>
      <c r="Y40" s="62"/>
      <c r="Z40" s="63"/>
    </row>
    <row r="41" spans="1:27" ht="23.25" x14ac:dyDescent="0.35">
      <c r="A41" s="169"/>
      <c r="B41" s="170"/>
      <c r="C41" s="163"/>
      <c r="D41" s="164"/>
      <c r="E41" s="64"/>
      <c r="F41" s="65"/>
      <c r="G41" s="65"/>
      <c r="H41" s="65"/>
      <c r="I41" s="65"/>
      <c r="J41" s="65">
        <v>63</v>
      </c>
      <c r="K41" s="65"/>
      <c r="L41" s="65"/>
      <c r="M41" s="65"/>
      <c r="N41" s="65"/>
      <c r="O41" s="65"/>
      <c r="P41" s="65"/>
      <c r="Q41" s="65"/>
      <c r="R41" s="65"/>
      <c r="S41" s="65"/>
      <c r="T41" s="65"/>
      <c r="U41" s="65"/>
      <c r="V41" s="65"/>
      <c r="W41" s="65"/>
      <c r="X41" s="65"/>
      <c r="Y41" s="65"/>
      <c r="Z41" s="66"/>
    </row>
    <row r="42" spans="1:27" ht="23.25" x14ac:dyDescent="0.2">
      <c r="A42" s="169"/>
      <c r="B42" s="170"/>
      <c r="C42" s="163"/>
      <c r="D42" s="164"/>
      <c r="E42" s="64"/>
      <c r="F42" s="65"/>
      <c r="G42" s="65"/>
      <c r="H42" s="65"/>
      <c r="I42" s="65"/>
      <c r="J42" s="65"/>
      <c r="K42" s="65"/>
      <c r="L42" s="65"/>
      <c r="M42" s="65"/>
      <c r="N42" s="65"/>
      <c r="O42" s="65"/>
      <c r="P42" s="65"/>
      <c r="Q42" s="65"/>
      <c r="R42" s="65"/>
      <c r="S42" s="65"/>
      <c r="T42" s="65"/>
      <c r="U42" s="65"/>
      <c r="V42" s="65"/>
      <c r="W42" s="65"/>
      <c r="X42" s="65"/>
      <c r="Y42" s="65"/>
      <c r="Z42" s="67"/>
    </row>
    <row r="43" spans="1:27" ht="23.25" x14ac:dyDescent="0.2">
      <c r="A43" s="169"/>
      <c r="B43" s="170"/>
      <c r="C43" s="163"/>
      <c r="D43" s="164"/>
      <c r="E43" s="64"/>
      <c r="F43" s="65"/>
      <c r="G43" s="65"/>
      <c r="H43" s="65"/>
      <c r="I43" s="65"/>
      <c r="J43" s="65"/>
      <c r="K43" s="65"/>
      <c r="L43" s="65"/>
      <c r="M43" s="65"/>
      <c r="N43" s="65"/>
      <c r="O43" s="65"/>
      <c r="P43" s="65" t="s">
        <v>37</v>
      </c>
      <c r="Q43" s="65"/>
      <c r="R43" s="65"/>
      <c r="S43" s="65"/>
      <c r="T43" s="65"/>
      <c r="U43" s="65"/>
      <c r="V43" s="65"/>
      <c r="W43" s="65"/>
      <c r="X43" s="65"/>
      <c r="Y43" s="65"/>
      <c r="Z43" s="67"/>
    </row>
    <row r="44" spans="1:27" ht="23.25" x14ac:dyDescent="0.2">
      <c r="A44" s="169"/>
      <c r="B44" s="170"/>
      <c r="C44" s="163"/>
      <c r="D44" s="164"/>
      <c r="E44" s="64"/>
      <c r="F44" s="65" t="s">
        <v>38</v>
      </c>
      <c r="G44" s="65"/>
      <c r="H44" s="65"/>
      <c r="I44" s="65"/>
      <c r="J44" s="65"/>
      <c r="K44" s="185"/>
      <c r="L44" s="185"/>
      <c r="M44" s="185"/>
      <c r="N44" s="185"/>
      <c r="O44" s="185"/>
      <c r="P44" s="185"/>
      <c r="Q44" s="185"/>
      <c r="R44" s="185"/>
      <c r="S44" s="185"/>
      <c r="T44" s="185"/>
      <c r="U44" s="185"/>
      <c r="V44" s="185"/>
      <c r="W44" s="185"/>
      <c r="X44" s="185"/>
      <c r="Y44" s="185"/>
      <c r="Z44" s="186"/>
    </row>
    <row r="45" spans="1:27" s="1" customFormat="1" ht="23.25" x14ac:dyDescent="0.2">
      <c r="A45" s="179"/>
      <c r="B45" s="180"/>
      <c r="C45" s="167"/>
      <c r="D45" s="168"/>
      <c r="E45" s="68"/>
      <c r="F45" s="69"/>
      <c r="G45" s="69"/>
      <c r="H45" s="69"/>
      <c r="I45" s="69"/>
      <c r="J45" s="69"/>
      <c r="K45" s="187"/>
      <c r="L45" s="187"/>
      <c r="M45" s="187"/>
      <c r="N45" s="187"/>
      <c r="O45" s="187"/>
      <c r="P45" s="187"/>
      <c r="Q45" s="187"/>
      <c r="R45" s="187"/>
      <c r="S45" s="187"/>
      <c r="T45" s="187"/>
      <c r="U45" s="187"/>
      <c r="V45" s="187"/>
      <c r="W45" s="187"/>
      <c r="X45" s="187"/>
      <c r="Y45" s="187"/>
      <c r="Z45" s="188"/>
    </row>
  </sheetData>
  <mergeCells count="21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C10 E10 G10 K10 S10 A16 C16 E16 G16 K16 S16 A22 C22 E22 G22 K22 S22 A28 C28 E28 G28 K28 S28 A34 C34 E34 G34 K34 S34 A40 C40">
    <cfRule type="expression" dxfId="19" priority="3">
      <formula>MONTH(A10)&lt;&gt;MONTH($A$1)</formula>
    </cfRule>
    <cfRule type="expression" dxfId="18" priority="4">
      <formula>OR(WEEKDAY(A10,1)=1,WEEKDAY(A10,1)=7)</formula>
    </cfRule>
  </conditionalFormatting>
  <conditionalFormatting sqref="I10 I16 I22 I28 I34">
    <cfRule type="expression" dxfId="17" priority="1">
      <formula>MONTH(I10)&lt;&gt;MONTH($A$1)</formula>
    </cfRule>
    <cfRule type="expression" dxfId="16" priority="2">
      <formula>OR(WEEKDAY(I10,1)=1,WEEKDAY(I10,1)=7)</formula>
    </cfRule>
  </conditionalFormatting>
  <printOptions horizontalCentered="1"/>
  <pageMargins left="0.5" right="0.5" top="0.25" bottom="0.25" header="0.25" footer="0.25"/>
  <pageSetup scale="9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79998168889431442"/>
    <pageSetUpPr fitToPage="1"/>
  </sheetPr>
  <dimension ref="A1:AA45"/>
  <sheetViews>
    <sheetView showGridLines="0" workbookViewId="0">
      <selection sqref="A1:H7"/>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x14ac:dyDescent="0.2">
      <c r="A1" s="132">
        <f>DATE(May!AD18,May!AD20+8,1)</f>
        <v>43831</v>
      </c>
      <c r="B1" s="132"/>
      <c r="C1" s="132"/>
      <c r="D1" s="132"/>
      <c r="E1" s="132"/>
      <c r="F1" s="132"/>
      <c r="G1" s="132"/>
      <c r="H1" s="132"/>
      <c r="I1" s="41"/>
      <c r="J1" s="41"/>
      <c r="K1" s="133">
        <f>DATE(YEAR(A1),MONTH(A1)-1,1)</f>
        <v>43800</v>
      </c>
      <c r="L1" s="133"/>
      <c r="M1" s="133"/>
      <c r="N1" s="133"/>
      <c r="O1" s="133"/>
      <c r="P1" s="133"/>
      <c r="Q1" s="133"/>
      <c r="S1" s="133">
        <f>DATE(YEAR(A1),MONTH(A1)+1,1)</f>
        <v>43862</v>
      </c>
      <c r="T1" s="133"/>
      <c r="U1" s="133"/>
      <c r="V1" s="133"/>
      <c r="W1" s="133"/>
      <c r="X1" s="133"/>
      <c r="Y1" s="133"/>
    </row>
    <row r="2" spans="1:27" s="3" customFormat="1" ht="11.25" customHeight="1" x14ac:dyDescent="0.2">
      <c r="A2" s="132"/>
      <c r="B2" s="132"/>
      <c r="C2" s="132"/>
      <c r="D2" s="132"/>
      <c r="E2" s="132"/>
      <c r="F2" s="132"/>
      <c r="G2" s="132"/>
      <c r="H2" s="132"/>
      <c r="I2" s="41"/>
      <c r="J2" s="41"/>
      <c r="K2" s="16" t="str">
        <f>INDEX({"S";"M";"T";"W";"T";"F";"S"},1+MOD(start_day+1-2,7))</f>
        <v>S</v>
      </c>
      <c r="L2" s="16" t="str">
        <f>INDEX({"S";"M";"T";"W";"T";"F";"S"},1+MOD(start_day+2-2,7))</f>
        <v>M</v>
      </c>
      <c r="M2" s="16" t="str">
        <f>INDEX({"S";"M";"T";"W";"T";"F";"S"},1+MOD(start_day+3-2,7))</f>
        <v>T</v>
      </c>
      <c r="N2" s="16" t="str">
        <f>INDEX({"S";"M";"T";"W";"T";"F";"S"},1+MOD(start_day+4-2,7))</f>
        <v>W</v>
      </c>
      <c r="O2" s="16" t="str">
        <f>INDEX({"S";"M";"T";"W";"T";"F";"S"},1+MOD(start_day+5-2,7))</f>
        <v>T</v>
      </c>
      <c r="P2" s="16" t="str">
        <f>INDEX({"S";"M";"T";"W";"T";"F";"S"},1+MOD(start_day+6-2,7))</f>
        <v>F</v>
      </c>
      <c r="Q2" s="16" t="str">
        <f>INDEX({"S";"M";"T";"W";"T";"F";"S"},1+MOD(start_day+7-2,7))</f>
        <v>S</v>
      </c>
      <c r="S2" s="16" t="str">
        <f>INDEX({"S";"M";"T";"W";"T";"F";"S"},1+MOD(start_day+1-2,7))</f>
        <v>S</v>
      </c>
      <c r="T2" s="16" t="str">
        <f>INDEX({"S";"M";"T";"W";"T";"F";"S"},1+MOD(start_day+2-2,7))</f>
        <v>M</v>
      </c>
      <c r="U2" s="16" t="str">
        <f>INDEX({"S";"M";"T";"W";"T";"F";"S"},1+MOD(start_day+3-2,7))</f>
        <v>T</v>
      </c>
      <c r="V2" s="16" t="str">
        <f>INDEX({"S";"M";"T";"W";"T";"F";"S"},1+MOD(start_day+4-2,7))</f>
        <v>W</v>
      </c>
      <c r="W2" s="16" t="str">
        <f>INDEX({"S";"M";"T";"W";"T";"F";"S"},1+MOD(start_day+5-2,7))</f>
        <v>T</v>
      </c>
      <c r="X2" s="16" t="str">
        <f>INDEX({"S";"M";"T";"W";"T";"F";"S"},1+MOD(start_day+6-2,7))</f>
        <v>F</v>
      </c>
      <c r="Y2" s="16" t="str">
        <f>INDEX({"S";"M";"T";"W";"T";"F";"S"},1+MOD(start_day+7-2,7))</f>
        <v>S</v>
      </c>
    </row>
    <row r="3" spans="1:27" s="4" customFormat="1" ht="9" customHeight="1" x14ac:dyDescent="0.2">
      <c r="A3" s="132"/>
      <c r="B3" s="132"/>
      <c r="C3" s="132"/>
      <c r="D3" s="132"/>
      <c r="E3" s="132"/>
      <c r="F3" s="132"/>
      <c r="G3" s="132"/>
      <c r="H3" s="132"/>
      <c r="I3" s="41"/>
      <c r="J3" s="41"/>
      <c r="K3" s="17">
        <f t="shared" ref="K3:Q8" si="0">IF(MONTH($K$1)&lt;&gt;MONTH($K$1-(WEEKDAY($K$1,1)-(start_day-1))-IF((WEEKDAY($K$1,1)-(start_day-1))&lt;=0,7,0)+(ROW(K3)-ROW($K$3))*7+(COLUMN(K3)-COLUMN($K$3)+1)),"",$K$1-(WEEKDAY($K$1,1)-(start_day-1))-IF((WEEKDAY($K$1,1)-(start_day-1))&lt;=0,7,0)+(ROW(K3)-ROW($K$3))*7+(COLUMN(K3)-COLUMN($K$3)+1))</f>
        <v>43800</v>
      </c>
      <c r="L3" s="17">
        <f t="shared" si="0"/>
        <v>43801</v>
      </c>
      <c r="M3" s="17">
        <f t="shared" si="0"/>
        <v>43802</v>
      </c>
      <c r="N3" s="17">
        <f t="shared" si="0"/>
        <v>43803</v>
      </c>
      <c r="O3" s="17">
        <f t="shared" si="0"/>
        <v>43804</v>
      </c>
      <c r="P3" s="17">
        <f t="shared" si="0"/>
        <v>43805</v>
      </c>
      <c r="Q3" s="17">
        <f t="shared" si="0"/>
        <v>43806</v>
      </c>
      <c r="R3" s="3"/>
      <c r="S3" s="17" t="str">
        <f t="shared" ref="S3:Y8" si="1">IF(MONTH($S$1)&lt;&gt;MONTH($S$1-(WEEKDAY($S$1,1)-(start_day-1))-IF((WEEKDAY($S$1,1)-(start_day-1))&lt;=0,7,0)+(ROW(S3)-ROW($S$3))*7+(COLUMN(S3)-COLUMN($S$3)+1)),"",$S$1-(WEEKDAY($S$1,1)-(start_day-1))-IF((WEEKDAY($S$1,1)-(start_day-1))&lt;=0,7,0)+(ROW(S3)-ROW($S$3))*7+(COLUMN(S3)-COLUMN($S$3)+1))</f>
        <v/>
      </c>
      <c r="T3" s="17" t="str">
        <f t="shared" si="1"/>
        <v/>
      </c>
      <c r="U3" s="17" t="str">
        <f t="shared" si="1"/>
        <v/>
      </c>
      <c r="V3" s="17" t="str">
        <f t="shared" si="1"/>
        <v/>
      </c>
      <c r="W3" s="17" t="str">
        <f t="shared" si="1"/>
        <v/>
      </c>
      <c r="X3" s="17" t="str">
        <f t="shared" si="1"/>
        <v/>
      </c>
      <c r="Y3" s="17">
        <f t="shared" si="1"/>
        <v>43862</v>
      </c>
    </row>
    <row r="4" spans="1:27" s="4" customFormat="1" ht="9" customHeight="1" x14ac:dyDescent="0.2">
      <c r="A4" s="132"/>
      <c r="B4" s="132"/>
      <c r="C4" s="132"/>
      <c r="D4" s="132"/>
      <c r="E4" s="132"/>
      <c r="F4" s="132"/>
      <c r="G4" s="132"/>
      <c r="H4" s="132"/>
      <c r="I4" s="41"/>
      <c r="J4" s="41"/>
      <c r="K4" s="17">
        <f t="shared" si="0"/>
        <v>43807</v>
      </c>
      <c r="L4" s="17">
        <f t="shared" si="0"/>
        <v>43808</v>
      </c>
      <c r="M4" s="17">
        <f t="shared" si="0"/>
        <v>43809</v>
      </c>
      <c r="N4" s="17">
        <f t="shared" si="0"/>
        <v>43810</v>
      </c>
      <c r="O4" s="17">
        <f t="shared" si="0"/>
        <v>43811</v>
      </c>
      <c r="P4" s="17">
        <f t="shared" si="0"/>
        <v>43812</v>
      </c>
      <c r="Q4" s="17">
        <f t="shared" si="0"/>
        <v>43813</v>
      </c>
      <c r="R4" s="3"/>
      <c r="S4" s="17">
        <f t="shared" si="1"/>
        <v>43863</v>
      </c>
      <c r="T4" s="17">
        <f t="shared" si="1"/>
        <v>43864</v>
      </c>
      <c r="U4" s="17">
        <f t="shared" si="1"/>
        <v>43865</v>
      </c>
      <c r="V4" s="17">
        <f t="shared" si="1"/>
        <v>43866</v>
      </c>
      <c r="W4" s="17">
        <f t="shared" si="1"/>
        <v>43867</v>
      </c>
      <c r="X4" s="17">
        <f t="shared" si="1"/>
        <v>43868</v>
      </c>
      <c r="Y4" s="17">
        <f t="shared" si="1"/>
        <v>43869</v>
      </c>
    </row>
    <row r="5" spans="1:27" s="4" customFormat="1" ht="9" customHeight="1" x14ac:dyDescent="0.2">
      <c r="A5" s="132"/>
      <c r="B5" s="132"/>
      <c r="C5" s="132"/>
      <c r="D5" s="132"/>
      <c r="E5" s="132"/>
      <c r="F5" s="132"/>
      <c r="G5" s="132"/>
      <c r="H5" s="132"/>
      <c r="I5" s="41"/>
      <c r="J5" s="41"/>
      <c r="K5" s="17">
        <f t="shared" si="0"/>
        <v>43814</v>
      </c>
      <c r="L5" s="17">
        <f t="shared" si="0"/>
        <v>43815</v>
      </c>
      <c r="M5" s="17">
        <f t="shared" si="0"/>
        <v>43816</v>
      </c>
      <c r="N5" s="17">
        <f t="shared" si="0"/>
        <v>43817</v>
      </c>
      <c r="O5" s="17">
        <f t="shared" si="0"/>
        <v>43818</v>
      </c>
      <c r="P5" s="17">
        <f t="shared" si="0"/>
        <v>43819</v>
      </c>
      <c r="Q5" s="17">
        <f t="shared" si="0"/>
        <v>43820</v>
      </c>
      <c r="R5" s="3"/>
      <c r="S5" s="17">
        <f t="shared" si="1"/>
        <v>43870</v>
      </c>
      <c r="T5" s="17">
        <f t="shared" si="1"/>
        <v>43871</v>
      </c>
      <c r="U5" s="17">
        <f t="shared" si="1"/>
        <v>43872</v>
      </c>
      <c r="V5" s="17">
        <f t="shared" si="1"/>
        <v>43873</v>
      </c>
      <c r="W5" s="17">
        <f t="shared" si="1"/>
        <v>43874</v>
      </c>
      <c r="X5" s="17">
        <f t="shared" si="1"/>
        <v>43875</v>
      </c>
      <c r="Y5" s="17">
        <f t="shared" si="1"/>
        <v>43876</v>
      </c>
    </row>
    <row r="6" spans="1:27" s="4" customFormat="1" ht="9" customHeight="1" x14ac:dyDescent="0.2">
      <c r="A6" s="132"/>
      <c r="B6" s="132"/>
      <c r="C6" s="132"/>
      <c r="D6" s="132"/>
      <c r="E6" s="132"/>
      <c r="F6" s="132"/>
      <c r="G6" s="132"/>
      <c r="H6" s="132"/>
      <c r="I6" s="41"/>
      <c r="J6" s="41"/>
      <c r="K6" s="17">
        <f t="shared" si="0"/>
        <v>43821</v>
      </c>
      <c r="L6" s="17">
        <f t="shared" si="0"/>
        <v>43822</v>
      </c>
      <c r="M6" s="17">
        <f t="shared" si="0"/>
        <v>43823</v>
      </c>
      <c r="N6" s="17">
        <f t="shared" si="0"/>
        <v>43824</v>
      </c>
      <c r="O6" s="17">
        <f t="shared" si="0"/>
        <v>43825</v>
      </c>
      <c r="P6" s="17">
        <f t="shared" si="0"/>
        <v>43826</v>
      </c>
      <c r="Q6" s="17">
        <f t="shared" si="0"/>
        <v>43827</v>
      </c>
      <c r="R6" s="3"/>
      <c r="S6" s="17">
        <f t="shared" si="1"/>
        <v>43877</v>
      </c>
      <c r="T6" s="17">
        <f t="shared" si="1"/>
        <v>43878</v>
      </c>
      <c r="U6" s="17">
        <f t="shared" si="1"/>
        <v>43879</v>
      </c>
      <c r="V6" s="17">
        <f t="shared" si="1"/>
        <v>43880</v>
      </c>
      <c r="W6" s="17">
        <f t="shared" si="1"/>
        <v>43881</v>
      </c>
      <c r="X6" s="17">
        <f t="shared" si="1"/>
        <v>43882</v>
      </c>
      <c r="Y6" s="17">
        <f t="shared" si="1"/>
        <v>43883</v>
      </c>
    </row>
    <row r="7" spans="1:27" s="4" customFormat="1" ht="9" customHeight="1" x14ac:dyDescent="0.2">
      <c r="A7" s="132"/>
      <c r="B7" s="132"/>
      <c r="C7" s="132"/>
      <c r="D7" s="132"/>
      <c r="E7" s="132"/>
      <c r="F7" s="132"/>
      <c r="G7" s="132"/>
      <c r="H7" s="132"/>
      <c r="I7" s="41"/>
      <c r="J7" s="41"/>
      <c r="K7" s="17">
        <f t="shared" si="0"/>
        <v>43828</v>
      </c>
      <c r="L7" s="17">
        <f t="shared" si="0"/>
        <v>43829</v>
      </c>
      <c r="M7" s="17">
        <f t="shared" si="0"/>
        <v>43830</v>
      </c>
      <c r="N7" s="17" t="str">
        <f t="shared" si="0"/>
        <v/>
      </c>
      <c r="O7" s="17" t="str">
        <f t="shared" si="0"/>
        <v/>
      </c>
      <c r="P7" s="17" t="str">
        <f t="shared" si="0"/>
        <v/>
      </c>
      <c r="Q7" s="17" t="str">
        <f t="shared" si="0"/>
        <v/>
      </c>
      <c r="R7" s="3"/>
      <c r="S7" s="17">
        <f t="shared" si="1"/>
        <v>43884</v>
      </c>
      <c r="T7" s="17">
        <f t="shared" si="1"/>
        <v>43885</v>
      </c>
      <c r="U7" s="17">
        <f t="shared" si="1"/>
        <v>43886</v>
      </c>
      <c r="V7" s="17">
        <f t="shared" si="1"/>
        <v>43887</v>
      </c>
      <c r="W7" s="17">
        <f t="shared" si="1"/>
        <v>43888</v>
      </c>
      <c r="X7" s="17">
        <f t="shared" si="1"/>
        <v>43889</v>
      </c>
      <c r="Y7" s="17">
        <f t="shared" si="1"/>
        <v>43890</v>
      </c>
    </row>
    <row r="8" spans="1:27" s="5" customFormat="1" ht="9" customHeight="1" x14ac:dyDescent="0.2">
      <c r="A8" s="21"/>
      <c r="B8" s="21"/>
      <c r="C8" s="21"/>
      <c r="D8" s="21"/>
      <c r="E8" s="21"/>
      <c r="F8" s="21"/>
      <c r="G8" s="21"/>
      <c r="H8" s="21"/>
      <c r="I8" s="20"/>
      <c r="J8" s="20"/>
      <c r="K8" s="17" t="str">
        <f t="shared" si="0"/>
        <v/>
      </c>
      <c r="L8" s="17" t="str">
        <f t="shared" si="0"/>
        <v/>
      </c>
      <c r="M8" s="17" t="str">
        <f t="shared" si="0"/>
        <v/>
      </c>
      <c r="N8" s="17" t="str">
        <f t="shared" si="0"/>
        <v/>
      </c>
      <c r="O8" s="17" t="str">
        <f t="shared" si="0"/>
        <v/>
      </c>
      <c r="P8" s="17" t="str">
        <f t="shared" si="0"/>
        <v/>
      </c>
      <c r="Q8" s="17" t="str">
        <f t="shared" si="0"/>
        <v/>
      </c>
      <c r="R8" s="18"/>
      <c r="S8" s="17" t="str">
        <f t="shared" si="1"/>
        <v/>
      </c>
      <c r="T8" s="17" t="str">
        <f t="shared" si="1"/>
        <v/>
      </c>
      <c r="U8" s="17" t="str">
        <f t="shared" si="1"/>
        <v/>
      </c>
      <c r="V8" s="17" t="str">
        <f t="shared" si="1"/>
        <v/>
      </c>
      <c r="W8" s="17" t="str">
        <f t="shared" si="1"/>
        <v/>
      </c>
      <c r="X8" s="17" t="str">
        <f t="shared" si="1"/>
        <v/>
      </c>
      <c r="Y8" s="17" t="str">
        <f t="shared" si="1"/>
        <v/>
      </c>
      <c r="Z8" s="19"/>
    </row>
    <row r="9" spans="1:27" s="1" customFormat="1" ht="21" customHeight="1" x14ac:dyDescent="0.2">
      <c r="A9" s="134">
        <f>A10</f>
        <v>43828</v>
      </c>
      <c r="B9" s="135"/>
      <c r="C9" s="135">
        <f>C10</f>
        <v>43829</v>
      </c>
      <c r="D9" s="135"/>
      <c r="E9" s="135">
        <f>E10</f>
        <v>43830</v>
      </c>
      <c r="F9" s="135"/>
      <c r="G9" s="135">
        <f>G10</f>
        <v>43831</v>
      </c>
      <c r="H9" s="135"/>
      <c r="I9" s="135">
        <f>I10</f>
        <v>43832</v>
      </c>
      <c r="J9" s="135"/>
      <c r="K9" s="135">
        <f>K10</f>
        <v>43833</v>
      </c>
      <c r="L9" s="135"/>
      <c r="M9" s="135"/>
      <c r="N9" s="135"/>
      <c r="O9" s="135"/>
      <c r="P9" s="135"/>
      <c r="Q9" s="135"/>
      <c r="R9" s="135"/>
      <c r="S9" s="135">
        <f>S10</f>
        <v>43834</v>
      </c>
      <c r="T9" s="135"/>
      <c r="U9" s="135"/>
      <c r="V9" s="135"/>
      <c r="W9" s="135"/>
      <c r="X9" s="135"/>
      <c r="Y9" s="135"/>
      <c r="Z9" s="136"/>
    </row>
    <row r="10" spans="1:27" s="1" customFormat="1" ht="18.75" x14ac:dyDescent="0.2">
      <c r="A10" s="42">
        <f>$A$1-(WEEKDAY($A$1,1)-(start_day-1))-IF((WEEKDAY($A$1,1)-(start_day-1))&lt;=0,7,0)+1</f>
        <v>43828</v>
      </c>
      <c r="B10" s="38"/>
      <c r="C10" s="39">
        <f>A10+1</f>
        <v>43829</v>
      </c>
      <c r="D10" s="40"/>
      <c r="E10" s="39">
        <f>C10+1</f>
        <v>43830</v>
      </c>
      <c r="F10" s="40"/>
      <c r="G10" s="39">
        <f>E10+1</f>
        <v>43831</v>
      </c>
      <c r="H10" s="40"/>
      <c r="I10" s="39">
        <f>G10+1</f>
        <v>43832</v>
      </c>
      <c r="J10" s="40"/>
      <c r="K10" s="195">
        <f>I10+1</f>
        <v>43833</v>
      </c>
      <c r="L10" s="196"/>
      <c r="M10" s="197"/>
      <c r="N10" s="197"/>
      <c r="O10" s="197"/>
      <c r="P10" s="197"/>
      <c r="Q10" s="197"/>
      <c r="R10" s="198"/>
      <c r="S10" s="199">
        <f>K10+1</f>
        <v>43834</v>
      </c>
      <c r="T10" s="200"/>
      <c r="U10" s="201"/>
      <c r="V10" s="201"/>
      <c r="W10" s="201"/>
      <c r="X10" s="201"/>
      <c r="Y10" s="201"/>
      <c r="Z10" s="202"/>
    </row>
    <row r="11" spans="1:27" s="1" customFormat="1" x14ac:dyDescent="0.2">
      <c r="A11" s="189"/>
      <c r="B11" s="190"/>
      <c r="C11" s="192"/>
      <c r="D11" s="193"/>
      <c r="E11" s="192"/>
      <c r="F11" s="193"/>
      <c r="G11" s="192"/>
      <c r="H11" s="193"/>
      <c r="I11" s="192"/>
      <c r="J11" s="193"/>
      <c r="K11" s="192"/>
      <c r="L11" s="194"/>
      <c r="M11" s="194"/>
      <c r="N11" s="194"/>
      <c r="O11" s="194"/>
      <c r="P11" s="194"/>
      <c r="Q11" s="194"/>
      <c r="R11" s="193"/>
      <c r="S11" s="189"/>
      <c r="T11" s="190"/>
      <c r="U11" s="190"/>
      <c r="V11" s="190"/>
      <c r="W11" s="190"/>
      <c r="X11" s="190"/>
      <c r="Y11" s="190"/>
      <c r="Z11" s="191"/>
    </row>
    <row r="12" spans="1:27" s="1" customFormat="1" x14ac:dyDescent="0.2">
      <c r="A12" s="189"/>
      <c r="B12" s="190"/>
      <c r="C12" s="192"/>
      <c r="D12" s="193"/>
      <c r="E12" s="192"/>
      <c r="F12" s="193"/>
      <c r="G12" s="192"/>
      <c r="H12" s="193"/>
      <c r="I12" s="192"/>
      <c r="J12" s="193"/>
      <c r="K12" s="192"/>
      <c r="L12" s="194"/>
      <c r="M12" s="194"/>
      <c r="N12" s="194"/>
      <c r="O12" s="194"/>
      <c r="P12" s="194"/>
      <c r="Q12" s="194"/>
      <c r="R12" s="193"/>
      <c r="S12" s="189"/>
      <c r="T12" s="190"/>
      <c r="U12" s="190"/>
      <c r="V12" s="190"/>
      <c r="W12" s="190"/>
      <c r="X12" s="190"/>
      <c r="Y12" s="190"/>
      <c r="Z12" s="191"/>
    </row>
    <row r="13" spans="1:27" s="1" customFormat="1" x14ac:dyDescent="0.2">
      <c r="A13" s="189"/>
      <c r="B13" s="190"/>
      <c r="C13" s="192"/>
      <c r="D13" s="193"/>
      <c r="E13" s="192"/>
      <c r="F13" s="193"/>
      <c r="G13" s="192"/>
      <c r="H13" s="193"/>
      <c r="I13" s="192"/>
      <c r="J13" s="193"/>
      <c r="K13" s="192"/>
      <c r="L13" s="194"/>
      <c r="M13" s="194"/>
      <c r="N13" s="194"/>
      <c r="O13" s="194"/>
      <c r="P13" s="194"/>
      <c r="Q13" s="194"/>
      <c r="R13" s="193"/>
      <c r="S13" s="189"/>
      <c r="T13" s="190"/>
      <c r="U13" s="190"/>
      <c r="V13" s="190"/>
      <c r="W13" s="190"/>
      <c r="X13" s="190"/>
      <c r="Y13" s="190"/>
      <c r="Z13" s="191"/>
    </row>
    <row r="14" spans="1:27" s="1" customFormat="1" x14ac:dyDescent="0.2">
      <c r="A14" s="189"/>
      <c r="B14" s="190"/>
      <c r="C14" s="192"/>
      <c r="D14" s="193"/>
      <c r="E14" s="192"/>
      <c r="F14" s="193"/>
      <c r="G14" s="192"/>
      <c r="H14" s="193"/>
      <c r="I14" s="192"/>
      <c r="J14" s="193"/>
      <c r="K14" s="192"/>
      <c r="L14" s="194"/>
      <c r="M14" s="194"/>
      <c r="N14" s="194"/>
      <c r="O14" s="194"/>
      <c r="P14" s="194"/>
      <c r="Q14" s="194"/>
      <c r="R14" s="193"/>
      <c r="S14" s="189"/>
      <c r="T14" s="190"/>
      <c r="U14" s="190"/>
      <c r="V14" s="190"/>
      <c r="W14" s="190"/>
      <c r="X14" s="190"/>
      <c r="Y14" s="190"/>
      <c r="Z14" s="191"/>
    </row>
    <row r="15" spans="1:27" s="2" customFormat="1" ht="13.15" customHeight="1" x14ac:dyDescent="0.2">
      <c r="A15" s="203"/>
      <c r="B15" s="204"/>
      <c r="C15" s="206"/>
      <c r="D15" s="207"/>
      <c r="E15" s="206"/>
      <c r="F15" s="207"/>
      <c r="G15" s="206"/>
      <c r="H15" s="207"/>
      <c r="I15" s="206"/>
      <c r="J15" s="207"/>
      <c r="K15" s="206"/>
      <c r="L15" s="208"/>
      <c r="M15" s="208"/>
      <c r="N15" s="208"/>
      <c r="O15" s="208"/>
      <c r="P15" s="208"/>
      <c r="Q15" s="208"/>
      <c r="R15" s="207"/>
      <c r="S15" s="203"/>
      <c r="T15" s="204"/>
      <c r="U15" s="204"/>
      <c r="V15" s="204"/>
      <c r="W15" s="204"/>
      <c r="X15" s="204"/>
      <c r="Y15" s="204"/>
      <c r="Z15" s="205"/>
      <c r="AA15" s="1"/>
    </row>
    <row r="16" spans="1:27" s="1" customFormat="1" ht="18.75" x14ac:dyDescent="0.2">
      <c r="A16" s="42">
        <f>S10+1</f>
        <v>43835</v>
      </c>
      <c r="B16" s="38"/>
      <c r="C16" s="39">
        <f>A16+1</f>
        <v>43836</v>
      </c>
      <c r="D16" s="40"/>
      <c r="E16" s="39">
        <f>C16+1</f>
        <v>43837</v>
      </c>
      <c r="F16" s="40"/>
      <c r="G16" s="39">
        <f>E16+1</f>
        <v>43838</v>
      </c>
      <c r="H16" s="40"/>
      <c r="I16" s="39">
        <f>G16+1</f>
        <v>43839</v>
      </c>
      <c r="J16" s="40"/>
      <c r="K16" s="195">
        <f>I16+1</f>
        <v>43840</v>
      </c>
      <c r="L16" s="196"/>
      <c r="M16" s="197"/>
      <c r="N16" s="197"/>
      <c r="O16" s="197"/>
      <c r="P16" s="197"/>
      <c r="Q16" s="197"/>
      <c r="R16" s="198"/>
      <c r="S16" s="199">
        <f>K16+1</f>
        <v>43841</v>
      </c>
      <c r="T16" s="200"/>
      <c r="U16" s="201"/>
      <c r="V16" s="201"/>
      <c r="W16" s="201"/>
      <c r="X16" s="201"/>
      <c r="Y16" s="201"/>
      <c r="Z16" s="202"/>
    </row>
    <row r="17" spans="1:27" s="1" customFormat="1" x14ac:dyDescent="0.2">
      <c r="A17" s="189"/>
      <c r="B17" s="190"/>
      <c r="C17" s="192"/>
      <c r="D17" s="193"/>
      <c r="E17" s="192"/>
      <c r="F17" s="193"/>
      <c r="G17" s="192"/>
      <c r="H17" s="193"/>
      <c r="I17" s="192"/>
      <c r="J17" s="193"/>
      <c r="K17" s="192"/>
      <c r="L17" s="194"/>
      <c r="M17" s="194"/>
      <c r="N17" s="194"/>
      <c r="O17" s="194"/>
      <c r="P17" s="194"/>
      <c r="Q17" s="194"/>
      <c r="R17" s="193"/>
      <c r="S17" s="189"/>
      <c r="T17" s="190"/>
      <c r="U17" s="190"/>
      <c r="V17" s="190"/>
      <c r="W17" s="190"/>
      <c r="X17" s="190"/>
      <c r="Y17" s="190"/>
      <c r="Z17" s="191"/>
    </row>
    <row r="18" spans="1:27" s="1" customFormat="1" x14ac:dyDescent="0.2">
      <c r="A18" s="189"/>
      <c r="B18" s="190"/>
      <c r="C18" s="192"/>
      <c r="D18" s="193"/>
      <c r="E18" s="192"/>
      <c r="F18" s="193"/>
      <c r="G18" s="192"/>
      <c r="H18" s="193"/>
      <c r="I18" s="192"/>
      <c r="J18" s="193"/>
      <c r="K18" s="192"/>
      <c r="L18" s="194"/>
      <c r="M18" s="194"/>
      <c r="N18" s="194"/>
      <c r="O18" s="194"/>
      <c r="P18" s="194"/>
      <c r="Q18" s="194"/>
      <c r="R18" s="193"/>
      <c r="S18" s="189"/>
      <c r="T18" s="190"/>
      <c r="U18" s="190"/>
      <c r="V18" s="190"/>
      <c r="W18" s="190"/>
      <c r="X18" s="190"/>
      <c r="Y18" s="190"/>
      <c r="Z18" s="191"/>
    </row>
    <row r="19" spans="1:27" s="1" customFormat="1" x14ac:dyDescent="0.2">
      <c r="A19" s="189"/>
      <c r="B19" s="190"/>
      <c r="C19" s="192"/>
      <c r="D19" s="193"/>
      <c r="E19" s="192"/>
      <c r="F19" s="193"/>
      <c r="G19" s="192"/>
      <c r="H19" s="193"/>
      <c r="I19" s="192"/>
      <c r="J19" s="193"/>
      <c r="K19" s="192"/>
      <c r="L19" s="194"/>
      <c r="M19" s="194"/>
      <c r="N19" s="194"/>
      <c r="O19" s="194"/>
      <c r="P19" s="194"/>
      <c r="Q19" s="194"/>
      <c r="R19" s="193"/>
      <c r="S19" s="189"/>
      <c r="T19" s="190"/>
      <c r="U19" s="190"/>
      <c r="V19" s="190"/>
      <c r="W19" s="190"/>
      <c r="X19" s="190"/>
      <c r="Y19" s="190"/>
      <c r="Z19" s="191"/>
    </row>
    <row r="20" spans="1:27" s="1" customFormat="1" x14ac:dyDescent="0.2">
      <c r="A20" s="189"/>
      <c r="B20" s="190"/>
      <c r="C20" s="192"/>
      <c r="D20" s="193"/>
      <c r="E20" s="192"/>
      <c r="F20" s="193"/>
      <c r="G20" s="192"/>
      <c r="H20" s="193"/>
      <c r="I20" s="192"/>
      <c r="J20" s="193"/>
      <c r="K20" s="192"/>
      <c r="L20" s="194"/>
      <c r="M20" s="194"/>
      <c r="N20" s="194"/>
      <c r="O20" s="194"/>
      <c r="P20" s="194"/>
      <c r="Q20" s="194"/>
      <c r="R20" s="193"/>
      <c r="S20" s="189"/>
      <c r="T20" s="190"/>
      <c r="U20" s="190"/>
      <c r="V20" s="190"/>
      <c r="W20" s="190"/>
      <c r="X20" s="190"/>
      <c r="Y20" s="190"/>
      <c r="Z20" s="191"/>
    </row>
    <row r="21" spans="1:27" s="2" customFormat="1" ht="13.15" customHeight="1" x14ac:dyDescent="0.2">
      <c r="A21" s="203"/>
      <c r="B21" s="204"/>
      <c r="C21" s="206"/>
      <c r="D21" s="207"/>
      <c r="E21" s="206"/>
      <c r="F21" s="207"/>
      <c r="G21" s="206"/>
      <c r="H21" s="207"/>
      <c r="I21" s="206"/>
      <c r="J21" s="207"/>
      <c r="K21" s="206"/>
      <c r="L21" s="208"/>
      <c r="M21" s="208"/>
      <c r="N21" s="208"/>
      <c r="O21" s="208"/>
      <c r="P21" s="208"/>
      <c r="Q21" s="208"/>
      <c r="R21" s="207"/>
      <c r="S21" s="203"/>
      <c r="T21" s="204"/>
      <c r="U21" s="204"/>
      <c r="V21" s="204"/>
      <c r="W21" s="204"/>
      <c r="X21" s="204"/>
      <c r="Y21" s="204"/>
      <c r="Z21" s="205"/>
      <c r="AA21" s="1"/>
    </row>
    <row r="22" spans="1:27" s="1" customFormat="1" ht="18.75" x14ac:dyDescent="0.2">
      <c r="A22" s="42">
        <f>S16+1</f>
        <v>43842</v>
      </c>
      <c r="B22" s="38"/>
      <c r="C22" s="39">
        <f>A22+1</f>
        <v>43843</v>
      </c>
      <c r="D22" s="40"/>
      <c r="E22" s="39">
        <f>C22+1</f>
        <v>43844</v>
      </c>
      <c r="F22" s="40"/>
      <c r="G22" s="39">
        <f>E22+1</f>
        <v>43845</v>
      </c>
      <c r="H22" s="40"/>
      <c r="I22" s="39">
        <f>G22+1</f>
        <v>43846</v>
      </c>
      <c r="J22" s="40"/>
      <c r="K22" s="195">
        <f>I22+1</f>
        <v>43847</v>
      </c>
      <c r="L22" s="196"/>
      <c r="M22" s="197"/>
      <c r="N22" s="197"/>
      <c r="O22" s="197"/>
      <c r="P22" s="197"/>
      <c r="Q22" s="197"/>
      <c r="R22" s="198"/>
      <c r="S22" s="199">
        <f>K22+1</f>
        <v>43848</v>
      </c>
      <c r="T22" s="200"/>
      <c r="U22" s="201"/>
      <c r="V22" s="201"/>
      <c r="W22" s="201"/>
      <c r="X22" s="201"/>
      <c r="Y22" s="201"/>
      <c r="Z22" s="202"/>
    </row>
    <row r="23" spans="1:27" s="1" customFormat="1" x14ac:dyDescent="0.2">
      <c r="A23" s="189"/>
      <c r="B23" s="190"/>
      <c r="C23" s="192"/>
      <c r="D23" s="193"/>
      <c r="E23" s="192"/>
      <c r="F23" s="193"/>
      <c r="G23" s="192"/>
      <c r="H23" s="193"/>
      <c r="I23" s="192"/>
      <c r="J23" s="193"/>
      <c r="K23" s="192"/>
      <c r="L23" s="194"/>
      <c r="M23" s="194"/>
      <c r="N23" s="194"/>
      <c r="O23" s="194"/>
      <c r="P23" s="194"/>
      <c r="Q23" s="194"/>
      <c r="R23" s="193"/>
      <c r="S23" s="189"/>
      <c r="T23" s="190"/>
      <c r="U23" s="190"/>
      <c r="V23" s="190"/>
      <c r="W23" s="190"/>
      <c r="X23" s="190"/>
      <c r="Y23" s="190"/>
      <c r="Z23" s="191"/>
    </row>
    <row r="24" spans="1:27" s="1" customFormat="1" x14ac:dyDescent="0.2">
      <c r="A24" s="189"/>
      <c r="B24" s="190"/>
      <c r="C24" s="192"/>
      <c r="D24" s="193"/>
      <c r="E24" s="192"/>
      <c r="F24" s="193"/>
      <c r="G24" s="192"/>
      <c r="H24" s="193"/>
      <c r="I24" s="192"/>
      <c r="J24" s="193"/>
      <c r="K24" s="192"/>
      <c r="L24" s="194"/>
      <c r="M24" s="194"/>
      <c r="N24" s="194"/>
      <c r="O24" s="194"/>
      <c r="P24" s="194"/>
      <c r="Q24" s="194"/>
      <c r="R24" s="193"/>
      <c r="S24" s="189"/>
      <c r="T24" s="190"/>
      <c r="U24" s="190"/>
      <c r="V24" s="190"/>
      <c r="W24" s="190"/>
      <c r="X24" s="190"/>
      <c r="Y24" s="190"/>
      <c r="Z24" s="191"/>
    </row>
    <row r="25" spans="1:27" s="1" customFormat="1" x14ac:dyDescent="0.2">
      <c r="A25" s="189"/>
      <c r="B25" s="190"/>
      <c r="C25" s="192"/>
      <c r="D25" s="193"/>
      <c r="E25" s="192"/>
      <c r="F25" s="193"/>
      <c r="G25" s="192"/>
      <c r="H25" s="193"/>
      <c r="I25" s="192"/>
      <c r="J25" s="193"/>
      <c r="K25" s="192"/>
      <c r="L25" s="194"/>
      <c r="M25" s="194"/>
      <c r="N25" s="194"/>
      <c r="O25" s="194"/>
      <c r="P25" s="194"/>
      <c r="Q25" s="194"/>
      <c r="R25" s="193"/>
      <c r="S25" s="189"/>
      <c r="T25" s="190"/>
      <c r="U25" s="190"/>
      <c r="V25" s="190"/>
      <c r="W25" s="190"/>
      <c r="X25" s="190"/>
      <c r="Y25" s="190"/>
      <c r="Z25" s="191"/>
    </row>
    <row r="26" spans="1:27" s="1" customFormat="1" x14ac:dyDescent="0.2">
      <c r="A26" s="189"/>
      <c r="B26" s="190"/>
      <c r="C26" s="192"/>
      <c r="D26" s="193"/>
      <c r="E26" s="192"/>
      <c r="F26" s="193"/>
      <c r="G26" s="192"/>
      <c r="H26" s="193"/>
      <c r="I26" s="192"/>
      <c r="J26" s="193"/>
      <c r="K26" s="192"/>
      <c r="L26" s="194"/>
      <c r="M26" s="194"/>
      <c r="N26" s="194"/>
      <c r="O26" s="194"/>
      <c r="P26" s="194"/>
      <c r="Q26" s="194"/>
      <c r="R26" s="193"/>
      <c r="S26" s="189"/>
      <c r="T26" s="190"/>
      <c r="U26" s="190"/>
      <c r="V26" s="190"/>
      <c r="W26" s="190"/>
      <c r="X26" s="190"/>
      <c r="Y26" s="190"/>
      <c r="Z26" s="191"/>
    </row>
    <row r="27" spans="1:27" s="2" customFormat="1" x14ac:dyDescent="0.2">
      <c r="A27" s="203"/>
      <c r="B27" s="204"/>
      <c r="C27" s="206"/>
      <c r="D27" s="207"/>
      <c r="E27" s="206"/>
      <c r="F27" s="207"/>
      <c r="G27" s="206"/>
      <c r="H27" s="207"/>
      <c r="I27" s="206"/>
      <c r="J27" s="207"/>
      <c r="K27" s="206"/>
      <c r="L27" s="208"/>
      <c r="M27" s="208"/>
      <c r="N27" s="208"/>
      <c r="O27" s="208"/>
      <c r="P27" s="208"/>
      <c r="Q27" s="208"/>
      <c r="R27" s="207"/>
      <c r="S27" s="203"/>
      <c r="T27" s="204"/>
      <c r="U27" s="204"/>
      <c r="V27" s="204"/>
      <c r="W27" s="204"/>
      <c r="X27" s="204"/>
      <c r="Y27" s="204"/>
      <c r="Z27" s="205"/>
      <c r="AA27" s="1"/>
    </row>
    <row r="28" spans="1:27" s="1" customFormat="1" ht="18.75" x14ac:dyDescent="0.2">
      <c r="A28" s="42">
        <f>S22+1</f>
        <v>43849</v>
      </c>
      <c r="B28" s="38"/>
      <c r="C28" s="39">
        <f>A28+1</f>
        <v>43850</v>
      </c>
      <c r="D28" s="40"/>
      <c r="E28" s="39">
        <f>C28+1</f>
        <v>43851</v>
      </c>
      <c r="F28" s="40"/>
      <c r="G28" s="39">
        <f>E28+1</f>
        <v>43852</v>
      </c>
      <c r="H28" s="40"/>
      <c r="I28" s="39">
        <f>G28+1</f>
        <v>43853</v>
      </c>
      <c r="J28" s="40"/>
      <c r="K28" s="195">
        <f>I28+1</f>
        <v>43854</v>
      </c>
      <c r="L28" s="196"/>
      <c r="M28" s="197"/>
      <c r="N28" s="197"/>
      <c r="O28" s="197"/>
      <c r="P28" s="197"/>
      <c r="Q28" s="197"/>
      <c r="R28" s="198"/>
      <c r="S28" s="199">
        <f>K28+1</f>
        <v>43855</v>
      </c>
      <c r="T28" s="200"/>
      <c r="U28" s="201"/>
      <c r="V28" s="201"/>
      <c r="W28" s="201"/>
      <c r="X28" s="201"/>
      <c r="Y28" s="201"/>
      <c r="Z28" s="202"/>
    </row>
    <row r="29" spans="1:27" s="1" customFormat="1" x14ac:dyDescent="0.2">
      <c r="A29" s="189"/>
      <c r="B29" s="190"/>
      <c r="C29" s="192"/>
      <c r="D29" s="193"/>
      <c r="E29" s="192"/>
      <c r="F29" s="193"/>
      <c r="G29" s="192"/>
      <c r="H29" s="193"/>
      <c r="I29" s="192"/>
      <c r="J29" s="193"/>
      <c r="K29" s="192"/>
      <c r="L29" s="194"/>
      <c r="M29" s="194"/>
      <c r="N29" s="194"/>
      <c r="O29" s="194"/>
      <c r="P29" s="194"/>
      <c r="Q29" s="194"/>
      <c r="R29" s="193"/>
      <c r="S29" s="189"/>
      <c r="T29" s="190"/>
      <c r="U29" s="190"/>
      <c r="V29" s="190"/>
      <c r="W29" s="190"/>
      <c r="X29" s="190"/>
      <c r="Y29" s="190"/>
      <c r="Z29" s="191"/>
    </row>
    <row r="30" spans="1:27" s="1" customFormat="1" x14ac:dyDescent="0.2">
      <c r="A30" s="189"/>
      <c r="B30" s="190"/>
      <c r="C30" s="192"/>
      <c r="D30" s="193"/>
      <c r="E30" s="192"/>
      <c r="F30" s="193"/>
      <c r="G30" s="192"/>
      <c r="H30" s="193"/>
      <c r="I30" s="192"/>
      <c r="J30" s="193"/>
      <c r="K30" s="192"/>
      <c r="L30" s="194"/>
      <c r="M30" s="194"/>
      <c r="N30" s="194"/>
      <c r="O30" s="194"/>
      <c r="P30" s="194"/>
      <c r="Q30" s="194"/>
      <c r="R30" s="193"/>
      <c r="S30" s="189"/>
      <c r="T30" s="190"/>
      <c r="U30" s="190"/>
      <c r="V30" s="190"/>
      <c r="W30" s="190"/>
      <c r="X30" s="190"/>
      <c r="Y30" s="190"/>
      <c r="Z30" s="191"/>
    </row>
    <row r="31" spans="1:27" s="1" customFormat="1" x14ac:dyDescent="0.2">
      <c r="A31" s="189"/>
      <c r="B31" s="190"/>
      <c r="C31" s="192"/>
      <c r="D31" s="193"/>
      <c r="E31" s="192"/>
      <c r="F31" s="193"/>
      <c r="G31" s="192"/>
      <c r="H31" s="193"/>
      <c r="I31" s="192"/>
      <c r="J31" s="193"/>
      <c r="K31" s="192"/>
      <c r="L31" s="194"/>
      <c r="M31" s="194"/>
      <c r="N31" s="194"/>
      <c r="O31" s="194"/>
      <c r="P31" s="194"/>
      <c r="Q31" s="194"/>
      <c r="R31" s="193"/>
      <c r="S31" s="189"/>
      <c r="T31" s="190"/>
      <c r="U31" s="190"/>
      <c r="V31" s="190"/>
      <c r="W31" s="190"/>
      <c r="X31" s="190"/>
      <c r="Y31" s="190"/>
      <c r="Z31" s="191"/>
    </row>
    <row r="32" spans="1:27" s="1" customFormat="1" x14ac:dyDescent="0.2">
      <c r="A32" s="189"/>
      <c r="B32" s="190"/>
      <c r="C32" s="192"/>
      <c r="D32" s="193"/>
      <c r="E32" s="192"/>
      <c r="F32" s="193"/>
      <c r="G32" s="192"/>
      <c r="H32" s="193"/>
      <c r="I32" s="192"/>
      <c r="J32" s="193"/>
      <c r="K32" s="192"/>
      <c r="L32" s="194"/>
      <c r="M32" s="194"/>
      <c r="N32" s="194"/>
      <c r="O32" s="194"/>
      <c r="P32" s="194"/>
      <c r="Q32" s="194"/>
      <c r="R32" s="193"/>
      <c r="S32" s="189"/>
      <c r="T32" s="190"/>
      <c r="U32" s="190"/>
      <c r="V32" s="190"/>
      <c r="W32" s="190"/>
      <c r="X32" s="190"/>
      <c r="Y32" s="190"/>
      <c r="Z32" s="191"/>
    </row>
    <row r="33" spans="1:27" s="2" customFormat="1" x14ac:dyDescent="0.2">
      <c r="A33" s="203"/>
      <c r="B33" s="204"/>
      <c r="C33" s="206"/>
      <c r="D33" s="207"/>
      <c r="E33" s="206"/>
      <c r="F33" s="207"/>
      <c r="G33" s="206"/>
      <c r="H33" s="207"/>
      <c r="I33" s="206"/>
      <c r="J33" s="207"/>
      <c r="K33" s="206"/>
      <c r="L33" s="208"/>
      <c r="M33" s="208"/>
      <c r="N33" s="208"/>
      <c r="O33" s="208"/>
      <c r="P33" s="208"/>
      <c r="Q33" s="208"/>
      <c r="R33" s="207"/>
      <c r="S33" s="203"/>
      <c r="T33" s="204"/>
      <c r="U33" s="204"/>
      <c r="V33" s="204"/>
      <c r="W33" s="204"/>
      <c r="X33" s="204"/>
      <c r="Y33" s="204"/>
      <c r="Z33" s="205"/>
      <c r="AA33" s="1"/>
    </row>
    <row r="34" spans="1:27" s="1" customFormat="1" ht="18.75" x14ac:dyDescent="0.2">
      <c r="A34" s="42">
        <f>S28+1</f>
        <v>43856</v>
      </c>
      <c r="B34" s="38"/>
      <c r="C34" s="39">
        <f>A34+1</f>
        <v>43857</v>
      </c>
      <c r="D34" s="40"/>
      <c r="E34" s="39">
        <f>C34+1</f>
        <v>43858</v>
      </c>
      <c r="F34" s="40"/>
      <c r="G34" s="39">
        <f>E34+1</f>
        <v>43859</v>
      </c>
      <c r="H34" s="40"/>
      <c r="I34" s="39">
        <f>G34+1</f>
        <v>43860</v>
      </c>
      <c r="J34" s="40"/>
      <c r="K34" s="195">
        <f>I34+1</f>
        <v>43861</v>
      </c>
      <c r="L34" s="196"/>
      <c r="M34" s="197"/>
      <c r="N34" s="197"/>
      <c r="O34" s="197"/>
      <c r="P34" s="197"/>
      <c r="Q34" s="197"/>
      <c r="R34" s="198"/>
      <c r="S34" s="199">
        <f>K34+1</f>
        <v>43862</v>
      </c>
      <c r="T34" s="200"/>
      <c r="U34" s="201"/>
      <c r="V34" s="201"/>
      <c r="W34" s="201"/>
      <c r="X34" s="201"/>
      <c r="Y34" s="201"/>
      <c r="Z34" s="202"/>
    </row>
    <row r="35" spans="1:27" s="1" customFormat="1" x14ac:dyDescent="0.2">
      <c r="A35" s="189"/>
      <c r="B35" s="190"/>
      <c r="C35" s="192"/>
      <c r="D35" s="193"/>
      <c r="E35" s="192"/>
      <c r="F35" s="193"/>
      <c r="G35" s="192"/>
      <c r="H35" s="193"/>
      <c r="I35" s="192"/>
      <c r="J35" s="193"/>
      <c r="K35" s="192"/>
      <c r="L35" s="194"/>
      <c r="M35" s="194"/>
      <c r="N35" s="194"/>
      <c r="O35" s="194"/>
      <c r="P35" s="194"/>
      <c r="Q35" s="194"/>
      <c r="R35" s="193"/>
      <c r="S35" s="189"/>
      <c r="T35" s="190"/>
      <c r="U35" s="190"/>
      <c r="V35" s="190"/>
      <c r="W35" s="190"/>
      <c r="X35" s="190"/>
      <c r="Y35" s="190"/>
      <c r="Z35" s="191"/>
    </row>
    <row r="36" spans="1:27" s="1" customFormat="1" x14ac:dyDescent="0.2">
      <c r="A36" s="189"/>
      <c r="B36" s="190"/>
      <c r="C36" s="192"/>
      <c r="D36" s="193"/>
      <c r="E36" s="192"/>
      <c r="F36" s="193"/>
      <c r="G36" s="192"/>
      <c r="H36" s="193"/>
      <c r="I36" s="192"/>
      <c r="J36" s="193"/>
      <c r="K36" s="192"/>
      <c r="L36" s="194"/>
      <c r="M36" s="194"/>
      <c r="N36" s="194"/>
      <c r="O36" s="194"/>
      <c r="P36" s="194"/>
      <c r="Q36" s="194"/>
      <c r="R36" s="193"/>
      <c r="S36" s="189"/>
      <c r="T36" s="190"/>
      <c r="U36" s="190"/>
      <c r="V36" s="190"/>
      <c r="W36" s="190"/>
      <c r="X36" s="190"/>
      <c r="Y36" s="190"/>
      <c r="Z36" s="191"/>
    </row>
    <row r="37" spans="1:27" s="1" customFormat="1" x14ac:dyDescent="0.2">
      <c r="A37" s="189"/>
      <c r="B37" s="190"/>
      <c r="C37" s="192"/>
      <c r="D37" s="193"/>
      <c r="E37" s="192"/>
      <c r="F37" s="193"/>
      <c r="G37" s="192"/>
      <c r="H37" s="193"/>
      <c r="I37" s="192"/>
      <c r="J37" s="193"/>
      <c r="K37" s="192"/>
      <c r="L37" s="194"/>
      <c r="M37" s="194"/>
      <c r="N37" s="194"/>
      <c r="O37" s="194"/>
      <c r="P37" s="194"/>
      <c r="Q37" s="194"/>
      <c r="R37" s="193"/>
      <c r="S37" s="189"/>
      <c r="T37" s="190"/>
      <c r="U37" s="190"/>
      <c r="V37" s="190"/>
      <c r="W37" s="190"/>
      <c r="X37" s="190"/>
      <c r="Y37" s="190"/>
      <c r="Z37" s="191"/>
    </row>
    <row r="38" spans="1:27" s="1" customFormat="1" x14ac:dyDescent="0.2">
      <c r="A38" s="189"/>
      <c r="B38" s="190"/>
      <c r="C38" s="192"/>
      <c r="D38" s="193"/>
      <c r="E38" s="192"/>
      <c r="F38" s="193"/>
      <c r="G38" s="192"/>
      <c r="H38" s="193"/>
      <c r="I38" s="192"/>
      <c r="J38" s="193"/>
      <c r="K38" s="192"/>
      <c r="L38" s="194"/>
      <c r="M38" s="194"/>
      <c r="N38" s="194"/>
      <c r="O38" s="194"/>
      <c r="P38" s="194"/>
      <c r="Q38" s="194"/>
      <c r="R38" s="193"/>
      <c r="S38" s="189"/>
      <c r="T38" s="190"/>
      <c r="U38" s="190"/>
      <c r="V38" s="190"/>
      <c r="W38" s="190"/>
      <c r="X38" s="190"/>
      <c r="Y38" s="190"/>
      <c r="Z38" s="191"/>
    </row>
    <row r="39" spans="1:27" s="2" customFormat="1" x14ac:dyDescent="0.2">
      <c r="A39" s="203"/>
      <c r="B39" s="204"/>
      <c r="C39" s="206"/>
      <c r="D39" s="207"/>
      <c r="E39" s="206"/>
      <c r="F39" s="207"/>
      <c r="G39" s="206"/>
      <c r="H39" s="207"/>
      <c r="I39" s="206"/>
      <c r="J39" s="207"/>
      <c r="K39" s="206"/>
      <c r="L39" s="208"/>
      <c r="M39" s="208"/>
      <c r="N39" s="208"/>
      <c r="O39" s="208"/>
      <c r="P39" s="208"/>
      <c r="Q39" s="208"/>
      <c r="R39" s="207"/>
      <c r="S39" s="203"/>
      <c r="T39" s="204"/>
      <c r="U39" s="204"/>
      <c r="V39" s="204"/>
      <c r="W39" s="204"/>
      <c r="X39" s="204"/>
      <c r="Y39" s="204"/>
      <c r="Z39" s="205"/>
      <c r="AA39" s="1"/>
    </row>
    <row r="40" spans="1:27" ht="18.75" x14ac:dyDescent="0.2">
      <c r="A40" s="42">
        <f>S34+1</f>
        <v>43863</v>
      </c>
      <c r="B40" s="38"/>
      <c r="C40" s="39">
        <f>A40+1</f>
        <v>43864</v>
      </c>
      <c r="D40" s="40"/>
      <c r="E40" s="11" t="s">
        <v>16</v>
      </c>
      <c r="F40" s="12"/>
      <c r="G40" s="12"/>
      <c r="H40" s="12"/>
      <c r="I40" s="12"/>
      <c r="J40" s="12"/>
      <c r="K40" s="12"/>
      <c r="L40" s="12"/>
      <c r="M40" s="12"/>
      <c r="N40" s="12"/>
      <c r="O40" s="12"/>
      <c r="P40" s="12"/>
      <c r="Q40" s="12"/>
      <c r="R40" s="12"/>
      <c r="S40" s="12"/>
      <c r="T40" s="12"/>
      <c r="U40" s="12"/>
      <c r="V40" s="12"/>
      <c r="W40" s="12"/>
      <c r="X40" s="12"/>
      <c r="Y40" s="12"/>
      <c r="Z40" s="9"/>
    </row>
    <row r="41" spans="1:27" x14ac:dyDescent="0.2">
      <c r="A41" s="189"/>
      <c r="B41" s="190"/>
      <c r="C41" s="192"/>
      <c r="D41" s="193"/>
      <c r="E41" s="13"/>
      <c r="F41" s="6"/>
      <c r="G41" s="6"/>
      <c r="H41" s="6"/>
      <c r="I41" s="6"/>
      <c r="J41" s="6"/>
      <c r="K41" s="6"/>
      <c r="L41" s="6"/>
      <c r="M41" s="6"/>
      <c r="N41" s="6"/>
      <c r="O41" s="6"/>
      <c r="P41" s="6"/>
      <c r="Q41" s="6"/>
      <c r="R41" s="6"/>
      <c r="S41" s="6"/>
      <c r="T41" s="6"/>
      <c r="U41" s="6"/>
      <c r="V41" s="6"/>
      <c r="W41" s="6"/>
      <c r="X41" s="6"/>
      <c r="Y41" s="6"/>
      <c r="Z41" s="8"/>
    </row>
    <row r="42" spans="1:27" x14ac:dyDescent="0.2">
      <c r="A42" s="189"/>
      <c r="B42" s="190"/>
      <c r="C42" s="192"/>
      <c r="D42" s="193"/>
      <c r="E42" s="13"/>
      <c r="F42" s="6"/>
      <c r="G42" s="6"/>
      <c r="H42" s="6"/>
      <c r="I42" s="6"/>
      <c r="J42" s="6"/>
      <c r="K42" s="6"/>
      <c r="L42" s="6"/>
      <c r="M42" s="6"/>
      <c r="N42" s="6"/>
      <c r="O42" s="6"/>
      <c r="P42" s="6"/>
      <c r="Q42" s="6"/>
      <c r="R42" s="6"/>
      <c r="S42" s="6"/>
      <c r="T42" s="6"/>
      <c r="U42" s="6"/>
      <c r="V42" s="6"/>
      <c r="W42" s="6"/>
      <c r="X42" s="6"/>
      <c r="Y42" s="6"/>
      <c r="Z42" s="7"/>
    </row>
    <row r="43" spans="1:27" x14ac:dyDescent="0.2">
      <c r="A43" s="189"/>
      <c r="B43" s="190"/>
      <c r="C43" s="192"/>
      <c r="D43" s="193"/>
      <c r="E43" s="13"/>
      <c r="F43" s="6"/>
      <c r="G43" s="6"/>
      <c r="H43" s="6"/>
      <c r="I43" s="6"/>
      <c r="J43" s="6"/>
      <c r="K43" s="6"/>
      <c r="L43" s="6"/>
      <c r="M43" s="6"/>
      <c r="N43" s="6"/>
      <c r="O43" s="6"/>
      <c r="P43" s="6"/>
      <c r="Q43" s="6"/>
      <c r="R43" s="6"/>
      <c r="S43" s="6"/>
      <c r="T43" s="6"/>
      <c r="U43" s="6"/>
      <c r="V43" s="6"/>
      <c r="W43" s="6"/>
      <c r="X43" s="6"/>
      <c r="Y43" s="6"/>
      <c r="Z43" s="7"/>
    </row>
    <row r="44" spans="1:27" x14ac:dyDescent="0.2">
      <c r="A44" s="189"/>
      <c r="B44" s="190"/>
      <c r="C44" s="192"/>
      <c r="D44" s="193"/>
      <c r="E44" s="13"/>
      <c r="F44" s="6"/>
      <c r="G44" s="6"/>
      <c r="H44" s="6"/>
      <c r="I44" s="6"/>
      <c r="J44" s="6"/>
      <c r="K44" s="209" t="s">
        <v>39</v>
      </c>
      <c r="L44" s="209"/>
      <c r="M44" s="209"/>
      <c r="N44" s="209"/>
      <c r="O44" s="209"/>
      <c r="P44" s="209"/>
      <c r="Q44" s="209"/>
      <c r="R44" s="209"/>
      <c r="S44" s="209"/>
      <c r="T44" s="209"/>
      <c r="U44" s="209"/>
      <c r="V44" s="209"/>
      <c r="W44" s="209"/>
      <c r="X44" s="209"/>
      <c r="Y44" s="209"/>
      <c r="Z44" s="210"/>
    </row>
    <row r="45" spans="1:27" s="1" customFormat="1" x14ac:dyDescent="0.2">
      <c r="A45" s="203"/>
      <c r="B45" s="204"/>
      <c r="C45" s="206"/>
      <c r="D45" s="207"/>
      <c r="E45" s="14"/>
      <c r="F45" s="15"/>
      <c r="G45" s="15"/>
      <c r="H45" s="15"/>
      <c r="I45" s="15"/>
      <c r="J45" s="15"/>
      <c r="K45" s="211" t="s">
        <v>1</v>
      </c>
      <c r="L45" s="211"/>
      <c r="M45" s="211"/>
      <c r="N45" s="211"/>
      <c r="O45" s="211"/>
      <c r="P45" s="211"/>
      <c r="Q45" s="211"/>
      <c r="R45" s="211"/>
      <c r="S45" s="211"/>
      <c r="T45" s="211"/>
      <c r="U45" s="211"/>
      <c r="V45" s="211"/>
      <c r="W45" s="211"/>
      <c r="X45" s="211"/>
      <c r="Y45" s="211"/>
      <c r="Z45" s="212"/>
    </row>
  </sheetData>
  <mergeCells count="21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C10 E10 G10 K10 S10 A16 C16 E16 G16 K16 S16 A22 C22 E22 G22 K22 S22 A28 C28 E28 G28 K28 S28 A34 C34 E34 G34 K34 S34 A40 C40">
    <cfRule type="expression" dxfId="15" priority="3">
      <formula>MONTH(A10)&lt;&gt;MONTH($A$1)</formula>
    </cfRule>
    <cfRule type="expression" dxfId="14" priority="4">
      <formula>OR(WEEKDAY(A10,1)=1,WEEKDAY(A10,1)=7)</formula>
    </cfRule>
  </conditionalFormatting>
  <conditionalFormatting sqref="I10 I16 I22 I28 I34">
    <cfRule type="expression" dxfId="13" priority="1">
      <formula>MONTH(I10)&lt;&gt;MONTH($A$1)</formula>
    </cfRule>
    <cfRule type="expression" dxfId="12" priority="2">
      <formula>OR(WEEKDAY(I10,1)=1,WEEKDAY(I10,1)=7)</formula>
    </cfRule>
  </conditionalFormatting>
  <hyperlinks>
    <hyperlink ref="K45" r:id="rId1" xr:uid="{00000000-0004-0000-0800-000000000000}"/>
    <hyperlink ref="K44:Z44" r:id="rId2" display="Calendar Templates by Vertex42" xr:uid="{00000000-0004-0000-0800-000001000000}"/>
    <hyperlink ref="K45:Z45" r:id="rId3" display="https://www.vertex42.com/calendars/" xr:uid="{00000000-0004-0000-0800-000002000000}"/>
  </hyperlinks>
  <printOptions horizontalCentered="1"/>
  <pageMargins left="0.5" right="0.5" top="0.25" bottom="0.25" header="0.25" footer="0.25"/>
  <pageSetup scale="99" orientation="landscape"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0" ma:contentTypeDescription="Create a new document." ma:contentTypeScope="" ma:versionID="e39e7e9e36de66d473ce04bb4ab2dbb8">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19dc5994665da46609c24125788630d8"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8990C3-54E0-4BF2-A5C4-448E02859E2E}">
  <ds:schemaRefs>
    <ds:schemaRef ds:uri="http://schemas.microsoft.com/sharepoint/v3/contenttype/forms"/>
  </ds:schemaRefs>
</ds:datastoreItem>
</file>

<file path=customXml/itemProps2.xml><?xml version="1.0" encoding="utf-8"?>
<ds:datastoreItem xmlns:ds="http://schemas.openxmlformats.org/officeDocument/2006/customXml" ds:itemID="{5F0ACC34-E2E2-40A1-9149-C94E5A0BE1D0}">
  <ds:schemaRefs>
    <ds:schemaRef ds:uri="http://schemas.microsoft.com/office/2006/documentManagement/types"/>
    <ds:schemaRef ds:uri="16c05727-aa75-4e4a-9b5f-8a80a1165891"/>
    <ds:schemaRef ds:uri="http://purl.org/dc/dcmitype/"/>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71af3243-3dd4-4a8d-8c0d-dd76da1f02a5"/>
    <ds:schemaRef ds:uri="http://www.w3.org/XML/1998/namespace"/>
  </ds:schemaRefs>
</ds:datastoreItem>
</file>

<file path=customXml/itemProps3.xml><?xml version="1.0" encoding="utf-8"?>
<ds:datastoreItem xmlns:ds="http://schemas.openxmlformats.org/officeDocument/2006/customXml" ds:itemID="{53395EAC-F90C-41D0-AF39-BF5E70504B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May</vt:lpstr>
      <vt:lpstr>June</vt:lpstr>
      <vt:lpstr>July</vt:lpstr>
      <vt:lpstr>August</vt:lpstr>
      <vt:lpstr>September</vt:lpstr>
      <vt:lpstr>October</vt:lpstr>
      <vt:lpstr>November</vt:lpstr>
      <vt:lpstr>December</vt:lpstr>
      <vt:lpstr>9</vt:lpstr>
      <vt:lpstr>10</vt:lpstr>
      <vt:lpstr>11</vt:lpstr>
      <vt:lpstr>12</vt:lpstr>
      <vt:lpstr>About</vt:lpstr>
      <vt:lpstr>'10'!Print_Area</vt:lpstr>
      <vt:lpstr>'11'!Print_Area</vt:lpstr>
      <vt:lpstr>'12'!Print_Area</vt:lpstr>
      <vt:lpstr>'9'!Print_Area</vt:lpstr>
      <vt:lpstr>August!Print_Area</vt:lpstr>
      <vt:lpstr>December!Print_Area</vt:lpstr>
      <vt:lpstr>July!Print_Area</vt:lpstr>
      <vt:lpstr>June!Print_Area</vt:lpstr>
      <vt:lpstr>May!Print_Area</vt:lpstr>
      <vt:lpstr>November!Print_Area</vt:lpstr>
      <vt:lpstr>October!Print_Area</vt:lpstr>
      <vt:lpstr>September!Print_Area</vt:lpstr>
      <vt:lpstr>start_day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michaele</dc:creator>
  <cp:keywords/>
  <dc:description/>
  <cp:lastModifiedBy>Royal Table Massage</cp:lastModifiedBy>
  <cp:revision/>
  <dcterms:created xsi:type="dcterms:W3CDTF">2019-03-29T15:51:11Z</dcterms:created>
  <dcterms:modified xsi:type="dcterms:W3CDTF">2019-04-24T21:06:30Z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