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imbaTrading\"/>
    </mc:Choice>
  </mc:AlternateContent>
  <xr:revisionPtr revIDLastSave="0" documentId="8_{B1A8924C-CB48-4C06-B391-0436B5B804E1}" xr6:coauthVersionLast="45" xr6:coauthVersionMax="45" xr10:uidLastSave="{00000000-0000-0000-0000-000000000000}"/>
  <bookViews>
    <workbookView xWindow="-120" yWindow="-120" windowWidth="29040" windowHeight="15840" xr2:uid="{A5AA5952-AE7F-419D-8148-6F20A1611EF0}"/>
  </bookViews>
  <sheets>
    <sheet name="ES" sheetId="1" r:id="rId1"/>
  </sheets>
  <externalReferences>
    <externalReference r:id="rId2"/>
    <externalReference r:id="rId3"/>
  </externalReferences>
  <definedNames>
    <definedName name="apr">#REF!</definedName>
    <definedName name="aug">#REF!</definedName>
    <definedName name="feb">#REF!</definedName>
    <definedName name="jul">#REF!</definedName>
    <definedName name="jun">#REF!</definedName>
    <definedName name="mar">#REF!</definedName>
    <definedName name="may">#REF!</definedName>
    <definedName name="PeMx">#REF!</definedName>
    <definedName name="PerdMax">'[2]Diario Trading'!$N$5</definedName>
    <definedName name="s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7" i="1" l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O9" i="1"/>
  <c r="O28" i="1" s="1"/>
  <c r="E9" i="1"/>
  <c r="O8" i="1"/>
  <c r="D8" i="1"/>
  <c r="N8" i="1" s="1"/>
  <c r="C4" i="1"/>
  <c r="D2" i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L8" i="1" l="1"/>
  <c r="J8" i="1"/>
  <c r="K8" i="1"/>
  <c r="I8" i="1"/>
  <c r="H8" i="1"/>
  <c r="M8" i="1"/>
  <c r="F8" i="1"/>
  <c r="C9" i="1" s="1"/>
  <c r="D9" i="1" l="1"/>
  <c r="F9" i="1"/>
  <c r="C10" i="1" s="1"/>
  <c r="D10" i="1" l="1"/>
  <c r="N10" i="1" s="1"/>
  <c r="N9" i="1"/>
  <c r="M10" i="1" l="1"/>
  <c r="J10" i="1"/>
  <c r="I10" i="1"/>
  <c r="H10" i="1"/>
  <c r="L10" i="1"/>
  <c r="K10" i="1"/>
  <c r="J9" i="1"/>
  <c r="I9" i="1"/>
  <c r="M9" i="1"/>
  <c r="H9" i="1"/>
  <c r="L9" i="1"/>
  <c r="K9" i="1"/>
  <c r="F10" i="1"/>
  <c r="C11" i="1" s="1"/>
  <c r="D11" i="1" l="1"/>
  <c r="F11" i="1"/>
  <c r="C12" i="1" s="1"/>
  <c r="D12" i="1" l="1"/>
  <c r="N12" i="1" s="1"/>
  <c r="N11" i="1"/>
  <c r="J11" i="1" l="1"/>
  <c r="I11" i="1"/>
  <c r="M11" i="1"/>
  <c r="L11" i="1"/>
  <c r="K11" i="1"/>
  <c r="H11" i="1"/>
  <c r="M12" i="1"/>
  <c r="J12" i="1"/>
  <c r="I12" i="1"/>
  <c r="K12" i="1"/>
  <c r="H12" i="1"/>
  <c r="L12" i="1"/>
  <c r="F12" i="1"/>
  <c r="C13" i="1" s="1"/>
  <c r="D13" i="1" l="1"/>
  <c r="N13" i="1" l="1"/>
  <c r="F13" i="1"/>
  <c r="C14" i="1" s="1"/>
  <c r="D14" i="1" l="1"/>
  <c r="F14" i="1"/>
  <c r="C15" i="1" s="1"/>
  <c r="J13" i="1"/>
  <c r="H13" i="1"/>
  <c r="M13" i="1"/>
  <c r="L13" i="1"/>
  <c r="K13" i="1"/>
  <c r="I13" i="1"/>
  <c r="D15" i="1" l="1"/>
  <c r="N15" i="1" s="1"/>
  <c r="F15" i="1"/>
  <c r="C16" i="1" s="1"/>
  <c r="N14" i="1"/>
  <c r="F16" i="1" l="1"/>
  <c r="C17" i="1" s="1"/>
  <c r="D16" i="1"/>
  <c r="N16" i="1" s="1"/>
  <c r="J14" i="1"/>
  <c r="I14" i="1"/>
  <c r="L14" i="1"/>
  <c r="H14" i="1"/>
  <c r="K14" i="1"/>
  <c r="M14" i="1"/>
  <c r="J15" i="1"/>
  <c r="I15" i="1"/>
  <c r="M15" i="1"/>
  <c r="L15" i="1"/>
  <c r="K15" i="1"/>
  <c r="H15" i="1"/>
  <c r="M16" i="1" l="1"/>
  <c r="L16" i="1"/>
  <c r="J16" i="1"/>
  <c r="I16" i="1"/>
  <c r="H16" i="1"/>
  <c r="K16" i="1"/>
  <c r="D17" i="1"/>
  <c r="N17" i="1" s="1"/>
  <c r="F17" i="1"/>
  <c r="C18" i="1" s="1"/>
  <c r="D18" i="1" l="1"/>
  <c r="N18" i="1" s="1"/>
  <c r="J17" i="1"/>
  <c r="I17" i="1"/>
  <c r="M17" i="1"/>
  <c r="L17" i="1"/>
  <c r="H17" i="1"/>
  <c r="K17" i="1"/>
  <c r="M18" i="1" l="1"/>
  <c r="L18" i="1"/>
  <c r="J18" i="1"/>
  <c r="I18" i="1"/>
  <c r="H18" i="1"/>
  <c r="K18" i="1"/>
  <c r="F18" i="1"/>
  <c r="C19" i="1" s="1"/>
  <c r="D19" i="1" l="1"/>
  <c r="N19" i="1" s="1"/>
  <c r="J19" i="1" l="1"/>
  <c r="M19" i="1"/>
  <c r="H19" i="1"/>
  <c r="L19" i="1"/>
  <c r="K19" i="1"/>
  <c r="I19" i="1"/>
  <c r="F19" i="1"/>
  <c r="C20" i="1" s="1"/>
  <c r="D20" i="1" l="1"/>
  <c r="N20" i="1" s="1"/>
  <c r="F20" i="1"/>
  <c r="C21" i="1" s="1"/>
  <c r="D21" i="1" l="1"/>
  <c r="N21" i="1" s="1"/>
  <c r="F21" i="1"/>
  <c r="C22" i="1" s="1"/>
  <c r="J20" i="1"/>
  <c r="I20" i="1"/>
  <c r="L20" i="1"/>
  <c r="K20" i="1"/>
  <c r="H20" i="1"/>
  <c r="M20" i="1"/>
  <c r="D22" i="1" l="1"/>
  <c r="N22" i="1" s="1"/>
  <c r="J21" i="1"/>
  <c r="I21" i="1"/>
  <c r="H21" i="1"/>
  <c r="M21" i="1"/>
  <c r="L21" i="1"/>
  <c r="K21" i="1"/>
  <c r="M22" i="1" l="1"/>
  <c r="J22" i="1"/>
  <c r="I22" i="1"/>
  <c r="H22" i="1"/>
  <c r="K22" i="1"/>
  <c r="L22" i="1"/>
  <c r="F22" i="1"/>
  <c r="C23" i="1" s="1"/>
  <c r="D23" i="1" l="1"/>
  <c r="N23" i="1" s="1"/>
  <c r="F23" i="1"/>
  <c r="C24" i="1" s="1"/>
  <c r="D24" i="1" l="1"/>
  <c r="N24" i="1" s="1"/>
  <c r="F24" i="1"/>
  <c r="C25" i="1" s="1"/>
  <c r="J23" i="1"/>
  <c r="H23" i="1"/>
  <c r="M23" i="1"/>
  <c r="L23" i="1"/>
  <c r="K23" i="1"/>
  <c r="I23" i="1"/>
  <c r="D25" i="1" l="1"/>
  <c r="N25" i="1" s="1"/>
  <c r="F25" i="1"/>
  <c r="C26" i="1" s="1"/>
  <c r="J24" i="1"/>
  <c r="I24" i="1"/>
  <c r="L24" i="1"/>
  <c r="H24" i="1"/>
  <c r="M24" i="1"/>
  <c r="K24" i="1"/>
  <c r="D26" i="1" l="1"/>
  <c r="N26" i="1" s="1"/>
  <c r="F26" i="1"/>
  <c r="C27" i="1" s="1"/>
  <c r="J25" i="1"/>
  <c r="I25" i="1"/>
  <c r="M25" i="1"/>
  <c r="L25" i="1"/>
  <c r="K25" i="1"/>
  <c r="H25" i="1"/>
  <c r="D27" i="1" l="1"/>
  <c r="K26" i="1"/>
  <c r="J26" i="1"/>
  <c r="I26" i="1"/>
  <c r="H26" i="1"/>
  <c r="L26" i="1"/>
  <c r="M26" i="1"/>
  <c r="N27" i="1" l="1"/>
  <c r="D28" i="1"/>
  <c r="D29" i="1" s="1"/>
  <c r="C3" i="1" s="1"/>
  <c r="D3" i="1" s="1"/>
  <c r="F27" i="1"/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D4" i="1"/>
  <c r="J27" i="1"/>
  <c r="I27" i="1"/>
  <c r="H27" i="1"/>
  <c r="M27" i="1"/>
  <c r="L27" i="1"/>
  <c r="K27" i="1"/>
  <c r="D5" i="1" l="1"/>
  <c r="E4" i="1"/>
  <c r="F4" i="1" l="1"/>
  <c r="E5" i="1"/>
  <c r="G4" i="1" l="1"/>
  <c r="F5" i="1"/>
  <c r="H4" i="1" l="1"/>
  <c r="G5" i="1"/>
  <c r="H5" i="1" l="1"/>
  <c r="I4" i="1"/>
  <c r="I5" i="1" l="1"/>
  <c r="J4" i="1"/>
  <c r="J5" i="1" l="1"/>
  <c r="K4" i="1"/>
  <c r="L4" i="1" l="1"/>
  <c r="K5" i="1"/>
  <c r="M4" i="1" l="1"/>
  <c r="L5" i="1"/>
  <c r="M5" i="1" l="1"/>
  <c r="N4" i="1"/>
  <c r="N5" i="1" l="1"/>
  <c r="O4" i="1"/>
  <c r="P4" i="1" l="1"/>
  <c r="O5" i="1"/>
  <c r="Q4" i="1" l="1"/>
  <c r="Q5" i="1" s="1"/>
  <c r="P5" i="1"/>
</calcChain>
</file>

<file path=xl/sharedStrings.xml><?xml version="1.0" encoding="utf-8"?>
<sst xmlns="http://schemas.openxmlformats.org/spreadsheetml/2006/main" count="13" uniqueCount="12">
  <si>
    <t>Months</t>
  </si>
  <si>
    <t>Dias</t>
  </si>
  <si>
    <t>% Incremento</t>
  </si>
  <si>
    <t>Cap Inicial</t>
  </si>
  <si>
    <t>Ganancias</t>
  </si>
  <si>
    <t>Dia</t>
  </si>
  <si>
    <t>Capital</t>
  </si>
  <si>
    <t>Net Profit</t>
  </si>
  <si>
    <t>%</t>
  </si>
  <si>
    <t>End Capital</t>
  </si>
  <si>
    <t>Total</t>
  </si>
  <si>
    <t>20(*)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</si>
</sst>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1" fillId="2" borderId="0" xfId="1" applyNumberFormat="1" applyFont="1" applyFill="1" applyAlignment="1">
      <alignment horizontal="center"/>
    </xf>
    <xf numFmtId="1" fontId="1" fillId="3" borderId="1" xfId="1" applyNumberFormat="1" applyFont="1" applyFill="1" applyBorder="1" applyAlignment="1">
      <alignment horizontal="center"/>
    </xf>
    <xf numFmtId="1" fontId="1" fillId="3" borderId="1" xfId="2" applyNumberFormat="1" applyFont="1" applyFill="1" applyBorder="1" applyAlignment="1">
      <alignment horizontal="center"/>
    </xf>
    <xf numFmtId="1" fontId="1" fillId="0" borderId="0" xfId="1" applyNumberFormat="1" applyFont="1" applyAlignment="1">
      <alignment horizontal="center"/>
    </xf>
    <xf numFmtId="0" fontId="4" fillId="2" borderId="0" xfId="1" applyFont="1" applyFill="1"/>
    <xf numFmtId="0" fontId="4" fillId="3" borderId="1" xfId="1" applyFont="1" applyFill="1" applyBorder="1"/>
    <xf numFmtId="164" fontId="4" fillId="0" borderId="1" xfId="1" applyNumberFormat="1" applyFont="1" applyBorder="1" applyAlignment="1">
      <alignment horizontal="center"/>
    </xf>
    <xf numFmtId="0" fontId="4" fillId="0" borderId="0" xfId="1" applyFont="1"/>
    <xf numFmtId="41" fontId="4" fillId="2" borderId="0" xfId="3" applyFont="1" applyFill="1"/>
    <xf numFmtId="41" fontId="4" fillId="3" borderId="1" xfId="3" applyFont="1" applyFill="1" applyBorder="1"/>
    <xf numFmtId="165" fontId="4" fillId="0" borderId="1" xfId="3" applyNumberFormat="1" applyFont="1" applyBorder="1" applyAlignment="1">
      <alignment horizontal="center"/>
    </xf>
    <xf numFmtId="165" fontId="4" fillId="4" borderId="1" xfId="3" applyNumberFormat="1" applyFont="1" applyFill="1" applyBorder="1" applyAlignment="1">
      <alignment horizontal="center"/>
    </xf>
    <xf numFmtId="41" fontId="4" fillId="0" borderId="0" xfId="3" applyFont="1"/>
    <xf numFmtId="165" fontId="4" fillId="0" borderId="1" xfId="1" applyNumberFormat="1" applyFont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1" xfId="1" applyFont="1" applyFill="1" applyBorder="1" applyAlignment="1">
      <alignment horizontal="center"/>
    </xf>
    <xf numFmtId="0" fontId="3" fillId="0" borderId="1" xfId="1" applyBorder="1" applyAlignment="1">
      <alignment horizontal="center"/>
    </xf>
    <xf numFmtId="5" fontId="0" fillId="4" borderId="1" xfId="0" applyNumberFormat="1" applyFill="1" applyBorder="1" applyAlignment="1">
      <alignment horizontal="center"/>
    </xf>
    <xf numFmtId="5" fontId="0" fillId="0" borderId="1" xfId="0" applyNumberFormat="1" applyBorder="1" applyAlignment="1">
      <alignment horizontal="center"/>
    </xf>
    <xf numFmtId="164" fontId="0" fillId="0" borderId="1" xfId="4" applyNumberFormat="1" applyFont="1" applyBorder="1" applyAlignment="1">
      <alignment horizontal="center"/>
    </xf>
    <xf numFmtId="5" fontId="1" fillId="0" borderId="1" xfId="0" applyNumberFormat="1" applyFont="1" applyBorder="1" applyAlignment="1">
      <alignment horizontal="center"/>
    </xf>
    <xf numFmtId="5" fontId="0" fillId="2" borderId="0" xfId="0" applyNumberFormat="1" applyFill="1"/>
    <xf numFmtId="0" fontId="5" fillId="4" borderId="1" xfId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5" fontId="5" fillId="4" borderId="1" xfId="0" applyNumberFormat="1" applyFont="1" applyFill="1" applyBorder="1" applyAlignment="1">
      <alignment horizontal="center"/>
    </xf>
    <xf numFmtId="10" fontId="5" fillId="4" borderId="1" xfId="4" applyNumberFormat="1" applyFont="1" applyFill="1" applyBorder="1"/>
    <xf numFmtId="0" fontId="3" fillId="0" borderId="1" xfId="1" applyBorder="1"/>
    <xf numFmtId="0" fontId="3" fillId="2" borderId="0" xfId="1" applyFill="1"/>
    <xf numFmtId="0" fontId="6" fillId="2" borderId="0" xfId="1" applyFont="1" applyFill="1"/>
    <xf numFmtId="9" fontId="6" fillId="2" borderId="0" xfId="4" applyFont="1" applyFill="1" applyAlignment="1">
      <alignment horizontal="center"/>
    </xf>
  </cellXfs>
  <cellStyles count="5">
    <cellStyle name="Comma [0] 2" xfId="3" xr:uid="{6AEEA5E7-5DEA-4B26-9426-7174420F00C3}"/>
    <cellStyle name="Comma 2" xfId="2" xr:uid="{7EC093CE-7E78-4669-B164-823A7E6CD047}"/>
    <cellStyle name="Normal" xfId="0" builtinId="0"/>
    <cellStyle name="Normal 2" xfId="1" xr:uid="{207278DB-CD2D-4B1E-867B-8AB946C9AB4E}"/>
    <cellStyle name="Percent 2" xfId="4" xr:uid="{F5C1B692-7866-458B-88AF-82D727A62E33}"/>
  </cellStyles>
  <dxfs count="2">
    <dxf>
      <fill>
        <patternFill>
          <bgColor rgb="FF00B0F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442913</xdr:colOff>
      <xdr:row>5</xdr:row>
      <xdr:rowOff>152399</xdr:rowOff>
    </xdr:from>
    <xdr:to>
      <xdr:col>24</xdr:col>
      <xdr:colOff>19049</xdr:colOff>
      <xdr:row>26</xdr:row>
      <xdr:rowOff>161924</xdr:rowOff>
    </xdr:to>
    <xdr:pic>
      <xdr:nvPicPr>
        <xdr:cNvPr id="2" name="Picture 1" descr="Compound Interest Definition">
          <a:extLst>
            <a:ext uri="{FF2B5EF4-FFF2-40B4-BE49-F238E27FC236}">
              <a16:creationId xmlns:a16="http://schemas.microsoft.com/office/drawing/2014/main" id="{EF4DC872-CA66-4104-87F7-4B33D4E2C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1863" y="1028699"/>
          <a:ext cx="5529261" cy="42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to%2021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yenukchu\Documents\Microsoft%20User%20Data\Office%202011%20AutoRecovery\PowerPackInviertaParaGanarTraderCoa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urso"/>
      <sheetName val="MES"/>
      <sheetName val="ES"/>
      <sheetName val="esperanza matematica"/>
      <sheetName val="General (2)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Trading"/>
      <sheetName val="Diario Trading"/>
      <sheetName val="Proceso Excelencia"/>
      <sheetName val="Plan Mensual"/>
      <sheetName val="HIST MENSUAL"/>
      <sheetName val="Gap"/>
      <sheetName val="Sheet1"/>
      <sheetName val="calculo"/>
    </sheetNames>
    <sheetDataSet>
      <sheetData sheetId="0" refreshError="1"/>
      <sheetData sheetId="1">
        <row r="5">
          <cell r="N5">
            <v>100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771B2-9911-485B-AF74-BB9C5956A8F5}">
  <dimension ref="A1:Q41"/>
  <sheetViews>
    <sheetView tabSelected="1" workbookViewId="0">
      <selection activeCell="E11" sqref="E11"/>
    </sheetView>
  </sheetViews>
  <sheetFormatPr defaultRowHeight="15" x14ac:dyDescent="0.25"/>
  <cols>
    <col min="1" max="1" width="5.140625" customWidth="1"/>
    <col min="2" max="2" width="9.85546875" customWidth="1"/>
    <col min="3" max="3" width="9.28515625" bestFit="1" customWidth="1"/>
    <col min="4" max="4" width="12.85546875" bestFit="1" customWidth="1"/>
    <col min="5" max="5" width="10.7109375" customWidth="1"/>
    <col min="6" max="6" width="12" bestFit="1" customWidth="1"/>
    <col min="7" max="12" width="10.7109375" customWidth="1"/>
    <col min="13" max="16" width="11.85546875" bestFit="1" customWidth="1"/>
    <col min="17" max="17" width="13.42578125" bestFit="1" customWidth="1"/>
  </cols>
  <sheetData>
    <row r="1" spans="1:17" s="3" customFormat="1" ht="15.75" x14ac:dyDescent="0.25">
      <c r="A1" s="1"/>
      <c r="B1" s="2" t="s">
        <v>0</v>
      </c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  <c r="M1" s="2">
        <v>11</v>
      </c>
      <c r="N1" s="2">
        <v>12</v>
      </c>
      <c r="O1" s="2">
        <v>13</v>
      </c>
      <c r="P1" s="2">
        <v>14</v>
      </c>
      <c r="Q1" s="2">
        <v>15</v>
      </c>
    </row>
    <row r="2" spans="1:17" s="7" customFormat="1" x14ac:dyDescent="0.25">
      <c r="A2" s="4"/>
      <c r="B2" s="5" t="s">
        <v>1</v>
      </c>
      <c r="C2" s="6">
        <v>0</v>
      </c>
      <c r="D2" s="6">
        <f t="shared" ref="D2:Q2" si="0">C2+30</f>
        <v>30</v>
      </c>
      <c r="E2" s="6">
        <f t="shared" si="0"/>
        <v>60</v>
      </c>
      <c r="F2" s="6">
        <f t="shared" si="0"/>
        <v>90</v>
      </c>
      <c r="G2" s="6">
        <f t="shared" si="0"/>
        <v>120</v>
      </c>
      <c r="H2" s="6">
        <f t="shared" si="0"/>
        <v>150</v>
      </c>
      <c r="I2" s="6">
        <f t="shared" si="0"/>
        <v>180</v>
      </c>
      <c r="J2" s="6">
        <f t="shared" si="0"/>
        <v>210</v>
      </c>
      <c r="K2" s="6">
        <f t="shared" si="0"/>
        <v>240</v>
      </c>
      <c r="L2" s="6">
        <f t="shared" si="0"/>
        <v>270</v>
      </c>
      <c r="M2" s="6">
        <f t="shared" si="0"/>
        <v>300</v>
      </c>
      <c r="N2" s="6">
        <f t="shared" si="0"/>
        <v>330</v>
      </c>
      <c r="O2" s="6">
        <f t="shared" si="0"/>
        <v>360</v>
      </c>
      <c r="P2" s="6">
        <f t="shared" si="0"/>
        <v>390</v>
      </c>
      <c r="Q2" s="6">
        <f t="shared" si="0"/>
        <v>420</v>
      </c>
    </row>
    <row r="3" spans="1:17" s="11" customFormat="1" ht="12.75" x14ac:dyDescent="0.2">
      <c r="A3" s="8"/>
      <c r="B3" s="9" t="s">
        <v>2</v>
      </c>
      <c r="C3" s="10">
        <f>D29</f>
        <v>1.0001961389771552</v>
      </c>
      <c r="D3" s="10">
        <f t="shared" ref="D3:Q3" si="1">C3</f>
        <v>1.0001961389771552</v>
      </c>
      <c r="E3" s="10">
        <f t="shared" si="1"/>
        <v>1.0001961389771552</v>
      </c>
      <c r="F3" s="10">
        <f t="shared" si="1"/>
        <v>1.0001961389771552</v>
      </c>
      <c r="G3" s="10">
        <f t="shared" si="1"/>
        <v>1.0001961389771552</v>
      </c>
      <c r="H3" s="10">
        <f t="shared" si="1"/>
        <v>1.0001961389771552</v>
      </c>
      <c r="I3" s="10">
        <f t="shared" si="1"/>
        <v>1.0001961389771552</v>
      </c>
      <c r="J3" s="10">
        <f t="shared" si="1"/>
        <v>1.0001961389771552</v>
      </c>
      <c r="K3" s="10">
        <f t="shared" si="1"/>
        <v>1.0001961389771552</v>
      </c>
      <c r="L3" s="10">
        <f t="shared" si="1"/>
        <v>1.0001961389771552</v>
      </c>
      <c r="M3" s="10">
        <f t="shared" si="1"/>
        <v>1.0001961389771552</v>
      </c>
      <c r="N3" s="10">
        <f t="shared" si="1"/>
        <v>1.0001961389771552</v>
      </c>
      <c r="O3" s="10">
        <f t="shared" si="1"/>
        <v>1.0001961389771552</v>
      </c>
      <c r="P3" s="10">
        <f t="shared" si="1"/>
        <v>1.0001961389771552</v>
      </c>
      <c r="Q3" s="10">
        <f t="shared" si="1"/>
        <v>1.0001961389771552</v>
      </c>
    </row>
    <row r="4" spans="1:17" s="16" customFormat="1" ht="12.75" x14ac:dyDescent="0.2">
      <c r="A4" s="12"/>
      <c r="B4" s="13" t="s">
        <v>3</v>
      </c>
      <c r="C4" s="14">
        <f>+C8</f>
        <v>1000</v>
      </c>
      <c r="D4" s="14">
        <f t="shared" ref="D4:Q4" si="2">C4*(1+D3)</f>
        <v>2000.196138977155</v>
      </c>
      <c r="E4" s="14">
        <f t="shared" si="2"/>
        <v>4000.7845943791185</v>
      </c>
      <c r="F4" s="14">
        <f t="shared" si="2"/>
        <v>8002.3538985563955</v>
      </c>
      <c r="G4" s="14">
        <f t="shared" si="2"/>
        <v>16006.277370621287</v>
      </c>
      <c r="H4" s="14">
        <f t="shared" si="2"/>
        <v>32015.694196114106</v>
      </c>
      <c r="I4" s="14">
        <f t="shared" si="2"/>
        <v>64037.667917740742</v>
      </c>
      <c r="J4" s="14">
        <f t="shared" si="2"/>
        <v>128087.89611816626</v>
      </c>
      <c r="K4" s="15">
        <f t="shared" si="2"/>
        <v>256200.91526526306</v>
      </c>
      <c r="L4" s="14">
        <f t="shared" si="2"/>
        <v>512452.08151599241</v>
      </c>
      <c r="M4" s="14">
        <f t="shared" si="2"/>
        <v>1025004.6748590943</v>
      </c>
      <c r="N4" s="14">
        <f t="shared" si="2"/>
        <v>2050210.3930866946</v>
      </c>
      <c r="O4" s="15">
        <f t="shared" si="2"/>
        <v>4100822.9123428417</v>
      </c>
      <c r="P4" s="15">
        <f t="shared" si="2"/>
        <v>8202450.1558972038</v>
      </c>
      <c r="Q4" s="15">
        <f t="shared" si="2"/>
        <v>16406509.13197815</v>
      </c>
    </row>
    <row r="5" spans="1:17" s="11" customFormat="1" ht="12.75" x14ac:dyDescent="0.2">
      <c r="A5" s="8"/>
      <c r="B5" s="9" t="s">
        <v>4</v>
      </c>
      <c r="C5" s="17"/>
      <c r="D5" s="17">
        <f t="shared" ref="D5:Q5" si="3">D4-C4</f>
        <v>1000.196138977155</v>
      </c>
      <c r="E5" s="17">
        <f t="shared" si="3"/>
        <v>2000.5884554019635</v>
      </c>
      <c r="F5" s="17">
        <f t="shared" si="3"/>
        <v>4001.569304177277</v>
      </c>
      <c r="G5" s="17">
        <f t="shared" si="3"/>
        <v>8003.923472064891</v>
      </c>
      <c r="H5" s="17">
        <f t="shared" si="3"/>
        <v>16009.416825492819</v>
      </c>
      <c r="I5" s="17">
        <f t="shared" si="3"/>
        <v>32021.973721626637</v>
      </c>
      <c r="J5" s="17">
        <f t="shared" si="3"/>
        <v>64050.228200425518</v>
      </c>
      <c r="K5" s="17">
        <f t="shared" si="3"/>
        <v>128113.0191470968</v>
      </c>
      <c r="L5" s="17">
        <f t="shared" si="3"/>
        <v>256251.16625072935</v>
      </c>
      <c r="M5" s="17">
        <f t="shared" si="3"/>
        <v>512552.59334310191</v>
      </c>
      <c r="N5" s="17">
        <f t="shared" si="3"/>
        <v>1025205.7182276003</v>
      </c>
      <c r="O5" s="18">
        <f t="shared" si="3"/>
        <v>2050612.5192561471</v>
      </c>
      <c r="P5" s="18">
        <f t="shared" si="3"/>
        <v>4101627.2435543621</v>
      </c>
      <c r="Q5" s="18">
        <f t="shared" si="3"/>
        <v>8204058.9760809466</v>
      </c>
    </row>
    <row r="6" spans="1:17" x14ac:dyDescent="0.25">
      <c r="A6" s="19"/>
      <c r="O6" s="19"/>
      <c r="P6" s="19"/>
      <c r="Q6" s="19"/>
    </row>
    <row r="7" spans="1:17" ht="15.75" x14ac:dyDescent="0.25">
      <c r="A7" s="19"/>
      <c r="B7" s="20" t="s">
        <v>5</v>
      </c>
      <c r="C7" s="20" t="s">
        <v>6</v>
      </c>
      <c r="D7" s="20" t="s">
        <v>7</v>
      </c>
      <c r="E7" s="20" t="s">
        <v>8</v>
      </c>
      <c r="F7" s="20" t="s">
        <v>9</v>
      </c>
      <c r="G7" s="19"/>
      <c r="H7" s="20">
        <v>1</v>
      </c>
      <c r="I7" s="20">
        <v>2</v>
      </c>
      <c r="J7" s="20">
        <v>3</v>
      </c>
      <c r="K7" s="20">
        <v>4</v>
      </c>
      <c r="L7" s="20">
        <v>5</v>
      </c>
      <c r="M7" s="20">
        <v>6</v>
      </c>
      <c r="N7" s="20" t="s">
        <v>10</v>
      </c>
      <c r="O7" s="19"/>
      <c r="P7" s="1"/>
      <c r="Q7" s="19"/>
    </row>
    <row r="8" spans="1:17" ht="15.75" x14ac:dyDescent="0.25">
      <c r="A8" s="19"/>
      <c r="B8" s="21">
        <v>1</v>
      </c>
      <c r="C8" s="22">
        <v>1000</v>
      </c>
      <c r="D8" s="23">
        <f t="shared" ref="D8:D27" si="4">C8*E8</f>
        <v>35.270000000000003</v>
      </c>
      <c r="E8" s="24">
        <v>3.5270000000000003E-2</v>
      </c>
      <c r="F8" s="23">
        <f t="shared" ref="F8:F27" si="5">C8+D8</f>
        <v>1035.27</v>
      </c>
      <c r="G8" s="19"/>
      <c r="H8" s="23">
        <f>N8/$H$7</f>
        <v>35.270000000000003</v>
      </c>
      <c r="I8" s="23">
        <f>N8/$I$7</f>
        <v>17.635000000000002</v>
      </c>
      <c r="J8" s="23">
        <f>N8/$J$7</f>
        <v>11.756666666666668</v>
      </c>
      <c r="K8" s="23">
        <f>N8/$K$7</f>
        <v>8.8175000000000008</v>
      </c>
      <c r="L8" s="23">
        <f>N8/$L$7</f>
        <v>7.0540000000000003</v>
      </c>
      <c r="M8" s="23">
        <f>N8/$M$7</f>
        <v>5.8783333333333339</v>
      </c>
      <c r="N8" s="25">
        <f>D8</f>
        <v>35.270000000000003</v>
      </c>
      <c r="O8" s="26">
        <f>$C$8/20</f>
        <v>50</v>
      </c>
      <c r="P8" s="19"/>
      <c r="Q8" s="19"/>
    </row>
    <row r="9" spans="1:17" ht="15.75" x14ac:dyDescent="0.25">
      <c r="A9" s="19"/>
      <c r="B9" s="21">
        <v>2</v>
      </c>
      <c r="C9" s="23">
        <f t="shared" ref="C9:C27" si="6">F8</f>
        <v>1035.27</v>
      </c>
      <c r="D9" s="23">
        <f t="shared" si="4"/>
        <v>36.513972899999999</v>
      </c>
      <c r="E9" s="24">
        <f t="shared" ref="E9:E27" si="7">E8</f>
        <v>3.5270000000000003E-2</v>
      </c>
      <c r="F9" s="23">
        <f t="shared" si="5"/>
        <v>1071.7839729</v>
      </c>
      <c r="G9" s="19"/>
      <c r="H9" s="23">
        <f t="shared" ref="H9:H27" si="8">N9/$H$7</f>
        <v>36.513972899999999</v>
      </c>
      <c r="I9" s="23">
        <f t="shared" ref="I9:I27" si="9">N9/$I$7</f>
        <v>18.256986449999999</v>
      </c>
      <c r="J9" s="23">
        <f t="shared" ref="J9:J27" si="10">N9/$J$7</f>
        <v>12.1713243</v>
      </c>
      <c r="K9" s="23">
        <f t="shared" ref="K9:K27" si="11">N9/$K$7</f>
        <v>9.1284932249999997</v>
      </c>
      <c r="L9" s="23">
        <f t="shared" ref="L9:L27" si="12">N9/$L$7</f>
        <v>7.3027945799999996</v>
      </c>
      <c r="M9" s="23">
        <f t="shared" ref="M9:M27" si="13">N9/$M$7</f>
        <v>6.0856621500000001</v>
      </c>
      <c r="N9" s="25">
        <f t="shared" ref="N9:N27" si="14">D9</f>
        <v>36.513972899999999</v>
      </c>
      <c r="O9" s="26">
        <f t="shared" ref="O9:O27" si="15">$C$8/20</f>
        <v>50</v>
      </c>
      <c r="P9" s="19"/>
      <c r="Q9" s="19"/>
    </row>
    <row r="10" spans="1:17" ht="15.75" x14ac:dyDescent="0.25">
      <c r="A10" s="19"/>
      <c r="B10" s="21">
        <v>3</v>
      </c>
      <c r="C10" s="23">
        <f t="shared" si="6"/>
        <v>1071.7839729</v>
      </c>
      <c r="D10" s="23">
        <f t="shared" si="4"/>
        <v>37.801820724183003</v>
      </c>
      <c r="E10" s="24">
        <f t="shared" si="7"/>
        <v>3.5270000000000003E-2</v>
      </c>
      <c r="F10" s="23">
        <f t="shared" si="5"/>
        <v>1109.585793624183</v>
      </c>
      <c r="G10" s="19"/>
      <c r="H10" s="23">
        <f t="shared" si="8"/>
        <v>37.801820724183003</v>
      </c>
      <c r="I10" s="23">
        <f t="shared" si="9"/>
        <v>18.900910362091501</v>
      </c>
      <c r="J10" s="23">
        <f t="shared" si="10"/>
        <v>12.600606908061001</v>
      </c>
      <c r="K10" s="23">
        <f t="shared" si="11"/>
        <v>9.4504551810457507</v>
      </c>
      <c r="L10" s="23">
        <f t="shared" si="12"/>
        <v>7.5603641448366004</v>
      </c>
      <c r="M10" s="23">
        <f t="shared" si="13"/>
        <v>6.3003034540305007</v>
      </c>
      <c r="N10" s="25">
        <f t="shared" si="14"/>
        <v>37.801820724183003</v>
      </c>
      <c r="O10" s="26">
        <f t="shared" si="15"/>
        <v>50</v>
      </c>
      <c r="P10" s="19"/>
      <c r="Q10" s="19"/>
    </row>
    <row r="11" spans="1:17" ht="15.75" x14ac:dyDescent="0.25">
      <c r="A11" s="19"/>
      <c r="B11" s="21">
        <v>4</v>
      </c>
      <c r="C11" s="23">
        <f t="shared" si="6"/>
        <v>1109.585793624183</v>
      </c>
      <c r="D11" s="23">
        <f t="shared" si="4"/>
        <v>39.135090941124936</v>
      </c>
      <c r="E11" s="24">
        <f t="shared" si="7"/>
        <v>3.5270000000000003E-2</v>
      </c>
      <c r="F11" s="23">
        <f t="shared" si="5"/>
        <v>1148.7208845653079</v>
      </c>
      <c r="G11" s="19"/>
      <c r="H11" s="23">
        <f t="shared" si="8"/>
        <v>39.135090941124936</v>
      </c>
      <c r="I11" s="23">
        <f t="shared" si="9"/>
        <v>19.567545470562468</v>
      </c>
      <c r="J11" s="23">
        <f t="shared" si="10"/>
        <v>13.045030313708311</v>
      </c>
      <c r="K11" s="23">
        <f t="shared" si="11"/>
        <v>9.783772735281234</v>
      </c>
      <c r="L11" s="23">
        <f t="shared" si="12"/>
        <v>7.8270181882249874</v>
      </c>
      <c r="M11" s="23">
        <f t="shared" si="13"/>
        <v>6.5225151568541557</v>
      </c>
      <c r="N11" s="25">
        <f t="shared" si="14"/>
        <v>39.135090941124936</v>
      </c>
      <c r="O11" s="26">
        <f t="shared" si="15"/>
        <v>50</v>
      </c>
      <c r="P11" s="19"/>
      <c r="Q11" s="19"/>
    </row>
    <row r="12" spans="1:17" ht="15.75" x14ac:dyDescent="0.25">
      <c r="A12" s="19"/>
      <c r="B12" s="21">
        <v>5</v>
      </c>
      <c r="C12" s="23">
        <f t="shared" si="6"/>
        <v>1148.7208845653079</v>
      </c>
      <c r="D12" s="23">
        <f t="shared" si="4"/>
        <v>40.515385598618408</v>
      </c>
      <c r="E12" s="24">
        <f t="shared" si="7"/>
        <v>3.5270000000000003E-2</v>
      </c>
      <c r="F12" s="23">
        <f t="shared" si="5"/>
        <v>1189.2362701639263</v>
      </c>
      <c r="G12" s="19"/>
      <c r="H12" s="23">
        <f t="shared" si="8"/>
        <v>40.515385598618408</v>
      </c>
      <c r="I12" s="23">
        <f t="shared" si="9"/>
        <v>20.257692799309204</v>
      </c>
      <c r="J12" s="23">
        <f t="shared" si="10"/>
        <v>13.505128532872803</v>
      </c>
      <c r="K12" s="23">
        <f t="shared" si="11"/>
        <v>10.128846399654602</v>
      </c>
      <c r="L12" s="23">
        <f t="shared" si="12"/>
        <v>8.1030771197236824</v>
      </c>
      <c r="M12" s="23">
        <f t="shared" si="13"/>
        <v>6.7525642664364014</v>
      </c>
      <c r="N12" s="25">
        <f t="shared" si="14"/>
        <v>40.515385598618408</v>
      </c>
      <c r="O12" s="26">
        <f t="shared" si="15"/>
        <v>50</v>
      </c>
      <c r="P12" s="19"/>
      <c r="Q12" s="19"/>
    </row>
    <row r="13" spans="1:17" ht="15.75" x14ac:dyDescent="0.25">
      <c r="A13" s="19"/>
      <c r="B13" s="21">
        <v>6</v>
      </c>
      <c r="C13" s="23">
        <f t="shared" si="6"/>
        <v>1189.2362701639263</v>
      </c>
      <c r="D13" s="23">
        <f t="shared" si="4"/>
        <v>41.944363248681682</v>
      </c>
      <c r="E13" s="24">
        <f t="shared" si="7"/>
        <v>3.5270000000000003E-2</v>
      </c>
      <c r="F13" s="23">
        <f t="shared" si="5"/>
        <v>1231.1806334126079</v>
      </c>
      <c r="G13" s="19"/>
      <c r="H13" s="23">
        <f t="shared" si="8"/>
        <v>41.944363248681682</v>
      </c>
      <c r="I13" s="23">
        <f t="shared" si="9"/>
        <v>20.972181624340841</v>
      </c>
      <c r="J13" s="23">
        <f t="shared" si="10"/>
        <v>13.981454416227228</v>
      </c>
      <c r="K13" s="23">
        <f t="shared" si="11"/>
        <v>10.486090812170421</v>
      </c>
      <c r="L13" s="23">
        <f t="shared" si="12"/>
        <v>8.3888726497363368</v>
      </c>
      <c r="M13" s="23">
        <f t="shared" si="13"/>
        <v>6.990727208113614</v>
      </c>
      <c r="N13" s="25">
        <f t="shared" si="14"/>
        <v>41.944363248681682</v>
      </c>
      <c r="O13" s="26">
        <f t="shared" si="15"/>
        <v>50</v>
      </c>
      <c r="P13" s="19"/>
      <c r="Q13" s="19"/>
    </row>
    <row r="14" spans="1:17" ht="15.75" x14ac:dyDescent="0.25">
      <c r="A14" s="19"/>
      <c r="B14" s="21">
        <v>7</v>
      </c>
      <c r="C14" s="23">
        <f t="shared" si="6"/>
        <v>1231.1806334126079</v>
      </c>
      <c r="D14" s="23">
        <f t="shared" si="4"/>
        <v>43.423740940462686</v>
      </c>
      <c r="E14" s="24">
        <f t="shared" si="7"/>
        <v>3.5270000000000003E-2</v>
      </c>
      <c r="F14" s="23">
        <f t="shared" si="5"/>
        <v>1274.6043743530706</v>
      </c>
      <c r="G14" s="19"/>
      <c r="H14" s="23">
        <f t="shared" si="8"/>
        <v>43.423740940462686</v>
      </c>
      <c r="I14" s="23">
        <f t="shared" si="9"/>
        <v>21.711870470231343</v>
      </c>
      <c r="J14" s="23">
        <f t="shared" si="10"/>
        <v>14.474580313487563</v>
      </c>
      <c r="K14" s="23">
        <f t="shared" si="11"/>
        <v>10.855935235115671</v>
      </c>
      <c r="L14" s="23">
        <f t="shared" si="12"/>
        <v>8.6847481880925379</v>
      </c>
      <c r="M14" s="23">
        <f t="shared" si="13"/>
        <v>7.2372901567437813</v>
      </c>
      <c r="N14" s="25">
        <f t="shared" si="14"/>
        <v>43.423740940462686</v>
      </c>
      <c r="O14" s="26">
        <f t="shared" si="15"/>
        <v>50</v>
      </c>
      <c r="P14" s="19"/>
      <c r="Q14" s="19"/>
    </row>
    <row r="15" spans="1:17" ht="15.75" x14ac:dyDescent="0.25">
      <c r="A15" s="19"/>
      <c r="B15" s="21">
        <v>8</v>
      </c>
      <c r="C15" s="23">
        <f t="shared" si="6"/>
        <v>1274.6043743530706</v>
      </c>
      <c r="D15" s="23">
        <f t="shared" si="4"/>
        <v>44.955296283432801</v>
      </c>
      <c r="E15" s="24">
        <f t="shared" si="7"/>
        <v>3.5270000000000003E-2</v>
      </c>
      <c r="F15" s="23">
        <f t="shared" si="5"/>
        <v>1319.5596706365034</v>
      </c>
      <c r="G15" s="19"/>
      <c r="H15" s="23">
        <f t="shared" si="8"/>
        <v>44.955296283432801</v>
      </c>
      <c r="I15" s="23">
        <f t="shared" si="9"/>
        <v>22.477648141716401</v>
      </c>
      <c r="J15" s="23">
        <f t="shared" si="10"/>
        <v>14.985098761144267</v>
      </c>
      <c r="K15" s="23">
        <f t="shared" si="11"/>
        <v>11.2388240708582</v>
      </c>
      <c r="L15" s="23">
        <f t="shared" si="12"/>
        <v>8.9910592566865599</v>
      </c>
      <c r="M15" s="23">
        <f t="shared" si="13"/>
        <v>7.4925493805721333</v>
      </c>
      <c r="N15" s="25">
        <f t="shared" si="14"/>
        <v>44.955296283432801</v>
      </c>
      <c r="O15" s="26">
        <f t="shared" si="15"/>
        <v>50</v>
      </c>
      <c r="P15" s="19"/>
      <c r="Q15" s="19"/>
    </row>
    <row r="16" spans="1:17" ht="15.75" x14ac:dyDescent="0.25">
      <c r="A16" s="19"/>
      <c r="B16" s="21">
        <v>9</v>
      </c>
      <c r="C16" s="23">
        <f t="shared" si="6"/>
        <v>1319.5596706365034</v>
      </c>
      <c r="D16" s="23">
        <f t="shared" si="4"/>
        <v>46.540869583349476</v>
      </c>
      <c r="E16" s="24">
        <f t="shared" si="7"/>
        <v>3.5270000000000003E-2</v>
      </c>
      <c r="F16" s="23">
        <f t="shared" si="5"/>
        <v>1366.1005402198527</v>
      </c>
      <c r="G16" s="19"/>
      <c r="H16" s="23">
        <f t="shared" si="8"/>
        <v>46.540869583349476</v>
      </c>
      <c r="I16" s="23">
        <f t="shared" si="9"/>
        <v>23.270434791674738</v>
      </c>
      <c r="J16" s="23">
        <f t="shared" si="10"/>
        <v>15.513623194449826</v>
      </c>
      <c r="K16" s="23">
        <f t="shared" si="11"/>
        <v>11.635217395837369</v>
      </c>
      <c r="L16" s="23">
        <f t="shared" si="12"/>
        <v>9.3081739166698956</v>
      </c>
      <c r="M16" s="23">
        <f t="shared" si="13"/>
        <v>7.756811597224913</v>
      </c>
      <c r="N16" s="25">
        <f t="shared" si="14"/>
        <v>46.540869583349476</v>
      </c>
      <c r="O16" s="26">
        <f t="shared" si="15"/>
        <v>50</v>
      </c>
      <c r="P16" s="19"/>
      <c r="Q16" s="19"/>
    </row>
    <row r="17" spans="1:17" ht="15.75" x14ac:dyDescent="0.25">
      <c r="A17" s="19"/>
      <c r="B17" s="21">
        <v>10</v>
      </c>
      <c r="C17" s="23">
        <f t="shared" si="6"/>
        <v>1366.1005402198527</v>
      </c>
      <c r="D17" s="23">
        <f t="shared" si="4"/>
        <v>48.182366053554212</v>
      </c>
      <c r="E17" s="24">
        <f t="shared" si="7"/>
        <v>3.5270000000000003E-2</v>
      </c>
      <c r="F17" s="23">
        <f t="shared" si="5"/>
        <v>1414.282906273407</v>
      </c>
      <c r="G17" s="19"/>
      <c r="H17" s="23">
        <f t="shared" si="8"/>
        <v>48.182366053554212</v>
      </c>
      <c r="I17" s="23">
        <f t="shared" si="9"/>
        <v>24.091183026777106</v>
      </c>
      <c r="J17" s="23">
        <f t="shared" si="10"/>
        <v>16.060788684518069</v>
      </c>
      <c r="K17" s="23">
        <f t="shared" si="11"/>
        <v>12.045591513388553</v>
      </c>
      <c r="L17" s="23">
        <f t="shared" si="12"/>
        <v>9.6364732107108431</v>
      </c>
      <c r="M17" s="23">
        <f t="shared" si="13"/>
        <v>8.0303943422590347</v>
      </c>
      <c r="N17" s="25">
        <f t="shared" si="14"/>
        <v>48.182366053554212</v>
      </c>
      <c r="O17" s="26">
        <f t="shared" si="15"/>
        <v>50</v>
      </c>
      <c r="P17" s="19"/>
      <c r="Q17" s="19"/>
    </row>
    <row r="18" spans="1:17" ht="15.75" x14ac:dyDescent="0.25">
      <c r="A18" s="19"/>
      <c r="B18" s="21">
        <v>11</v>
      </c>
      <c r="C18" s="23">
        <f t="shared" si="6"/>
        <v>1414.282906273407</v>
      </c>
      <c r="D18" s="23">
        <f t="shared" si="4"/>
        <v>49.881758104263071</v>
      </c>
      <c r="E18" s="24">
        <f t="shared" si="7"/>
        <v>3.5270000000000003E-2</v>
      </c>
      <c r="F18" s="23">
        <f t="shared" si="5"/>
        <v>1464.1646643776701</v>
      </c>
      <c r="G18" s="19"/>
      <c r="H18" s="23">
        <f t="shared" si="8"/>
        <v>49.881758104263071</v>
      </c>
      <c r="I18" s="23">
        <f t="shared" si="9"/>
        <v>24.940879052131535</v>
      </c>
      <c r="J18" s="23">
        <f t="shared" si="10"/>
        <v>16.627252701421025</v>
      </c>
      <c r="K18" s="23">
        <f t="shared" si="11"/>
        <v>12.470439526065768</v>
      </c>
      <c r="L18" s="23">
        <f t="shared" si="12"/>
        <v>9.9763516208526148</v>
      </c>
      <c r="M18" s="23">
        <f t="shared" si="13"/>
        <v>8.3136263507105124</v>
      </c>
      <c r="N18" s="25">
        <f t="shared" si="14"/>
        <v>49.881758104263071</v>
      </c>
      <c r="O18" s="26">
        <f t="shared" si="15"/>
        <v>50</v>
      </c>
      <c r="P18" s="19"/>
      <c r="Q18" s="19"/>
    </row>
    <row r="19" spans="1:17" ht="15.75" x14ac:dyDescent="0.25">
      <c r="A19" s="19"/>
      <c r="B19" s="21">
        <v>12</v>
      </c>
      <c r="C19" s="23">
        <f t="shared" si="6"/>
        <v>1464.1646643776701</v>
      </c>
      <c r="D19" s="23">
        <f t="shared" si="4"/>
        <v>51.641087712600431</v>
      </c>
      <c r="E19" s="24">
        <f t="shared" si="7"/>
        <v>3.5270000000000003E-2</v>
      </c>
      <c r="F19" s="23">
        <f t="shared" si="5"/>
        <v>1515.8057520902705</v>
      </c>
      <c r="G19" s="19"/>
      <c r="H19" s="23">
        <f t="shared" si="8"/>
        <v>51.641087712600431</v>
      </c>
      <c r="I19" s="23">
        <f t="shared" si="9"/>
        <v>25.820543856300215</v>
      </c>
      <c r="J19" s="23">
        <f t="shared" si="10"/>
        <v>17.213695904200144</v>
      </c>
      <c r="K19" s="23">
        <f t="shared" si="11"/>
        <v>12.910271928150108</v>
      </c>
      <c r="L19" s="23">
        <f t="shared" si="12"/>
        <v>10.328217542520086</v>
      </c>
      <c r="M19" s="23">
        <f t="shared" si="13"/>
        <v>8.6068479521000718</v>
      </c>
      <c r="N19" s="25">
        <f t="shared" si="14"/>
        <v>51.641087712600431</v>
      </c>
      <c r="O19" s="26">
        <f t="shared" si="15"/>
        <v>50</v>
      </c>
      <c r="P19" s="19"/>
      <c r="Q19" s="19"/>
    </row>
    <row r="20" spans="1:17" ht="15.75" x14ac:dyDescent="0.25">
      <c r="A20" s="19"/>
      <c r="B20" s="21">
        <v>13</v>
      </c>
      <c r="C20" s="23">
        <f t="shared" si="6"/>
        <v>1515.8057520902705</v>
      </c>
      <c r="D20" s="23">
        <f t="shared" si="4"/>
        <v>53.462468876223845</v>
      </c>
      <c r="E20" s="24">
        <f t="shared" si="7"/>
        <v>3.5270000000000003E-2</v>
      </c>
      <c r="F20" s="23">
        <f t="shared" si="5"/>
        <v>1569.2682209664943</v>
      </c>
      <c r="G20" s="19"/>
      <c r="H20" s="23">
        <f t="shared" si="8"/>
        <v>53.462468876223845</v>
      </c>
      <c r="I20" s="23">
        <f t="shared" si="9"/>
        <v>26.731234438111922</v>
      </c>
      <c r="J20" s="23">
        <f t="shared" si="10"/>
        <v>17.820822958741282</v>
      </c>
      <c r="K20" s="23">
        <f t="shared" si="11"/>
        <v>13.365617219055961</v>
      </c>
      <c r="L20" s="23">
        <f t="shared" si="12"/>
        <v>10.692493775244769</v>
      </c>
      <c r="M20" s="23">
        <f t="shared" si="13"/>
        <v>8.9104114793706408</v>
      </c>
      <c r="N20" s="25">
        <f t="shared" si="14"/>
        <v>53.462468876223845</v>
      </c>
      <c r="O20" s="26">
        <f t="shared" si="15"/>
        <v>50</v>
      </c>
      <c r="P20" s="19"/>
      <c r="Q20" s="19"/>
    </row>
    <row r="21" spans="1:17" ht="15.75" x14ac:dyDescent="0.25">
      <c r="A21" s="19"/>
      <c r="B21" s="21">
        <v>14</v>
      </c>
      <c r="C21" s="23">
        <f t="shared" si="6"/>
        <v>1569.2682209664943</v>
      </c>
      <c r="D21" s="23">
        <f t="shared" si="4"/>
        <v>55.348090153488258</v>
      </c>
      <c r="E21" s="24">
        <f t="shared" si="7"/>
        <v>3.5270000000000003E-2</v>
      </c>
      <c r="F21" s="23">
        <f t="shared" si="5"/>
        <v>1624.6163111199826</v>
      </c>
      <c r="G21" s="19"/>
      <c r="H21" s="23">
        <f t="shared" si="8"/>
        <v>55.348090153488258</v>
      </c>
      <c r="I21" s="23">
        <f t="shared" si="9"/>
        <v>27.674045076744129</v>
      </c>
      <c r="J21" s="23">
        <f t="shared" si="10"/>
        <v>18.449363384496085</v>
      </c>
      <c r="K21" s="23">
        <f t="shared" si="11"/>
        <v>13.837022538372064</v>
      </c>
      <c r="L21" s="23">
        <f t="shared" si="12"/>
        <v>11.069618030697651</v>
      </c>
      <c r="M21" s="23">
        <f t="shared" si="13"/>
        <v>9.2246816922480424</v>
      </c>
      <c r="N21" s="25">
        <f t="shared" si="14"/>
        <v>55.348090153488258</v>
      </c>
      <c r="O21" s="26">
        <f t="shared" si="15"/>
        <v>50</v>
      </c>
      <c r="P21" s="19"/>
      <c r="Q21" s="19"/>
    </row>
    <row r="22" spans="1:17" ht="15.75" x14ac:dyDescent="0.25">
      <c r="A22" s="19"/>
      <c r="B22" s="21">
        <v>15</v>
      </c>
      <c r="C22" s="23">
        <f t="shared" si="6"/>
        <v>1624.6163111199826</v>
      </c>
      <c r="D22" s="23">
        <f t="shared" si="4"/>
        <v>57.30021729320179</v>
      </c>
      <c r="E22" s="24">
        <f t="shared" si="7"/>
        <v>3.5270000000000003E-2</v>
      </c>
      <c r="F22" s="23">
        <f t="shared" si="5"/>
        <v>1681.9165284131843</v>
      </c>
      <c r="G22" s="19"/>
      <c r="H22" s="23">
        <f t="shared" si="8"/>
        <v>57.30021729320179</v>
      </c>
      <c r="I22" s="23">
        <f t="shared" si="9"/>
        <v>28.650108646600895</v>
      </c>
      <c r="J22" s="23">
        <f t="shared" si="10"/>
        <v>19.100072431067264</v>
      </c>
      <c r="K22" s="23">
        <f t="shared" si="11"/>
        <v>14.325054323300447</v>
      </c>
      <c r="L22" s="23">
        <f t="shared" si="12"/>
        <v>11.460043458640358</v>
      </c>
      <c r="M22" s="23">
        <f t="shared" si="13"/>
        <v>9.5500362155336322</v>
      </c>
      <c r="N22" s="25">
        <f t="shared" si="14"/>
        <v>57.30021729320179</v>
      </c>
      <c r="O22" s="26">
        <f t="shared" si="15"/>
        <v>50</v>
      </c>
      <c r="P22" s="19"/>
      <c r="Q22" s="19"/>
    </row>
    <row r="23" spans="1:17" ht="15.75" x14ac:dyDescent="0.25">
      <c r="A23" s="19"/>
      <c r="B23" s="21">
        <v>16</v>
      </c>
      <c r="C23" s="23">
        <f t="shared" si="6"/>
        <v>1681.9165284131843</v>
      </c>
      <c r="D23" s="23">
        <f t="shared" si="4"/>
        <v>59.321195957133014</v>
      </c>
      <c r="E23" s="24">
        <f t="shared" si="7"/>
        <v>3.5270000000000003E-2</v>
      </c>
      <c r="F23" s="23">
        <f t="shared" si="5"/>
        <v>1741.2377243703174</v>
      </c>
      <c r="G23" s="19"/>
      <c r="H23" s="23">
        <f t="shared" si="8"/>
        <v>59.321195957133014</v>
      </c>
      <c r="I23" s="23">
        <f t="shared" si="9"/>
        <v>29.660597978566507</v>
      </c>
      <c r="J23" s="23">
        <f t="shared" si="10"/>
        <v>19.773731985711006</v>
      </c>
      <c r="K23" s="23">
        <f t="shared" si="11"/>
        <v>14.830298989283254</v>
      </c>
      <c r="L23" s="23">
        <f t="shared" si="12"/>
        <v>11.864239191426602</v>
      </c>
      <c r="M23" s="23">
        <f t="shared" si="13"/>
        <v>9.8868659928555029</v>
      </c>
      <c r="N23" s="25">
        <f t="shared" si="14"/>
        <v>59.321195957133014</v>
      </c>
      <c r="O23" s="26">
        <f t="shared" si="15"/>
        <v>50</v>
      </c>
      <c r="P23" s="19"/>
      <c r="Q23" s="19"/>
    </row>
    <row r="24" spans="1:17" ht="15.75" x14ac:dyDescent="0.25">
      <c r="A24" s="19"/>
      <c r="B24" s="21">
        <v>17</v>
      </c>
      <c r="C24" s="23">
        <f t="shared" si="6"/>
        <v>1741.2377243703174</v>
      </c>
      <c r="D24" s="23">
        <f t="shared" si="4"/>
        <v>61.413454538541103</v>
      </c>
      <c r="E24" s="24">
        <f t="shared" si="7"/>
        <v>3.5270000000000003E-2</v>
      </c>
      <c r="F24" s="23">
        <f t="shared" si="5"/>
        <v>1802.6511789088586</v>
      </c>
      <c r="G24" s="19"/>
      <c r="H24" s="23">
        <f t="shared" si="8"/>
        <v>61.413454538541103</v>
      </c>
      <c r="I24" s="23">
        <f t="shared" si="9"/>
        <v>30.706727269270552</v>
      </c>
      <c r="J24" s="23">
        <f t="shared" si="10"/>
        <v>20.471151512847033</v>
      </c>
      <c r="K24" s="23">
        <f t="shared" si="11"/>
        <v>15.353363634635276</v>
      </c>
      <c r="L24" s="23">
        <f t="shared" si="12"/>
        <v>12.28269090770822</v>
      </c>
      <c r="M24" s="23">
        <f t="shared" si="13"/>
        <v>10.235575756423517</v>
      </c>
      <c r="N24" s="25">
        <f t="shared" si="14"/>
        <v>61.413454538541103</v>
      </c>
      <c r="O24" s="26">
        <f t="shared" si="15"/>
        <v>50</v>
      </c>
      <c r="P24" s="19"/>
      <c r="Q24" s="19"/>
    </row>
    <row r="25" spans="1:17" ht="15.75" x14ac:dyDescent="0.25">
      <c r="A25" s="19"/>
      <c r="B25" s="21">
        <v>18</v>
      </c>
      <c r="C25" s="23">
        <f t="shared" si="6"/>
        <v>1802.6511789088586</v>
      </c>
      <c r="D25" s="23">
        <f t="shared" si="4"/>
        <v>63.579507080115448</v>
      </c>
      <c r="E25" s="24">
        <f t="shared" si="7"/>
        <v>3.5270000000000003E-2</v>
      </c>
      <c r="F25" s="23">
        <f t="shared" si="5"/>
        <v>1866.2306859889741</v>
      </c>
      <c r="G25" s="19"/>
      <c r="H25" s="23">
        <f t="shared" si="8"/>
        <v>63.579507080115448</v>
      </c>
      <c r="I25" s="23">
        <f t="shared" si="9"/>
        <v>31.789753540057724</v>
      </c>
      <c r="J25" s="23">
        <f t="shared" si="10"/>
        <v>21.193169026705149</v>
      </c>
      <c r="K25" s="23">
        <f t="shared" si="11"/>
        <v>15.894876770028862</v>
      </c>
      <c r="L25" s="23">
        <f t="shared" si="12"/>
        <v>12.71590141602309</v>
      </c>
      <c r="M25" s="23">
        <f t="shared" si="13"/>
        <v>10.596584513352575</v>
      </c>
      <c r="N25" s="25">
        <f t="shared" si="14"/>
        <v>63.579507080115448</v>
      </c>
      <c r="O25" s="26">
        <f t="shared" si="15"/>
        <v>50</v>
      </c>
      <c r="P25" s="19"/>
      <c r="Q25" s="19"/>
    </row>
    <row r="26" spans="1:17" ht="15.75" x14ac:dyDescent="0.25">
      <c r="A26" s="19"/>
      <c r="B26" s="21">
        <v>19</v>
      </c>
      <c r="C26" s="23">
        <f t="shared" si="6"/>
        <v>1866.2306859889741</v>
      </c>
      <c r="D26" s="23">
        <f t="shared" si="4"/>
        <v>65.821956294831125</v>
      </c>
      <c r="E26" s="24">
        <f t="shared" si="7"/>
        <v>3.5270000000000003E-2</v>
      </c>
      <c r="F26" s="23">
        <f t="shared" si="5"/>
        <v>1932.0526422838052</v>
      </c>
      <c r="G26" s="19"/>
      <c r="H26" s="23">
        <f t="shared" si="8"/>
        <v>65.821956294831125</v>
      </c>
      <c r="I26" s="23">
        <f t="shared" si="9"/>
        <v>32.910978147415562</v>
      </c>
      <c r="J26" s="23">
        <f t="shared" si="10"/>
        <v>21.940652098277042</v>
      </c>
      <c r="K26" s="23">
        <f t="shared" si="11"/>
        <v>16.455489073707781</v>
      </c>
      <c r="L26" s="23">
        <f t="shared" si="12"/>
        <v>13.164391258966225</v>
      </c>
      <c r="M26" s="23">
        <f t="shared" si="13"/>
        <v>10.970326049138521</v>
      </c>
      <c r="N26" s="25">
        <f t="shared" si="14"/>
        <v>65.821956294831125</v>
      </c>
      <c r="O26" s="26">
        <f t="shared" si="15"/>
        <v>50</v>
      </c>
      <c r="P26" s="19"/>
      <c r="Q26" s="19"/>
    </row>
    <row r="27" spans="1:17" ht="15.75" x14ac:dyDescent="0.25">
      <c r="A27" s="19"/>
      <c r="B27" s="21" t="s">
        <v>11</v>
      </c>
      <c r="C27" s="23">
        <f t="shared" si="6"/>
        <v>1932.0526422838052</v>
      </c>
      <c r="D27" s="23">
        <f t="shared" si="4"/>
        <v>68.143496693349817</v>
      </c>
      <c r="E27" s="24">
        <f t="shared" si="7"/>
        <v>3.5270000000000003E-2</v>
      </c>
      <c r="F27" s="23">
        <f t="shared" si="5"/>
        <v>2000.196138977155</v>
      </c>
      <c r="G27" s="19"/>
      <c r="H27" s="23">
        <f t="shared" si="8"/>
        <v>68.143496693349817</v>
      </c>
      <c r="I27" s="23">
        <f t="shared" si="9"/>
        <v>34.071748346674909</v>
      </c>
      <c r="J27" s="23">
        <f t="shared" si="10"/>
        <v>22.714498897783272</v>
      </c>
      <c r="K27" s="23">
        <f t="shared" si="11"/>
        <v>17.035874173337454</v>
      </c>
      <c r="L27" s="23">
        <f t="shared" si="12"/>
        <v>13.628699338669964</v>
      </c>
      <c r="M27" s="23">
        <f t="shared" si="13"/>
        <v>11.357249448891636</v>
      </c>
      <c r="N27" s="25">
        <f t="shared" si="14"/>
        <v>68.143496693349817</v>
      </c>
      <c r="O27" s="26">
        <f t="shared" si="15"/>
        <v>50</v>
      </c>
      <c r="P27" s="19"/>
      <c r="Q27" s="19"/>
    </row>
    <row r="28" spans="1:17" ht="18.75" x14ac:dyDescent="0.3">
      <c r="A28" s="19"/>
      <c r="B28" s="27" t="s">
        <v>10</v>
      </c>
      <c r="C28" s="28"/>
      <c r="D28" s="29">
        <f>SUM(D8:D27)</f>
        <v>1000.1961389771551</v>
      </c>
      <c r="E28" s="30"/>
      <c r="F28" s="31"/>
      <c r="G28" s="19"/>
      <c r="H28" s="19"/>
      <c r="I28" s="19"/>
      <c r="J28" s="19"/>
      <c r="K28" s="19"/>
      <c r="L28" s="19"/>
      <c r="M28" s="19"/>
      <c r="N28" s="19"/>
      <c r="O28" s="26">
        <f>SUM(O8:O27)</f>
        <v>1000</v>
      </c>
      <c r="P28" s="19"/>
      <c r="Q28" s="19"/>
    </row>
    <row r="29" spans="1:17" s="19" customFormat="1" ht="15.75" x14ac:dyDescent="0.25">
      <c r="B29" s="32"/>
      <c r="C29" s="33"/>
      <c r="D29" s="34">
        <f>D28/C8</f>
        <v>1.0001961389771552</v>
      </c>
      <c r="F29" s="32"/>
    </row>
    <row r="30" spans="1:17" s="19" customFormat="1" x14ac:dyDescent="0.25"/>
    <row r="31" spans="1:17" s="19" customFormat="1" x14ac:dyDescent="0.25"/>
    <row r="32" spans="1:17" s="19" customFormat="1" x14ac:dyDescent="0.25"/>
    <row r="33" s="19" customFormat="1" x14ac:dyDescent="0.25"/>
    <row r="34" s="19" customFormat="1" x14ac:dyDescent="0.25"/>
    <row r="35" s="19" customFormat="1" x14ac:dyDescent="0.25"/>
    <row r="36" s="19" customFormat="1" x14ac:dyDescent="0.25"/>
    <row r="37" s="19" customFormat="1" x14ac:dyDescent="0.25"/>
    <row r="38" s="19" customFormat="1" x14ac:dyDescent="0.25"/>
    <row r="39" s="19" customFormat="1" x14ac:dyDescent="0.25"/>
    <row r="40" s="19" customFormat="1" x14ac:dyDescent="0.25"/>
    <row r="41" s="19" customFormat="1" x14ac:dyDescent="0.25"/>
  </sheetData>
  <mergeCells count="1">
    <mergeCell ref="B28:C28"/>
  </mergeCells>
  <conditionalFormatting sqref="H8:M27">
    <cfRule type="cellIs" dxfId="1" priority="1" operator="between">
      <formula>25</formula>
      <formula>30</formula>
    </cfRule>
    <cfRule type="cellIs" dxfId="0" priority="2" operator="between">
      <formula>31</formula>
      <formula>50</formula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Roel Lopez</dc:creator>
  <cp:lastModifiedBy>Roel Lopez</cp:lastModifiedBy>
  <dcterms:created xsi:type="dcterms:W3CDTF">2020-04-11T22:28:15Z</dcterms:created>
  <dcterms:modified xsi:type="dcterms:W3CDTF">2020-04-11T22:28:36Z</dcterms:modified>
</cp:coreProperties>
</file>