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Intire\Documents\Opheim Seed &amp; Chemical\Web 2018\"/>
    </mc:Choice>
  </mc:AlternateContent>
  <bookViews>
    <workbookView xWindow="0" yWindow="0" windowWidth="17715" windowHeight="8700"/>
  </bookViews>
  <sheets>
    <sheet name="Plot" sheetId="1" r:id="rId1"/>
    <sheet name="Sheet1" sheetId="2" r:id="rId2"/>
  </sheets>
  <definedNames>
    <definedName name="_xlnm.Print_Area" localSheetId="0">Plot!$A$1:$O$75</definedName>
  </definedNames>
  <calcPr calcId="152511"/>
</workbook>
</file>

<file path=xl/calcChain.xml><?xml version="1.0" encoding="utf-8"?>
<calcChain xmlns="http://schemas.openxmlformats.org/spreadsheetml/2006/main">
  <c r="L66" i="1" l="1"/>
  <c r="M66" i="1"/>
  <c r="M55" i="1"/>
  <c r="M56" i="1"/>
  <c r="M58" i="1"/>
  <c r="M59" i="1"/>
  <c r="M60" i="1"/>
  <c r="M61" i="1"/>
  <c r="M62" i="1"/>
  <c r="M63" i="1"/>
  <c r="M65" i="1"/>
  <c r="L55" i="1"/>
  <c r="L56" i="1"/>
  <c r="L57" i="1"/>
  <c r="M57" i="1" s="1"/>
  <c r="L58" i="1"/>
  <c r="L59" i="1"/>
  <c r="L60" i="1"/>
  <c r="L61" i="1"/>
  <c r="L62" i="1"/>
  <c r="L63" i="1"/>
  <c r="L64" i="1"/>
  <c r="M64" i="1" s="1"/>
  <c r="L65" i="1"/>
  <c r="Q52" i="1" l="1"/>
  <c r="R52" i="1"/>
  <c r="M75" i="1" l="1"/>
  <c r="O64" i="1"/>
  <c r="L50" i="1"/>
  <c r="L49" i="1"/>
  <c r="L48" i="1"/>
  <c r="L47" i="1"/>
  <c r="L46" i="1"/>
  <c r="L45" i="1"/>
  <c r="L44" i="1"/>
  <c r="L43" i="1"/>
  <c r="L39" i="1" l="1"/>
  <c r="L40" i="1"/>
  <c r="L41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R40" i="1"/>
  <c r="L42" i="1"/>
  <c r="L51" i="1"/>
  <c r="L52" i="1"/>
  <c r="M52" i="1" s="1"/>
  <c r="L53" i="1"/>
  <c r="M53" i="1" s="1"/>
  <c r="L54" i="1"/>
  <c r="M54" i="1" s="1"/>
  <c r="R51" i="1"/>
  <c r="R39" i="1"/>
  <c r="R41" i="1"/>
  <c r="R42" i="1"/>
  <c r="R43" i="1"/>
  <c r="M43" i="1" s="1"/>
  <c r="R44" i="1"/>
  <c r="M44" i="1" s="1"/>
  <c r="R45" i="1"/>
  <c r="M45" i="1" s="1"/>
  <c r="R46" i="1"/>
  <c r="M46" i="1" s="1"/>
  <c r="R47" i="1"/>
  <c r="M47" i="1" s="1"/>
  <c r="R48" i="1"/>
  <c r="M48" i="1" s="1"/>
  <c r="R49" i="1"/>
  <c r="M49" i="1" s="1"/>
  <c r="R50" i="1"/>
  <c r="M50" i="1" s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M40" i="1" l="1"/>
  <c r="M51" i="1"/>
  <c r="M42" i="1"/>
  <c r="M36" i="1"/>
  <c r="M39" i="1"/>
  <c r="M41" i="1"/>
  <c r="M31" i="1"/>
  <c r="M38" i="1"/>
  <c r="M35" i="1"/>
  <c r="M37" i="1"/>
  <c r="M34" i="1"/>
  <c r="M33" i="1"/>
  <c r="M30" i="1"/>
  <c r="M29" i="1"/>
  <c r="M32" i="1"/>
</calcChain>
</file>

<file path=xl/sharedStrings.xml><?xml version="1.0" encoding="utf-8"?>
<sst xmlns="http://schemas.openxmlformats.org/spreadsheetml/2006/main" count="135" uniqueCount="105">
  <si>
    <t>Planting Information</t>
  </si>
  <si>
    <t>Corn</t>
  </si>
  <si>
    <t>Texture</t>
  </si>
  <si>
    <t>pH</t>
  </si>
  <si>
    <t>Tillage</t>
  </si>
  <si>
    <t>CEC</t>
  </si>
  <si>
    <t>K Test</t>
  </si>
  <si>
    <t>Org Matter</t>
  </si>
  <si>
    <t>Harvest Information</t>
  </si>
  <si>
    <t>Herbicide Applied</t>
  </si>
  <si>
    <t>Insecticide Applied</t>
  </si>
  <si>
    <t>Harvest Data</t>
  </si>
  <si>
    <t>Test Weight</t>
  </si>
  <si>
    <t>Row Length</t>
  </si>
  <si>
    <t>Yield</t>
  </si>
  <si>
    <t>Rank</t>
  </si>
  <si>
    <t>Wheat</t>
  </si>
  <si>
    <r>
      <t>P</t>
    </r>
    <r>
      <rPr>
        <vertAlign val="subscript"/>
        <sz val="10"/>
        <rFont val="Tahoma"/>
        <family val="2"/>
      </rPr>
      <t xml:space="preserve">1 </t>
    </r>
    <r>
      <rPr>
        <sz val="10"/>
        <rFont val="Tahoma"/>
        <family val="2"/>
      </rPr>
      <t>Test</t>
    </r>
  </si>
  <si>
    <t>Company</t>
  </si>
  <si>
    <t>Plot Information</t>
  </si>
  <si>
    <t>Agronomics</t>
  </si>
  <si>
    <t>Soil Analysis</t>
  </si>
  <si>
    <t>District</t>
  </si>
  <si>
    <t>DSM</t>
  </si>
  <si>
    <t>Dealer #</t>
  </si>
  <si>
    <r>
      <t>P</t>
    </r>
    <r>
      <rPr>
        <vertAlign val="subscript"/>
        <sz val="10"/>
        <rFont val="Tahoma"/>
        <family val="2"/>
      </rPr>
      <t>2</t>
    </r>
    <r>
      <rPr>
        <sz val="10"/>
        <rFont val="Tahoma"/>
        <family val="2"/>
      </rPr>
      <t>O</t>
    </r>
    <r>
      <rPr>
        <vertAlign val="subscript"/>
        <sz val="10"/>
        <rFont val="Tahoma"/>
        <family val="2"/>
      </rPr>
      <t>5</t>
    </r>
  </si>
  <si>
    <t xml:space="preserve">  Cooperator   </t>
  </si>
  <si>
    <t xml:space="preserve">  Address   </t>
  </si>
  <si>
    <t xml:space="preserve">  City, State, Zip   </t>
  </si>
  <si>
    <t xml:space="preserve">  Phone   </t>
  </si>
  <si>
    <t>County</t>
  </si>
  <si>
    <r>
      <t>K</t>
    </r>
    <r>
      <rPr>
        <vertAlign val="subscript"/>
        <sz val="10"/>
        <rFont val="Tahoma"/>
        <family val="2"/>
      </rPr>
      <t>2</t>
    </r>
    <r>
      <rPr>
        <sz val="10"/>
        <rFont val="Tahoma"/>
        <family val="2"/>
      </rPr>
      <t xml:space="preserve">O       </t>
    </r>
  </si>
  <si>
    <t>Number of Rows</t>
  </si>
  <si>
    <t>Harvest Weight</t>
  </si>
  <si>
    <t>Harvest Moisture</t>
  </si>
  <si>
    <t>Irrigation</t>
  </si>
  <si>
    <t>Soybeans</t>
  </si>
  <si>
    <t>Hybrid</t>
  </si>
  <si>
    <t>Entry No.</t>
  </si>
  <si>
    <t xml:space="preserve">  Crop Planted</t>
  </si>
  <si>
    <t xml:space="preserve">  Previous Crop</t>
  </si>
  <si>
    <t xml:space="preserve">  Planting Date</t>
  </si>
  <si>
    <t xml:space="preserve">  Planting Population</t>
  </si>
  <si>
    <t xml:space="preserve">  Row Width</t>
  </si>
  <si>
    <t xml:space="preserve">  Harvest Date</t>
  </si>
  <si>
    <t xml:space="preserve">  Selling Price</t>
  </si>
  <si>
    <t xml:space="preserve">  Comments:</t>
  </si>
  <si>
    <t>Yes</t>
  </si>
  <si>
    <t>No</t>
  </si>
  <si>
    <t>Fertilizer Used          N</t>
  </si>
  <si>
    <t xml:space="preserve">  Drying Charge / Bu</t>
  </si>
  <si>
    <t>Conventional</t>
  </si>
  <si>
    <t>No-till</t>
  </si>
  <si>
    <t>Minimum</t>
  </si>
  <si>
    <t>Ridge</t>
  </si>
  <si>
    <t>Strip</t>
  </si>
  <si>
    <t>Hay</t>
  </si>
  <si>
    <t>Pasture</t>
  </si>
  <si>
    <t>Other</t>
  </si>
  <si>
    <t>$/Ac</t>
  </si>
  <si>
    <t>Notes</t>
  </si>
  <si>
    <t>Corn Harvest Report</t>
  </si>
  <si>
    <t>Tim Barrett</t>
  </si>
  <si>
    <t>Moorland, Iowa  50566</t>
  </si>
  <si>
    <t>2458 Fairbamks Avenue</t>
  </si>
  <si>
    <t>no</t>
  </si>
  <si>
    <t>Channel</t>
  </si>
  <si>
    <t>Dekalb</t>
  </si>
  <si>
    <t>55-20 STX</t>
  </si>
  <si>
    <t>Midwest Seed Genetics</t>
  </si>
  <si>
    <t>98-52 VT2P</t>
  </si>
  <si>
    <t>AgriGold</t>
  </si>
  <si>
    <t>LG</t>
  </si>
  <si>
    <t>Hoegemeyer</t>
  </si>
  <si>
    <t>629-22 VT2P</t>
  </si>
  <si>
    <t>00-10 VT2P</t>
  </si>
  <si>
    <t>5505 STX</t>
  </si>
  <si>
    <t>51-38 STX</t>
  </si>
  <si>
    <t>6267 STX</t>
  </si>
  <si>
    <t>203-01 VT2P</t>
  </si>
  <si>
    <t>55-84 STX</t>
  </si>
  <si>
    <t>5525 VT2P</t>
  </si>
  <si>
    <t>05-25 VT2P</t>
  </si>
  <si>
    <t>205-17 VT2P</t>
  </si>
  <si>
    <t>635-54 VT2P</t>
  </si>
  <si>
    <t>5530 VT2P</t>
  </si>
  <si>
    <t>727-84 AM</t>
  </si>
  <si>
    <t>208-23 VT2P</t>
  </si>
  <si>
    <t>08-44 VT2P</t>
  </si>
  <si>
    <t>639-40 VT2P</t>
  </si>
  <si>
    <t>210-79 STX</t>
  </si>
  <si>
    <t>7886 AM</t>
  </si>
  <si>
    <t>7900 AM</t>
  </si>
  <si>
    <t>8067 AMX</t>
  </si>
  <si>
    <t>210-26 VT2P</t>
  </si>
  <si>
    <t>641-78 STX</t>
  </si>
  <si>
    <t>8217 AM</t>
  </si>
  <si>
    <t>12-02 VT2P</t>
  </si>
  <si>
    <t>8319 AM</t>
  </si>
  <si>
    <t>212-90 STX</t>
  </si>
  <si>
    <t>63-60 STX</t>
  </si>
  <si>
    <t>12-218 VT2P</t>
  </si>
  <si>
    <t>13-20 VT2P</t>
  </si>
  <si>
    <t>63-21 STX</t>
  </si>
  <si>
    <t>13-31 VT2P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</si>
</sst>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.00"/>
    <numFmt numFmtId="166" formatCode="#,##0.0"/>
  </numFmts>
  <fonts count="15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vertAlign val="subscript"/>
      <sz val="10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  <font>
      <sz val="14"/>
      <name val="Tahoma"/>
      <family val="2"/>
    </font>
    <font>
      <sz val="10"/>
      <name val="Arial"/>
      <family val="2"/>
    </font>
    <font>
      <sz val="12"/>
      <color indexed="9"/>
      <name val="Tahoma"/>
      <family val="2"/>
    </font>
    <font>
      <sz val="12"/>
      <name val="Tahoma"/>
      <family val="2"/>
    </font>
    <font>
      <sz val="10.5"/>
      <name val="Tahoma"/>
      <family val="2"/>
    </font>
    <font>
      <sz val="10.5"/>
      <name val="Arial"/>
      <family val="2"/>
    </font>
    <font>
      <i/>
      <sz val="8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682B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Alignment="1" applyProtection="1"/>
    <xf numFmtId="0" fontId="0" fillId="0" borderId="0" xfId="0" applyAlignment="1" applyProtection="1"/>
    <xf numFmtId="0" fontId="9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2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center" wrapText="1"/>
    </xf>
    <xf numFmtId="3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</xf>
    <xf numFmtId="0" fontId="2" fillId="0" borderId="1" xfId="0" applyFont="1" applyBorder="1" applyProtection="1"/>
    <xf numFmtId="3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wrapText="1"/>
    </xf>
    <xf numFmtId="3" fontId="2" fillId="0" borderId="2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Protection="1"/>
    <xf numFmtId="3" fontId="2" fillId="0" borderId="11" xfId="0" applyNumberFormat="1" applyFont="1" applyBorder="1" applyAlignment="1" applyProtection="1">
      <alignment horizont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5" xfId="0" applyFont="1" applyBorder="1" applyProtection="1"/>
    <xf numFmtId="0" fontId="5" fillId="0" borderId="11" xfId="0" applyFont="1" applyBorder="1" applyAlignment="1" applyProtection="1">
      <alignment wrapText="1"/>
    </xf>
    <xf numFmtId="0" fontId="5" fillId="0" borderId="12" xfId="0" applyFont="1" applyBorder="1" applyAlignment="1" applyProtection="1">
      <alignment wrapText="1"/>
    </xf>
    <xf numFmtId="2" fontId="2" fillId="0" borderId="4" xfId="0" applyNumberFormat="1" applyFont="1" applyBorder="1" applyAlignment="1" applyProtection="1">
      <alignment horizontal="center"/>
    </xf>
    <xf numFmtId="2" fontId="2" fillId="0" borderId="1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13" fillId="0" borderId="3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13" fillId="0" borderId="3" xfId="0" applyNumberFormat="1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</xf>
    <xf numFmtId="165" fontId="2" fillId="0" borderId="1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2" fontId="4" fillId="0" borderId="18" xfId="0" applyNumberFormat="1" applyFont="1" applyBorder="1" applyAlignment="1" applyProtection="1">
      <alignment horizontal="center"/>
    </xf>
    <xf numFmtId="0" fontId="2" fillId="0" borderId="0" xfId="0" applyFont="1" applyFill="1" applyBorder="1" applyProtection="1"/>
    <xf numFmtId="2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Border="1" applyAlignment="1" applyProtection="1">
      <alignment horizontal="center"/>
    </xf>
    <xf numFmtId="165" fontId="2" fillId="0" borderId="18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/>
    </xf>
    <xf numFmtId="165" fontId="2" fillId="0" borderId="5" xfId="0" applyNumberFormat="1" applyFont="1" applyBorder="1" applyAlignment="1" applyProtection="1">
      <alignment horizontal="center"/>
    </xf>
    <xf numFmtId="0" fontId="13" fillId="0" borderId="5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0" fontId="0" fillId="0" borderId="0" xfId="0" applyAlignment="1" applyProtection="1"/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Protection="1"/>
    <xf numFmtId="0" fontId="2" fillId="0" borderId="0" xfId="0" applyFont="1" applyAlignment="1" applyProtection="1"/>
    <xf numFmtId="0" fontId="7" fillId="0" borderId="13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8" fillId="2" borderId="17" xfId="0" applyFont="1" applyFill="1" applyBorder="1" applyAlignment="1" applyProtection="1">
      <alignment horizontal="center"/>
    </xf>
    <xf numFmtId="0" fontId="0" fillId="2" borderId="17" xfId="0" applyFill="1" applyBorder="1" applyAlignment="1" applyProtection="1"/>
    <xf numFmtId="0" fontId="6" fillId="0" borderId="0" xfId="0" applyFont="1" applyBorder="1" applyAlignment="1" applyProtection="1">
      <alignment horizontal="left"/>
    </xf>
    <xf numFmtId="0" fontId="0" fillId="0" borderId="0" xfId="0" applyProtection="1"/>
    <xf numFmtId="0" fontId="2" fillId="0" borderId="0" xfId="0" applyFont="1" applyFill="1" applyAlignment="1" applyProtection="1"/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Protection="1">
      <protection locked="0"/>
    </xf>
    <xf numFmtId="0" fontId="10" fillId="0" borderId="16" xfId="0" applyFont="1" applyBorder="1" applyAlignment="1" applyProtection="1">
      <alignment horizontal="left"/>
    </xf>
    <xf numFmtId="0" fontId="11" fillId="0" borderId="16" xfId="0" applyFont="1" applyBorder="1" applyAlignment="1" applyProtection="1"/>
    <xf numFmtId="0" fontId="0" fillId="2" borderId="0" xfId="0" applyFill="1" applyAlignment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536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0</xdr:row>
          <xdr:rowOff>257175</xdr:rowOff>
        </xdr:from>
        <xdr:to>
          <xdr:col>9</xdr:col>
          <xdr:colOff>209550</xdr:colOff>
          <xdr:row>0</xdr:row>
          <xdr:rowOff>514350</xdr:rowOff>
        </xdr:to>
        <xdr:sp macro="" textlink="">
          <xdr:nvSpPr>
            <xdr:cNvPr id="1088" name="Clear_Sheet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T583"/>
  <sheetViews>
    <sheetView showZeros="0" tabSelected="1" view="pageBreakPreview" topLeftCell="A2" zoomScale="85" zoomScaleNormal="85" zoomScaleSheetLayoutView="85" workbookViewId="0">
      <selection activeCell="H53" sqref="H53"/>
    </sheetView>
  </sheetViews>
  <sheetFormatPr defaultColWidth="9.140625" defaultRowHeight="12.75" x14ac:dyDescent="0.2"/>
  <cols>
    <col min="1" max="1" width="5.7109375" style="8" customWidth="1"/>
    <col min="2" max="2" width="19.42578125" style="8" customWidth="1"/>
    <col min="3" max="6" width="4.7109375" style="8" customWidth="1"/>
    <col min="7" max="7" width="11.7109375" style="8" customWidth="1"/>
    <col min="8" max="8" width="10.7109375" style="8" customWidth="1"/>
    <col min="9" max="14" width="9.7109375" style="8" customWidth="1"/>
    <col min="15" max="15" width="14.7109375" style="8" customWidth="1"/>
    <col min="16" max="16" width="5.42578125" style="7" hidden="1" customWidth="1"/>
    <col min="17" max="17" width="15.5703125" style="7" hidden="1" customWidth="1"/>
    <col min="18" max="18" width="8.7109375" style="7" hidden="1" customWidth="1"/>
    <col min="19" max="19" width="8.85546875" style="8" hidden="1" customWidth="1"/>
    <col min="20" max="20" width="9.42578125" style="8" hidden="1" customWidth="1"/>
    <col min="21" max="16384" width="9.140625" style="8"/>
  </cols>
  <sheetData>
    <row r="1" spans="1:20" ht="50.25" customHeight="1" x14ac:dyDescent="0.25">
      <c r="A1" s="109" t="s">
        <v>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6"/>
      <c r="O1" s="6"/>
    </row>
    <row r="2" spans="1:20" ht="14.25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20" ht="13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0" ht="15" customHeight="1" x14ac:dyDescent="0.2">
      <c r="A4" s="86" t="s">
        <v>19</v>
      </c>
      <c r="B4" s="87"/>
      <c r="C4" s="87"/>
      <c r="D4" s="87"/>
      <c r="E4" s="87"/>
      <c r="F4" s="87"/>
      <c r="G4" s="87"/>
      <c r="H4" s="85"/>
      <c r="I4" s="85"/>
      <c r="J4" s="85"/>
      <c r="K4" s="85"/>
      <c r="L4" s="85"/>
      <c r="M4" s="85"/>
      <c r="N4" s="10"/>
      <c r="O4" s="10"/>
    </row>
    <row r="5" spans="1:20" ht="6" customHeight="1" x14ac:dyDescent="0.2">
      <c r="B5" s="113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6"/>
      <c r="O5" s="6"/>
    </row>
    <row r="6" spans="1:20" ht="12.95" customHeight="1" x14ac:dyDescent="0.2">
      <c r="A6" s="126" t="s">
        <v>26</v>
      </c>
      <c r="B6" s="110"/>
      <c r="C6" s="100" t="s">
        <v>62</v>
      </c>
      <c r="D6" s="104"/>
      <c r="E6" s="104"/>
      <c r="F6" s="104"/>
      <c r="G6" s="104"/>
      <c r="H6" s="104"/>
      <c r="I6" s="13" t="s">
        <v>22</v>
      </c>
      <c r="J6" s="100"/>
      <c r="K6" s="100"/>
      <c r="L6" s="100"/>
      <c r="M6" s="100"/>
      <c r="N6" s="42"/>
      <c r="O6" s="10"/>
    </row>
    <row r="7" spans="1:20" ht="12.95" customHeight="1" x14ac:dyDescent="0.2">
      <c r="A7" s="12" t="s">
        <v>27</v>
      </c>
      <c r="C7" s="100" t="s">
        <v>64</v>
      </c>
      <c r="D7" s="104"/>
      <c r="E7" s="104"/>
      <c r="F7" s="104"/>
      <c r="G7" s="104"/>
      <c r="H7" s="104"/>
      <c r="I7" s="12" t="s">
        <v>30</v>
      </c>
      <c r="J7" s="105"/>
      <c r="K7" s="105"/>
      <c r="L7" s="105"/>
      <c r="M7" s="105"/>
      <c r="N7" s="41"/>
      <c r="O7" s="10"/>
    </row>
    <row r="8" spans="1:20" ht="12.95" customHeight="1" x14ac:dyDescent="0.2">
      <c r="A8" s="12" t="s">
        <v>28</v>
      </c>
      <c r="C8" s="100" t="s">
        <v>63</v>
      </c>
      <c r="D8" s="104"/>
      <c r="E8" s="104"/>
      <c r="F8" s="104"/>
      <c r="G8" s="104"/>
      <c r="H8" s="104"/>
      <c r="I8" s="12" t="s">
        <v>23</v>
      </c>
      <c r="J8" s="105"/>
      <c r="K8" s="105"/>
      <c r="L8" s="105"/>
      <c r="M8" s="105"/>
      <c r="N8" s="41"/>
      <c r="O8" s="10"/>
    </row>
    <row r="9" spans="1:20" ht="12.95" customHeight="1" x14ac:dyDescent="0.2">
      <c r="A9" s="12" t="s">
        <v>29</v>
      </c>
      <c r="C9" s="100"/>
      <c r="D9" s="104"/>
      <c r="E9" s="104"/>
      <c r="F9" s="104"/>
      <c r="G9" s="104"/>
      <c r="H9" s="104"/>
      <c r="I9" s="13" t="s">
        <v>24</v>
      </c>
      <c r="J9" s="100"/>
      <c r="K9" s="100"/>
      <c r="L9" s="100"/>
      <c r="M9" s="100"/>
      <c r="N9" s="42"/>
      <c r="O9" s="10"/>
    </row>
    <row r="10" spans="1:20" ht="6.6" customHeight="1" x14ac:dyDescent="0.2">
      <c r="A10" s="88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20" ht="6.6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1:20" ht="15" customHeight="1" x14ac:dyDescent="0.2">
      <c r="A12" s="86" t="s">
        <v>0</v>
      </c>
      <c r="B12" s="87"/>
      <c r="C12" s="87"/>
      <c r="D12" s="87"/>
      <c r="E12" s="87"/>
      <c r="F12" s="87"/>
      <c r="G12" s="87"/>
      <c r="I12" s="86" t="s">
        <v>20</v>
      </c>
      <c r="J12" s="87"/>
      <c r="K12" s="87"/>
      <c r="L12" s="87"/>
      <c r="M12" s="87"/>
      <c r="N12" s="87"/>
      <c r="O12" s="87"/>
      <c r="P12" s="11"/>
      <c r="S12" s="14"/>
      <c r="T12" s="14"/>
    </row>
    <row r="13" spans="1:20" ht="12.95" customHeight="1" x14ac:dyDescent="0.2">
      <c r="A13" s="84" t="s">
        <v>39</v>
      </c>
      <c r="B13" s="85"/>
      <c r="C13" s="99" t="s">
        <v>1</v>
      </c>
      <c r="D13" s="112"/>
      <c r="E13" s="112"/>
      <c r="F13" s="112"/>
      <c r="G13" s="112"/>
      <c r="H13" s="112"/>
      <c r="I13" s="84" t="s">
        <v>35</v>
      </c>
      <c r="J13" s="84"/>
      <c r="K13" s="98" t="s">
        <v>65</v>
      </c>
      <c r="L13" s="98"/>
      <c r="M13" s="98"/>
      <c r="N13" s="98"/>
      <c r="O13" s="98"/>
      <c r="P13" s="15"/>
      <c r="Q13" s="16" t="s">
        <v>1</v>
      </c>
      <c r="R13" s="7">
        <v>15</v>
      </c>
      <c r="S13" s="7" t="s">
        <v>51</v>
      </c>
      <c r="T13" s="13"/>
    </row>
    <row r="14" spans="1:20" ht="12.95" customHeight="1" x14ac:dyDescent="0.2">
      <c r="A14" s="84" t="s">
        <v>40</v>
      </c>
      <c r="B14" s="85"/>
      <c r="C14" s="99" t="s">
        <v>36</v>
      </c>
      <c r="D14" s="100"/>
      <c r="E14" s="100"/>
      <c r="F14" s="100"/>
      <c r="G14" s="100"/>
      <c r="H14" s="100"/>
      <c r="I14" s="84" t="s">
        <v>9</v>
      </c>
      <c r="J14" s="84"/>
      <c r="K14" s="129"/>
      <c r="L14" s="98"/>
      <c r="M14" s="98"/>
      <c r="N14" s="98"/>
      <c r="O14" s="98"/>
      <c r="P14" s="15" t="s">
        <v>47</v>
      </c>
      <c r="Q14" s="15" t="s">
        <v>36</v>
      </c>
      <c r="R14" s="16">
        <v>30</v>
      </c>
      <c r="S14" s="7" t="s">
        <v>53</v>
      </c>
      <c r="T14" s="13"/>
    </row>
    <row r="15" spans="1:20" ht="12.95" customHeight="1" x14ac:dyDescent="0.2">
      <c r="A15" s="84" t="s">
        <v>41</v>
      </c>
      <c r="B15" s="85"/>
      <c r="C15" s="115">
        <v>43238</v>
      </c>
      <c r="D15" s="100"/>
      <c r="E15" s="100"/>
      <c r="F15" s="100"/>
      <c r="G15" s="100"/>
      <c r="H15" s="100"/>
      <c r="I15" s="84" t="s">
        <v>10</v>
      </c>
      <c r="J15" s="84"/>
      <c r="K15" s="98"/>
      <c r="L15" s="98"/>
      <c r="M15" s="98"/>
      <c r="N15" s="98"/>
      <c r="O15" s="98"/>
      <c r="P15" s="15" t="s">
        <v>48</v>
      </c>
      <c r="Q15" s="15" t="s">
        <v>16</v>
      </c>
      <c r="R15" s="15">
        <v>36</v>
      </c>
      <c r="S15" s="7" t="s">
        <v>52</v>
      </c>
      <c r="T15" s="13"/>
    </row>
    <row r="16" spans="1:20" ht="12.95" customHeight="1" x14ac:dyDescent="0.2">
      <c r="A16" s="84" t="s">
        <v>42</v>
      </c>
      <c r="B16" s="85"/>
      <c r="C16" s="127">
        <v>35500</v>
      </c>
      <c r="D16" s="128"/>
      <c r="E16" s="128"/>
      <c r="F16" s="128"/>
      <c r="G16" s="128"/>
      <c r="H16" s="128"/>
      <c r="I16" s="84" t="s">
        <v>49</v>
      </c>
      <c r="J16" s="84"/>
      <c r="K16" s="114">
        <v>140</v>
      </c>
      <c r="L16" s="98"/>
      <c r="M16" s="98"/>
      <c r="N16" s="98"/>
      <c r="O16" s="98"/>
      <c r="P16" s="15"/>
      <c r="Q16" s="15" t="s">
        <v>56</v>
      </c>
      <c r="R16" s="15">
        <v>38</v>
      </c>
      <c r="S16" s="7" t="s">
        <v>54</v>
      </c>
      <c r="T16" s="13"/>
    </row>
    <row r="17" spans="1:20" ht="12.95" customHeight="1" x14ac:dyDescent="0.25">
      <c r="A17" s="84" t="s">
        <v>43</v>
      </c>
      <c r="B17" s="85"/>
      <c r="C17" s="99">
        <v>30</v>
      </c>
      <c r="D17" s="100"/>
      <c r="E17" s="100"/>
      <c r="F17" s="100"/>
      <c r="G17" s="100"/>
      <c r="H17" s="100"/>
      <c r="I17" s="120" t="s">
        <v>25</v>
      </c>
      <c r="J17" s="88"/>
      <c r="K17" s="101"/>
      <c r="L17" s="98"/>
      <c r="M17" s="98"/>
      <c r="N17" s="98"/>
      <c r="O17" s="98"/>
      <c r="P17" s="15"/>
      <c r="Q17" s="15" t="s">
        <v>57</v>
      </c>
      <c r="R17" s="15">
        <v>40</v>
      </c>
      <c r="S17" s="17" t="s">
        <v>55</v>
      </c>
      <c r="T17" s="13"/>
    </row>
    <row r="18" spans="1:20" ht="12.95" customHeight="1" x14ac:dyDescent="0.25">
      <c r="A18" s="111"/>
      <c r="B18" s="85"/>
      <c r="C18" s="85"/>
      <c r="D18" s="85"/>
      <c r="E18" s="85"/>
      <c r="F18" s="85"/>
      <c r="G18" s="85"/>
      <c r="H18" s="85"/>
      <c r="I18" s="121" t="s">
        <v>31</v>
      </c>
      <c r="J18" s="88"/>
      <c r="K18" s="92"/>
      <c r="L18" s="98"/>
      <c r="M18" s="98"/>
      <c r="N18" s="98"/>
      <c r="O18" s="98"/>
      <c r="Q18" s="7" t="s">
        <v>58</v>
      </c>
    </row>
    <row r="19" spans="1:20" ht="12.95" customHeight="1" x14ac:dyDescent="0.2">
      <c r="A19" s="88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1:20" ht="15" customHeight="1" x14ac:dyDescent="0.2">
      <c r="A20" s="86" t="s">
        <v>8</v>
      </c>
      <c r="B20" s="87"/>
      <c r="C20" s="87"/>
      <c r="D20" s="87"/>
      <c r="E20" s="87"/>
      <c r="F20" s="87"/>
      <c r="G20" s="87"/>
      <c r="I20" s="86" t="s">
        <v>21</v>
      </c>
      <c r="J20" s="119"/>
      <c r="K20" s="119"/>
      <c r="L20" s="119"/>
      <c r="M20" s="119"/>
      <c r="N20" s="119"/>
      <c r="O20" s="119"/>
    </row>
    <row r="21" spans="1:20" ht="12.95" customHeight="1" x14ac:dyDescent="0.2">
      <c r="A21" s="84" t="s">
        <v>44</v>
      </c>
      <c r="B21" s="85"/>
      <c r="C21" s="115">
        <v>43405</v>
      </c>
      <c r="D21" s="104"/>
      <c r="E21" s="104"/>
      <c r="F21" s="104"/>
      <c r="G21" s="104"/>
      <c r="H21" s="104"/>
      <c r="I21" s="9" t="s">
        <v>2</v>
      </c>
      <c r="J21" s="92"/>
      <c r="K21" s="92"/>
      <c r="L21" s="9" t="s">
        <v>3</v>
      </c>
      <c r="M21" s="97"/>
      <c r="N21" s="97"/>
      <c r="O21" s="97"/>
    </row>
    <row r="22" spans="1:20" ht="12.95" customHeight="1" x14ac:dyDescent="0.2">
      <c r="A22" s="9" t="s">
        <v>45</v>
      </c>
      <c r="B22" s="10"/>
      <c r="C22" s="103">
        <v>3.5</v>
      </c>
      <c r="D22" s="104"/>
      <c r="E22" s="104"/>
      <c r="F22" s="104"/>
      <c r="G22" s="104"/>
      <c r="H22" s="104"/>
      <c r="I22" s="9" t="s">
        <v>4</v>
      </c>
      <c r="J22" s="92" t="s">
        <v>51</v>
      </c>
      <c r="K22" s="92"/>
      <c r="L22" s="9" t="s">
        <v>5</v>
      </c>
      <c r="M22" s="97"/>
      <c r="N22" s="97"/>
      <c r="O22" s="97"/>
      <c r="P22" s="15"/>
      <c r="R22" s="15"/>
      <c r="S22" s="13"/>
    </row>
    <row r="23" spans="1:20" ht="12.95" customHeight="1" x14ac:dyDescent="0.25">
      <c r="A23" s="84" t="s">
        <v>50</v>
      </c>
      <c r="B23" s="85"/>
      <c r="C23" s="103">
        <v>3.7499999999999999E-2</v>
      </c>
      <c r="D23" s="116"/>
      <c r="E23" s="116"/>
      <c r="F23" s="116"/>
      <c r="G23" s="116"/>
      <c r="H23" s="116"/>
      <c r="I23" s="9" t="s">
        <v>17</v>
      </c>
      <c r="J23" s="92"/>
      <c r="K23" s="92"/>
      <c r="L23" s="9" t="s">
        <v>6</v>
      </c>
      <c r="M23" s="97"/>
      <c r="N23" s="97"/>
      <c r="O23" s="97"/>
      <c r="P23" s="15"/>
      <c r="R23" s="15"/>
      <c r="S23" s="13"/>
    </row>
    <row r="24" spans="1:20" ht="12.95" customHeight="1" x14ac:dyDescent="0.2">
      <c r="A24" s="84"/>
      <c r="B24" s="85"/>
      <c r="C24" s="103"/>
      <c r="D24" s="104"/>
      <c r="E24" s="104"/>
      <c r="F24" s="104"/>
      <c r="G24" s="104"/>
      <c r="H24" s="104"/>
      <c r="I24" s="9" t="s">
        <v>7</v>
      </c>
      <c r="J24" s="92"/>
      <c r="K24" s="92"/>
      <c r="L24" s="9"/>
      <c r="M24" s="85"/>
      <c r="N24" s="85"/>
      <c r="O24" s="85"/>
      <c r="P24" s="15"/>
      <c r="Q24" s="15"/>
      <c r="R24" s="15"/>
      <c r="S24" s="13"/>
    </row>
    <row r="25" spans="1:20" ht="12.95" customHeight="1" x14ac:dyDescent="0.2">
      <c r="A25" s="84" t="s">
        <v>46</v>
      </c>
      <c r="B25" s="85"/>
      <c r="C25" s="106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5"/>
      <c r="Q25" s="15"/>
      <c r="R25" s="15"/>
      <c r="S25" s="13"/>
    </row>
    <row r="26" spans="1:20" ht="12.95" customHeight="1" x14ac:dyDescent="0.2">
      <c r="A26" s="88"/>
      <c r="B26" s="85"/>
      <c r="C26" s="106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5"/>
      <c r="Q26" s="15"/>
      <c r="R26" s="15"/>
      <c r="S26" s="13"/>
    </row>
    <row r="27" spans="1:20" ht="15" customHeight="1" x14ac:dyDescent="0.2">
      <c r="A27" s="107" t="s">
        <v>11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20" ht="27.75" customHeight="1" x14ac:dyDescent="0.2">
      <c r="A28" s="18" t="s">
        <v>38</v>
      </c>
      <c r="B28" s="18" t="s">
        <v>18</v>
      </c>
      <c r="C28" s="122" t="s">
        <v>37</v>
      </c>
      <c r="D28" s="123"/>
      <c r="E28" s="123"/>
      <c r="F28" s="123"/>
      <c r="G28" s="18" t="s">
        <v>13</v>
      </c>
      <c r="H28" s="18" t="s">
        <v>32</v>
      </c>
      <c r="I28" s="18" t="s">
        <v>12</v>
      </c>
      <c r="J28" s="18" t="s">
        <v>33</v>
      </c>
      <c r="K28" s="18" t="s">
        <v>34</v>
      </c>
      <c r="L28" s="18" t="s">
        <v>14</v>
      </c>
      <c r="M28" s="19" t="s">
        <v>59</v>
      </c>
      <c r="N28" s="19" t="s">
        <v>15</v>
      </c>
      <c r="O28" s="43" t="s">
        <v>60</v>
      </c>
      <c r="P28" s="20">
        <v>15</v>
      </c>
      <c r="Q28" s="21"/>
    </row>
    <row r="29" spans="1:20" ht="18.75" customHeight="1" x14ac:dyDescent="0.2">
      <c r="A29" s="22">
        <v>1</v>
      </c>
      <c r="B29" s="4" t="s">
        <v>69</v>
      </c>
      <c r="C29" s="124" t="s">
        <v>70</v>
      </c>
      <c r="D29" s="125"/>
      <c r="E29" s="125"/>
      <c r="F29" s="125"/>
      <c r="G29" s="1">
        <v>1045</v>
      </c>
      <c r="H29" s="4">
        <v>4</v>
      </c>
      <c r="I29" s="49"/>
      <c r="J29" s="4">
        <v>2472</v>
      </c>
      <c r="K29" s="51">
        <v>14.3</v>
      </c>
      <c r="L29" s="46">
        <f t="shared" ref="L29:L66" si="0">+(100-K29)*J29*109.814/(H29*G29*$C$17)</f>
        <v>185.5194563444976</v>
      </c>
      <c r="M29" s="5">
        <f t="shared" ref="M29:M66" si="1">IF(K29,+(L29*$C$22)-((L29*$C$23)*R29),+L29*$C$22)</f>
        <v>654.18798293478471</v>
      </c>
      <c r="N29" s="53"/>
      <c r="O29" s="44"/>
      <c r="Q29" s="7" t="b">
        <f t="shared" ref="Q29:Q52" si="2">(+K29&gt;15.01)</f>
        <v>0</v>
      </c>
      <c r="R29" s="23">
        <f t="shared" ref="R29:R52" si="3">+(K29-$P$28)</f>
        <v>-0.69999999999999929</v>
      </c>
      <c r="S29" s="23"/>
    </row>
    <row r="30" spans="1:20" ht="18.75" customHeight="1" x14ac:dyDescent="0.2">
      <c r="A30" s="24">
        <v>2</v>
      </c>
      <c r="B30" s="4" t="s">
        <v>71</v>
      </c>
      <c r="C30" s="95" t="s">
        <v>74</v>
      </c>
      <c r="D30" s="96"/>
      <c r="E30" s="96"/>
      <c r="F30" s="96"/>
      <c r="G30" s="1">
        <v>1045</v>
      </c>
      <c r="H30" s="4">
        <v>4</v>
      </c>
      <c r="I30" s="50"/>
      <c r="J30" s="1">
        <v>2782</v>
      </c>
      <c r="K30" s="52">
        <v>14</v>
      </c>
      <c r="L30" s="47">
        <f t="shared" si="0"/>
        <v>209.51530405103668</v>
      </c>
      <c r="M30" s="3">
        <f t="shared" si="1"/>
        <v>741.16038808054225</v>
      </c>
      <c r="N30" s="53">
        <v>3</v>
      </c>
      <c r="O30" s="45"/>
      <c r="Q30" s="7" t="b">
        <f t="shared" si="2"/>
        <v>0</v>
      </c>
      <c r="R30" s="23">
        <f t="shared" si="3"/>
        <v>-1</v>
      </c>
    </row>
    <row r="31" spans="1:20" ht="18.75" customHeight="1" x14ac:dyDescent="0.2">
      <c r="A31" s="24">
        <v>3</v>
      </c>
      <c r="B31" s="4" t="s">
        <v>69</v>
      </c>
      <c r="C31" s="89" t="s">
        <v>75</v>
      </c>
      <c r="D31" s="90"/>
      <c r="E31" s="90"/>
      <c r="F31" s="91"/>
      <c r="G31" s="1">
        <v>1045</v>
      </c>
      <c r="H31" s="4">
        <v>4</v>
      </c>
      <c r="I31" s="50"/>
      <c r="J31" s="1">
        <v>2460</v>
      </c>
      <c r="K31" s="52">
        <v>14.5</v>
      </c>
      <c r="L31" s="47">
        <f t="shared" si="0"/>
        <v>184.18802727272725</v>
      </c>
      <c r="M31" s="3">
        <f t="shared" si="1"/>
        <v>648.11162096590908</v>
      </c>
      <c r="N31" s="53"/>
      <c r="O31" s="45"/>
      <c r="Q31" s="7" t="b">
        <f t="shared" si="2"/>
        <v>0</v>
      </c>
      <c r="R31" s="23">
        <f t="shared" si="3"/>
        <v>-0.5</v>
      </c>
    </row>
    <row r="32" spans="1:20" ht="18.75" customHeight="1" x14ac:dyDescent="0.2">
      <c r="A32" s="24">
        <v>4</v>
      </c>
      <c r="B32" s="4" t="s">
        <v>72</v>
      </c>
      <c r="C32" s="89" t="s">
        <v>76</v>
      </c>
      <c r="D32" s="90"/>
      <c r="E32" s="90"/>
      <c r="F32" s="91"/>
      <c r="G32" s="1">
        <v>1045</v>
      </c>
      <c r="H32" s="4">
        <v>4</v>
      </c>
      <c r="I32" s="50"/>
      <c r="J32" s="1">
        <v>2418</v>
      </c>
      <c r="K32" s="52">
        <v>13.7</v>
      </c>
      <c r="L32" s="47">
        <f t="shared" si="0"/>
        <v>182.73732653588513</v>
      </c>
      <c r="M32" s="3">
        <f t="shared" si="1"/>
        <v>648.48908754422234</v>
      </c>
      <c r="N32" s="53"/>
      <c r="O32" s="45"/>
      <c r="Q32" s="7" t="b">
        <f t="shared" si="2"/>
        <v>0</v>
      </c>
      <c r="R32" s="23">
        <f t="shared" si="3"/>
        <v>-1.3000000000000007</v>
      </c>
    </row>
    <row r="33" spans="1:18" ht="18.75" customHeight="1" x14ac:dyDescent="0.2">
      <c r="A33" s="24">
        <v>5</v>
      </c>
      <c r="B33" s="57" t="s">
        <v>67</v>
      </c>
      <c r="C33" s="95" t="s">
        <v>77</v>
      </c>
      <c r="D33" s="96"/>
      <c r="E33" s="96"/>
      <c r="F33" s="96"/>
      <c r="G33" s="1">
        <v>1045</v>
      </c>
      <c r="H33" s="4">
        <v>4</v>
      </c>
      <c r="I33" s="50"/>
      <c r="J33" s="1">
        <v>2490</v>
      </c>
      <c r="K33" s="52">
        <v>14.7</v>
      </c>
      <c r="L33" s="47">
        <f t="shared" si="0"/>
        <v>185.99811928229664</v>
      </c>
      <c r="M33" s="3">
        <f t="shared" si="1"/>
        <v>653.08589632996416</v>
      </c>
      <c r="N33" s="53"/>
      <c r="O33" s="45"/>
      <c r="Q33" s="7" t="b">
        <f t="shared" si="2"/>
        <v>0</v>
      </c>
      <c r="R33" s="23">
        <f t="shared" si="3"/>
        <v>-0.30000000000000071</v>
      </c>
    </row>
    <row r="34" spans="1:18" ht="18.75" customHeight="1" x14ac:dyDescent="0.2">
      <c r="A34" s="24">
        <v>6</v>
      </c>
      <c r="B34" s="4" t="s">
        <v>71</v>
      </c>
      <c r="C34" s="95" t="s">
        <v>78</v>
      </c>
      <c r="D34" s="96"/>
      <c r="E34" s="96"/>
      <c r="F34" s="96"/>
      <c r="G34" s="1">
        <v>1045</v>
      </c>
      <c r="H34" s="4">
        <v>4</v>
      </c>
      <c r="I34" s="50"/>
      <c r="J34" s="1">
        <v>2552</v>
      </c>
      <c r="K34" s="52">
        <v>15</v>
      </c>
      <c r="L34" s="47">
        <f t="shared" si="0"/>
        <v>189.95895438596492</v>
      </c>
      <c r="M34" s="3">
        <f t="shared" si="1"/>
        <v>664.85634035087719</v>
      </c>
      <c r="N34" s="53"/>
      <c r="O34" s="45"/>
      <c r="Q34" s="7" t="b">
        <f t="shared" si="2"/>
        <v>0</v>
      </c>
      <c r="R34" s="23">
        <f t="shared" si="3"/>
        <v>0</v>
      </c>
    </row>
    <row r="35" spans="1:18" ht="18.75" customHeight="1" x14ac:dyDescent="0.2">
      <c r="A35" s="24">
        <v>7</v>
      </c>
      <c r="B35" s="57" t="s">
        <v>66</v>
      </c>
      <c r="C35" s="89" t="s">
        <v>79</v>
      </c>
      <c r="D35" s="90"/>
      <c r="E35" s="90"/>
      <c r="F35" s="91"/>
      <c r="G35" s="1">
        <v>1045</v>
      </c>
      <c r="H35" s="4">
        <v>4</v>
      </c>
      <c r="I35" s="50"/>
      <c r="J35" s="1">
        <v>2546</v>
      </c>
      <c r="K35" s="52">
        <v>15.5</v>
      </c>
      <c r="L35" s="47">
        <f t="shared" si="0"/>
        <v>188.39756393939393</v>
      </c>
      <c r="M35" s="3">
        <f t="shared" si="1"/>
        <v>655.8590194640152</v>
      </c>
      <c r="N35" s="53"/>
      <c r="O35" s="45"/>
      <c r="Q35" s="7" t="b">
        <f t="shared" si="2"/>
        <v>1</v>
      </c>
      <c r="R35" s="23">
        <f t="shared" si="3"/>
        <v>0.5</v>
      </c>
    </row>
    <row r="36" spans="1:18" ht="18.75" customHeight="1" x14ac:dyDescent="0.2">
      <c r="A36" s="24">
        <v>8</v>
      </c>
      <c r="B36" s="4" t="s">
        <v>67</v>
      </c>
      <c r="C36" s="95" t="s">
        <v>80</v>
      </c>
      <c r="D36" s="96"/>
      <c r="E36" s="96"/>
      <c r="F36" s="96"/>
      <c r="G36" s="1">
        <v>1045</v>
      </c>
      <c r="H36" s="4">
        <v>4</v>
      </c>
      <c r="I36" s="50"/>
      <c r="J36" s="1">
        <v>2590</v>
      </c>
      <c r="K36" s="52">
        <v>15.2</v>
      </c>
      <c r="L36" s="47">
        <f t="shared" si="0"/>
        <v>192.33387917065389</v>
      </c>
      <c r="M36" s="3">
        <f t="shared" si="1"/>
        <v>671.72607300350865</v>
      </c>
      <c r="N36" s="53"/>
      <c r="O36" s="45"/>
      <c r="Q36" s="7" t="b">
        <f t="shared" si="2"/>
        <v>1</v>
      </c>
      <c r="R36" s="23">
        <f t="shared" si="3"/>
        <v>0.19999999999999929</v>
      </c>
    </row>
    <row r="37" spans="1:18" ht="18.75" customHeight="1" x14ac:dyDescent="0.2">
      <c r="A37" s="24">
        <v>9</v>
      </c>
      <c r="B37" s="48" t="s">
        <v>67</v>
      </c>
      <c r="C37" s="89" t="s">
        <v>68</v>
      </c>
      <c r="D37" s="90"/>
      <c r="E37" s="90"/>
      <c r="F37" s="91"/>
      <c r="G37" s="1">
        <v>1045</v>
      </c>
      <c r="H37" s="4">
        <v>4</v>
      </c>
      <c r="I37" s="50"/>
      <c r="J37" s="1">
        <v>2622</v>
      </c>
      <c r="K37" s="52">
        <v>14.7</v>
      </c>
      <c r="L37" s="47">
        <f t="shared" si="0"/>
        <v>195.85826054545456</v>
      </c>
      <c r="M37" s="3">
        <f t="shared" si="1"/>
        <v>687.70731734022729</v>
      </c>
      <c r="N37" s="53"/>
      <c r="O37" s="45"/>
      <c r="Q37" s="7" t="b">
        <f t="shared" si="2"/>
        <v>0</v>
      </c>
      <c r="R37" s="23">
        <f t="shared" si="3"/>
        <v>-0.30000000000000071</v>
      </c>
    </row>
    <row r="38" spans="1:18" ht="18.75" customHeight="1" x14ac:dyDescent="0.2">
      <c r="A38" s="24">
        <v>10</v>
      </c>
      <c r="B38" s="4" t="s">
        <v>72</v>
      </c>
      <c r="C38" s="89" t="s">
        <v>81</v>
      </c>
      <c r="D38" s="90"/>
      <c r="E38" s="90"/>
      <c r="F38" s="91"/>
      <c r="G38" s="1">
        <v>1045</v>
      </c>
      <c r="H38" s="4">
        <v>4</v>
      </c>
      <c r="I38" s="50"/>
      <c r="J38" s="1">
        <v>2634</v>
      </c>
      <c r="K38" s="52">
        <v>15.6</v>
      </c>
      <c r="L38" s="47">
        <f t="shared" si="0"/>
        <v>194.67867954066986</v>
      </c>
      <c r="M38" s="3">
        <f t="shared" si="1"/>
        <v>676.99510810267941</v>
      </c>
      <c r="N38" s="53"/>
      <c r="O38" s="45"/>
      <c r="Q38" s="7" t="b">
        <f t="shared" si="2"/>
        <v>1</v>
      </c>
      <c r="R38" s="23">
        <f t="shared" si="3"/>
        <v>0.59999999999999964</v>
      </c>
    </row>
    <row r="39" spans="1:18" ht="18.75" customHeight="1" x14ac:dyDescent="0.2">
      <c r="A39" s="24">
        <v>11</v>
      </c>
      <c r="B39" s="57" t="s">
        <v>69</v>
      </c>
      <c r="C39" s="95" t="s">
        <v>82</v>
      </c>
      <c r="D39" s="96"/>
      <c r="E39" s="96"/>
      <c r="F39" s="96"/>
      <c r="G39" s="1">
        <v>1045</v>
      </c>
      <c r="H39" s="4">
        <v>4</v>
      </c>
      <c r="I39" s="1"/>
      <c r="J39" s="1">
        <v>2708</v>
      </c>
      <c r="K39" s="1">
        <v>15.1</v>
      </c>
      <c r="L39" s="47">
        <f t="shared" ref="L39:L41" si="4">+(100-K39)*J39*109.814/(H39*G39*$C$17)</f>
        <v>201.33372319617223</v>
      </c>
      <c r="M39" s="3">
        <f t="shared" ref="M39:M41" si="5">IF(K39,+(L39*$C$22)-((L39*$C$23)*R39),+L39*$C$22)</f>
        <v>703.9130297246171</v>
      </c>
      <c r="N39" s="53">
        <v>8</v>
      </c>
      <c r="O39" s="45"/>
      <c r="Q39" s="7" t="b">
        <f t="shared" si="2"/>
        <v>1</v>
      </c>
      <c r="R39" s="23">
        <f t="shared" si="3"/>
        <v>9.9999999999999645E-2</v>
      </c>
    </row>
    <row r="40" spans="1:18" s="61" customFormat="1" ht="18.75" customHeight="1" x14ac:dyDescent="0.2">
      <c r="A40" s="62">
        <v>12</v>
      </c>
      <c r="B40" s="57" t="s">
        <v>66</v>
      </c>
      <c r="C40" s="93" t="s">
        <v>83</v>
      </c>
      <c r="D40" s="94"/>
      <c r="E40" s="94"/>
      <c r="F40" s="94"/>
      <c r="G40" s="1">
        <v>1045</v>
      </c>
      <c r="H40" s="4">
        <v>4</v>
      </c>
      <c r="I40" s="63"/>
      <c r="J40" s="63">
        <v>2648</v>
      </c>
      <c r="K40" s="63">
        <v>14.8</v>
      </c>
      <c r="L40" s="64">
        <f t="shared" si="4"/>
        <v>197.568521645933</v>
      </c>
      <c r="M40" s="65">
        <f t="shared" si="5"/>
        <v>692.97158967310997</v>
      </c>
      <c r="N40" s="58"/>
      <c r="O40" s="59"/>
      <c r="P40" s="60"/>
      <c r="Q40" s="60" t="b">
        <f t="shared" si="2"/>
        <v>0</v>
      </c>
      <c r="R40" s="66">
        <f t="shared" si="3"/>
        <v>-0.19999999999999929</v>
      </c>
    </row>
    <row r="41" spans="1:18" ht="18.75" customHeight="1" x14ac:dyDescent="0.2">
      <c r="A41" s="24">
        <v>13</v>
      </c>
      <c r="B41" s="4" t="s">
        <v>71</v>
      </c>
      <c r="C41" s="89" t="s">
        <v>84</v>
      </c>
      <c r="D41" s="90"/>
      <c r="E41" s="90"/>
      <c r="F41" s="91"/>
      <c r="G41" s="1">
        <v>1045</v>
      </c>
      <c r="H41" s="4">
        <v>4</v>
      </c>
      <c r="I41" s="1"/>
      <c r="J41" s="1">
        <v>2796</v>
      </c>
      <c r="K41" s="52">
        <v>15.1</v>
      </c>
      <c r="L41" s="47">
        <f t="shared" si="4"/>
        <v>207.87632572248805</v>
      </c>
      <c r="M41" s="3">
        <f t="shared" si="5"/>
        <v>726.78760380724884</v>
      </c>
      <c r="N41" s="53">
        <v>5</v>
      </c>
      <c r="O41" s="45"/>
      <c r="Q41" s="7" t="b">
        <f t="shared" si="2"/>
        <v>1</v>
      </c>
      <c r="R41" s="23">
        <f t="shared" si="3"/>
        <v>9.9999999999999645E-2</v>
      </c>
    </row>
    <row r="42" spans="1:18" s="61" customFormat="1" ht="18.75" customHeight="1" x14ac:dyDescent="0.2">
      <c r="A42" s="62">
        <v>14</v>
      </c>
      <c r="B42" s="4" t="s">
        <v>72</v>
      </c>
      <c r="C42" s="93" t="s">
        <v>85</v>
      </c>
      <c r="D42" s="94"/>
      <c r="E42" s="94"/>
      <c r="F42" s="94"/>
      <c r="G42" s="1">
        <v>1045</v>
      </c>
      <c r="H42" s="4">
        <v>4</v>
      </c>
      <c r="I42" s="63"/>
      <c r="J42" s="63">
        <v>2558</v>
      </c>
      <c r="K42" s="63">
        <v>14.8</v>
      </c>
      <c r="L42" s="64">
        <f t="shared" si="0"/>
        <v>190.85357944497608</v>
      </c>
      <c r="M42" s="65">
        <f t="shared" si="1"/>
        <v>669.41892990325357</v>
      </c>
      <c r="N42" s="58"/>
      <c r="O42" s="59"/>
      <c r="P42" s="60"/>
      <c r="Q42" s="60" t="b">
        <f t="shared" si="2"/>
        <v>0</v>
      </c>
      <c r="R42" s="66">
        <f t="shared" si="3"/>
        <v>-0.19999999999999929</v>
      </c>
    </row>
    <row r="43" spans="1:18" ht="18.75" customHeight="1" x14ac:dyDescent="0.2">
      <c r="A43" s="24">
        <v>15</v>
      </c>
      <c r="B43" s="1" t="s">
        <v>73</v>
      </c>
      <c r="C43" s="95" t="s">
        <v>86</v>
      </c>
      <c r="D43" s="96"/>
      <c r="E43" s="96"/>
      <c r="F43" s="96"/>
      <c r="G43" s="1">
        <v>1045</v>
      </c>
      <c r="H43" s="4">
        <v>4</v>
      </c>
      <c r="I43" s="1"/>
      <c r="J43" s="1">
        <v>2720</v>
      </c>
      <c r="K43" s="1">
        <v>15.9</v>
      </c>
      <c r="L43" s="47">
        <f t="shared" ref="L43:L50" si="6">+(100-K43)*J43*109.814/(H43*G43*$C$17)</f>
        <v>200.3203518979266</v>
      </c>
      <c r="M43" s="3">
        <f t="shared" si="1"/>
        <v>694.36041976618799</v>
      </c>
      <c r="N43" s="53">
        <v>9</v>
      </c>
      <c r="O43" s="45"/>
      <c r="Q43" s="7" t="b">
        <f t="shared" si="2"/>
        <v>1</v>
      </c>
      <c r="R43" s="23">
        <f t="shared" si="3"/>
        <v>0.90000000000000036</v>
      </c>
    </row>
    <row r="44" spans="1:18" ht="18.75" customHeight="1" x14ac:dyDescent="0.2">
      <c r="A44" s="24">
        <v>16</v>
      </c>
      <c r="B44" s="4" t="s">
        <v>73</v>
      </c>
      <c r="C44" s="89" t="s">
        <v>91</v>
      </c>
      <c r="D44" s="90"/>
      <c r="E44" s="90"/>
      <c r="F44" s="91"/>
      <c r="G44" s="1">
        <v>1045</v>
      </c>
      <c r="H44" s="4">
        <v>4</v>
      </c>
      <c r="I44" s="1"/>
      <c r="J44" s="1">
        <v>2628</v>
      </c>
      <c r="K44" s="1">
        <v>16.399999999999999</v>
      </c>
      <c r="L44" s="47">
        <f t="shared" si="6"/>
        <v>192.39412799999997</v>
      </c>
      <c r="M44" s="3">
        <f t="shared" si="1"/>
        <v>663.27875627999993</v>
      </c>
      <c r="N44" s="53"/>
      <c r="O44" s="45"/>
      <c r="Q44" s="7" t="b">
        <f t="shared" si="2"/>
        <v>1</v>
      </c>
      <c r="R44" s="23">
        <f t="shared" si="3"/>
        <v>1.3999999999999986</v>
      </c>
    </row>
    <row r="45" spans="1:18" ht="18.75" customHeight="1" x14ac:dyDescent="0.2">
      <c r="A45" s="24">
        <v>17</v>
      </c>
      <c r="B45" s="1" t="s">
        <v>66</v>
      </c>
      <c r="C45" s="95" t="s">
        <v>87</v>
      </c>
      <c r="D45" s="96"/>
      <c r="E45" s="96"/>
      <c r="F45" s="96"/>
      <c r="G45" s="1">
        <v>1045</v>
      </c>
      <c r="H45" s="4">
        <v>4</v>
      </c>
      <c r="I45" s="1"/>
      <c r="J45" s="1">
        <v>2878</v>
      </c>
      <c r="K45" s="1">
        <v>15.9</v>
      </c>
      <c r="L45" s="47">
        <f t="shared" si="6"/>
        <v>211.95660763317383</v>
      </c>
      <c r="M45" s="3">
        <f t="shared" si="1"/>
        <v>734.69459120848876</v>
      </c>
      <c r="N45" s="53">
        <v>1</v>
      </c>
      <c r="O45" s="45"/>
      <c r="Q45" s="7" t="b">
        <f t="shared" si="2"/>
        <v>1</v>
      </c>
      <c r="R45" s="23">
        <f t="shared" si="3"/>
        <v>0.90000000000000036</v>
      </c>
    </row>
    <row r="46" spans="1:18" ht="18.75" customHeight="1" x14ac:dyDescent="0.2">
      <c r="A46" s="24">
        <v>18</v>
      </c>
      <c r="B46" s="1" t="s">
        <v>69</v>
      </c>
      <c r="C46" s="95" t="s">
        <v>88</v>
      </c>
      <c r="D46" s="96"/>
      <c r="E46" s="96"/>
      <c r="F46" s="96"/>
      <c r="G46" s="1">
        <v>1045</v>
      </c>
      <c r="H46" s="4">
        <v>4</v>
      </c>
      <c r="I46" s="1"/>
      <c r="J46" s="1">
        <v>2744</v>
      </c>
      <c r="K46" s="1">
        <v>16</v>
      </c>
      <c r="L46" s="47">
        <f t="shared" si="6"/>
        <v>201.84758966507175</v>
      </c>
      <c r="M46" s="3">
        <f t="shared" si="1"/>
        <v>698.89727921531085</v>
      </c>
      <c r="N46" s="53">
        <v>7</v>
      </c>
      <c r="O46" s="45"/>
      <c r="Q46" s="7" t="b">
        <f t="shared" si="2"/>
        <v>1</v>
      </c>
      <c r="R46" s="23">
        <f t="shared" si="3"/>
        <v>1</v>
      </c>
    </row>
    <row r="47" spans="1:18" ht="18.75" customHeight="1" x14ac:dyDescent="0.2">
      <c r="A47" s="24">
        <v>19</v>
      </c>
      <c r="B47" s="57" t="s">
        <v>73</v>
      </c>
      <c r="C47" s="89" t="s">
        <v>92</v>
      </c>
      <c r="D47" s="90"/>
      <c r="E47" s="90"/>
      <c r="F47" s="91"/>
      <c r="G47" s="1">
        <v>1045</v>
      </c>
      <c r="H47" s="4">
        <v>4</v>
      </c>
      <c r="I47" s="1"/>
      <c r="J47" s="1">
        <v>2634</v>
      </c>
      <c r="K47" s="1">
        <v>15.8</v>
      </c>
      <c r="L47" s="47">
        <f t="shared" si="6"/>
        <v>194.21735565550239</v>
      </c>
      <c r="M47" s="3">
        <f t="shared" si="1"/>
        <v>673.93422412459324</v>
      </c>
      <c r="N47" s="53"/>
      <c r="O47" s="45"/>
      <c r="Q47" s="7" t="b">
        <f t="shared" si="2"/>
        <v>1</v>
      </c>
      <c r="R47" s="23">
        <f t="shared" si="3"/>
        <v>0.80000000000000071</v>
      </c>
    </row>
    <row r="48" spans="1:18" s="61" customFormat="1" ht="18.75" customHeight="1" x14ac:dyDescent="0.2">
      <c r="A48" s="62">
        <v>20</v>
      </c>
      <c r="B48" s="1" t="s">
        <v>71</v>
      </c>
      <c r="C48" s="93" t="s">
        <v>89</v>
      </c>
      <c r="D48" s="94"/>
      <c r="E48" s="94"/>
      <c r="F48" s="94"/>
      <c r="G48" s="1">
        <v>1045</v>
      </c>
      <c r="H48" s="4">
        <v>4</v>
      </c>
      <c r="I48" s="63"/>
      <c r="J48" s="63">
        <v>2680</v>
      </c>
      <c r="K48" s="63">
        <v>16.600000000000001</v>
      </c>
      <c r="L48" s="64">
        <f t="shared" si="6"/>
        <v>195.73163291866032</v>
      </c>
      <c r="M48" s="65">
        <f t="shared" si="1"/>
        <v>673.31681724019154</v>
      </c>
      <c r="N48" s="58"/>
      <c r="O48" s="59"/>
      <c r="P48" s="60"/>
      <c r="Q48" s="60" t="b">
        <f t="shared" si="2"/>
        <v>1</v>
      </c>
      <c r="R48" s="66">
        <f t="shared" si="3"/>
        <v>1.6000000000000014</v>
      </c>
    </row>
    <row r="49" spans="1:18" ht="18.75" customHeight="1" x14ac:dyDescent="0.2">
      <c r="A49" s="24">
        <v>21</v>
      </c>
      <c r="B49" s="57" t="s">
        <v>66</v>
      </c>
      <c r="C49" s="95" t="s">
        <v>90</v>
      </c>
      <c r="D49" s="96"/>
      <c r="E49" s="96"/>
      <c r="F49" s="96"/>
      <c r="G49" s="1">
        <v>1045</v>
      </c>
      <c r="H49" s="4">
        <v>4</v>
      </c>
      <c r="I49" s="1"/>
      <c r="J49" s="1">
        <v>2542</v>
      </c>
      <c r="K49" s="1">
        <v>15.9</v>
      </c>
      <c r="L49" s="47">
        <f t="shared" si="6"/>
        <v>187.21115239872407</v>
      </c>
      <c r="M49" s="3">
        <f t="shared" si="1"/>
        <v>648.92065700207729</v>
      </c>
      <c r="N49" s="53"/>
      <c r="O49" s="45"/>
      <c r="Q49" s="7" t="b">
        <f t="shared" si="2"/>
        <v>1</v>
      </c>
      <c r="R49" s="23">
        <f t="shared" si="3"/>
        <v>0.90000000000000036</v>
      </c>
    </row>
    <row r="50" spans="1:18" ht="18.75" customHeight="1" x14ac:dyDescent="0.2">
      <c r="A50" s="24">
        <v>22</v>
      </c>
      <c r="B50" s="4" t="s">
        <v>73</v>
      </c>
      <c r="C50" s="89" t="s">
        <v>93</v>
      </c>
      <c r="D50" s="90"/>
      <c r="E50" s="90"/>
      <c r="F50" s="91"/>
      <c r="G50" s="1">
        <v>1045</v>
      </c>
      <c r="H50" s="4">
        <v>4</v>
      </c>
      <c r="I50" s="1"/>
      <c r="J50" s="1">
        <v>2324</v>
      </c>
      <c r="K50" s="1">
        <v>18.399999999999999</v>
      </c>
      <c r="L50" s="2">
        <f t="shared" si="6"/>
        <v>166.06819184688993</v>
      </c>
      <c r="M50" s="3">
        <f t="shared" si="1"/>
        <v>560.06497700363627</v>
      </c>
      <c r="N50" s="53"/>
      <c r="O50" s="45"/>
      <c r="Q50" s="7" t="b">
        <f t="shared" si="2"/>
        <v>1</v>
      </c>
      <c r="R50" s="23">
        <f t="shared" si="3"/>
        <v>3.3999999999999986</v>
      </c>
    </row>
    <row r="51" spans="1:18" ht="18.75" customHeight="1" x14ac:dyDescent="0.2">
      <c r="A51" s="24">
        <v>23</v>
      </c>
      <c r="B51" s="1" t="s">
        <v>66</v>
      </c>
      <c r="C51" s="95" t="s">
        <v>94</v>
      </c>
      <c r="D51" s="96"/>
      <c r="E51" s="96"/>
      <c r="F51" s="96"/>
      <c r="G51" s="1">
        <v>1045</v>
      </c>
      <c r="H51" s="4">
        <v>4</v>
      </c>
      <c r="I51" s="1"/>
      <c r="J51" s="1">
        <v>2508</v>
      </c>
      <c r="K51" s="1">
        <v>15.8</v>
      </c>
      <c r="L51" s="2">
        <f t="shared" si="0"/>
        <v>184.92677599999999</v>
      </c>
      <c r="M51" s="3">
        <f t="shared" si="1"/>
        <v>641.69591271999991</v>
      </c>
      <c r="N51" s="53"/>
      <c r="O51" s="45"/>
      <c r="Q51" s="7" t="b">
        <f t="shared" si="2"/>
        <v>1</v>
      </c>
      <c r="R51" s="23">
        <f t="shared" si="3"/>
        <v>0.80000000000000071</v>
      </c>
    </row>
    <row r="52" spans="1:18" ht="18.75" customHeight="1" x14ac:dyDescent="0.2">
      <c r="A52" s="24">
        <v>24</v>
      </c>
      <c r="B52" s="57" t="s">
        <v>71</v>
      </c>
      <c r="C52" s="95" t="s">
        <v>95</v>
      </c>
      <c r="D52" s="96"/>
      <c r="E52" s="96"/>
      <c r="F52" s="96"/>
      <c r="G52" s="1">
        <v>1045</v>
      </c>
      <c r="H52" s="4">
        <v>4</v>
      </c>
      <c r="I52" s="1"/>
      <c r="J52" s="1">
        <v>2480</v>
      </c>
      <c r="K52" s="1">
        <v>18</v>
      </c>
      <c r="L52" s="2">
        <f t="shared" si="0"/>
        <v>178.08433046251992</v>
      </c>
      <c r="M52" s="3">
        <f t="shared" si="1"/>
        <v>603.26066944178615</v>
      </c>
      <c r="N52" s="53"/>
      <c r="O52" s="45"/>
      <c r="Q52" s="7" t="b">
        <f t="shared" si="2"/>
        <v>1</v>
      </c>
      <c r="R52" s="7">
        <f t="shared" si="3"/>
        <v>3</v>
      </c>
    </row>
    <row r="53" spans="1:18" ht="18.75" customHeight="1" x14ac:dyDescent="0.2">
      <c r="A53" s="24">
        <v>25</v>
      </c>
      <c r="B53" s="1" t="s">
        <v>73</v>
      </c>
      <c r="C53" s="89" t="s">
        <v>96</v>
      </c>
      <c r="D53" s="90"/>
      <c r="E53" s="90"/>
      <c r="F53" s="91"/>
      <c r="G53" s="1">
        <v>1045</v>
      </c>
      <c r="H53" s="4">
        <v>4</v>
      </c>
      <c r="I53" s="1"/>
      <c r="J53" s="1">
        <v>2574</v>
      </c>
      <c r="K53" s="1">
        <v>16.899999999999999</v>
      </c>
      <c r="L53" s="2">
        <f t="shared" si="0"/>
        <v>187.31378557894735</v>
      </c>
      <c r="M53" s="3">
        <f t="shared" si="1"/>
        <v>655.59824952631573</v>
      </c>
      <c r="N53" s="53"/>
      <c r="O53" s="45"/>
    </row>
    <row r="54" spans="1:18" ht="18.75" customHeight="1" x14ac:dyDescent="0.2">
      <c r="A54" s="24">
        <v>26</v>
      </c>
      <c r="B54" s="4" t="s">
        <v>69</v>
      </c>
      <c r="C54" s="95" t="s">
        <v>97</v>
      </c>
      <c r="D54" s="96"/>
      <c r="E54" s="96"/>
      <c r="F54" s="96"/>
      <c r="G54" s="1">
        <v>1045</v>
      </c>
      <c r="H54" s="4">
        <v>4</v>
      </c>
      <c r="I54" s="1"/>
      <c r="J54" s="1">
        <v>2712</v>
      </c>
      <c r="K54" s="1">
        <v>17.5</v>
      </c>
      <c r="L54" s="2">
        <f t="shared" si="0"/>
        <v>195.93129473684209</v>
      </c>
      <c r="M54" s="3">
        <f t="shared" si="1"/>
        <v>685.7595315789473</v>
      </c>
      <c r="N54" s="53"/>
      <c r="O54" s="45"/>
    </row>
    <row r="55" spans="1:18" ht="18.75" customHeight="1" x14ac:dyDescent="0.2">
      <c r="A55" s="24">
        <v>27</v>
      </c>
      <c r="B55" s="1" t="s">
        <v>73</v>
      </c>
      <c r="C55" s="95" t="s">
        <v>98</v>
      </c>
      <c r="D55" s="96"/>
      <c r="E55" s="96"/>
      <c r="F55" s="96"/>
      <c r="G55" s="1">
        <v>1045</v>
      </c>
      <c r="H55" s="4">
        <v>4</v>
      </c>
      <c r="I55" s="1"/>
      <c r="J55" s="1">
        <v>2704</v>
      </c>
      <c r="K55" s="1">
        <v>16.8</v>
      </c>
      <c r="L55" s="2">
        <f t="shared" si="0"/>
        <v>197.01086969059011</v>
      </c>
      <c r="M55" s="3">
        <f t="shared" si="1"/>
        <v>689.53804391706535</v>
      </c>
      <c r="N55" s="53"/>
      <c r="O55" s="45"/>
    </row>
    <row r="56" spans="1:18" ht="18.75" customHeight="1" x14ac:dyDescent="0.2">
      <c r="A56" s="24">
        <v>28</v>
      </c>
      <c r="B56" s="1" t="s">
        <v>66</v>
      </c>
      <c r="C56" s="89" t="s">
        <v>99</v>
      </c>
      <c r="D56" s="90"/>
      <c r="E56" s="90"/>
      <c r="F56" s="91"/>
      <c r="G56" s="1">
        <v>1045</v>
      </c>
      <c r="H56" s="4">
        <v>4</v>
      </c>
      <c r="I56" s="1"/>
      <c r="J56" s="1">
        <v>2746</v>
      </c>
      <c r="K56" s="52">
        <v>18.899999999999999</v>
      </c>
      <c r="L56" s="2">
        <f t="shared" si="0"/>
        <v>195.02108204465708</v>
      </c>
      <c r="M56" s="3">
        <f t="shared" si="1"/>
        <v>682.57378715629977</v>
      </c>
      <c r="N56" s="53"/>
      <c r="O56" s="45"/>
    </row>
    <row r="57" spans="1:18" ht="18.75" customHeight="1" x14ac:dyDescent="0.2">
      <c r="A57" s="24">
        <v>29</v>
      </c>
      <c r="B57" s="1" t="s">
        <v>67</v>
      </c>
      <c r="C57" s="95" t="s">
        <v>100</v>
      </c>
      <c r="D57" s="96"/>
      <c r="E57" s="96"/>
      <c r="F57" s="96"/>
      <c r="G57" s="1">
        <v>1045</v>
      </c>
      <c r="H57" s="4">
        <v>4</v>
      </c>
      <c r="I57" s="1"/>
      <c r="J57" s="1">
        <v>2746</v>
      </c>
      <c r="K57" s="1">
        <v>17.399999999999999</v>
      </c>
      <c r="L57" s="2">
        <f t="shared" si="0"/>
        <v>198.62813041786282</v>
      </c>
      <c r="M57" s="3">
        <f t="shared" si="1"/>
        <v>695.19845646251986</v>
      </c>
      <c r="N57" s="53">
        <v>10</v>
      </c>
      <c r="O57" s="45"/>
    </row>
    <row r="58" spans="1:18" s="61" customFormat="1" ht="18.75" customHeight="1" x14ac:dyDescent="0.2">
      <c r="A58" s="55">
        <v>30</v>
      </c>
      <c r="B58" s="56" t="s">
        <v>69</v>
      </c>
      <c r="C58" s="82" t="s">
        <v>101</v>
      </c>
      <c r="D58" s="83"/>
      <c r="E58" s="83"/>
      <c r="F58" s="83"/>
      <c r="G58" s="1">
        <v>1045</v>
      </c>
      <c r="H58" s="4">
        <v>4</v>
      </c>
      <c r="I58" s="56"/>
      <c r="J58" s="56">
        <v>2884</v>
      </c>
      <c r="K58" s="56">
        <v>16.7</v>
      </c>
      <c r="L58" s="2">
        <f t="shared" si="0"/>
        <v>210.37805327591704</v>
      </c>
      <c r="M58" s="3">
        <f t="shared" si="1"/>
        <v>736.32318646570968</v>
      </c>
      <c r="N58" s="58">
        <v>2</v>
      </c>
      <c r="O58" s="59"/>
      <c r="P58" s="60"/>
      <c r="Q58" s="60"/>
      <c r="R58" s="60"/>
    </row>
    <row r="59" spans="1:18" ht="16.5" hidden="1" customHeight="1" x14ac:dyDescent="0.2">
      <c r="B59" s="27"/>
      <c r="C59" s="28"/>
      <c r="D59" s="29"/>
      <c r="E59" s="30"/>
      <c r="F59" s="30"/>
      <c r="G59" s="1">
        <v>1045</v>
      </c>
      <c r="H59" s="4">
        <v>4</v>
      </c>
      <c r="I59" s="30"/>
      <c r="J59" s="30"/>
      <c r="K59" s="30"/>
      <c r="L59" s="2">
        <f t="shared" si="0"/>
        <v>0</v>
      </c>
      <c r="M59" s="3">
        <f t="shared" si="1"/>
        <v>0</v>
      </c>
      <c r="N59" s="7"/>
      <c r="O59" s="7"/>
    </row>
    <row r="60" spans="1:18" ht="19.5" hidden="1" customHeight="1" x14ac:dyDescent="0.2">
      <c r="B60" s="31"/>
      <c r="C60" s="32"/>
      <c r="D60" s="33"/>
      <c r="E60" s="25"/>
      <c r="F60" s="25"/>
      <c r="G60" s="1">
        <v>1045</v>
      </c>
      <c r="H60" s="4">
        <v>4</v>
      </c>
      <c r="I60" s="25"/>
      <c r="J60" s="25"/>
      <c r="K60" s="25"/>
      <c r="L60" s="2">
        <f t="shared" si="0"/>
        <v>0</v>
      </c>
      <c r="M60" s="3">
        <f t="shared" si="1"/>
        <v>0</v>
      </c>
      <c r="N60" s="7"/>
      <c r="O60" s="7"/>
    </row>
    <row r="61" spans="1:18" ht="18.75" hidden="1" customHeight="1" x14ac:dyDescent="0.2">
      <c r="B61" s="31"/>
      <c r="C61" s="34"/>
      <c r="D61" s="33"/>
      <c r="E61" s="25"/>
      <c r="F61" s="25"/>
      <c r="G61" s="1">
        <v>1045</v>
      </c>
      <c r="H61" s="4">
        <v>4</v>
      </c>
      <c r="I61" s="25"/>
      <c r="J61" s="25"/>
      <c r="K61" s="25"/>
      <c r="L61" s="2">
        <f t="shared" si="0"/>
        <v>0</v>
      </c>
      <c r="M61" s="3">
        <f t="shared" si="1"/>
        <v>0</v>
      </c>
      <c r="N61" s="7"/>
      <c r="O61" s="7"/>
    </row>
    <row r="62" spans="1:18" ht="21" hidden="1" customHeight="1" x14ac:dyDescent="0.2">
      <c r="B62" s="35"/>
      <c r="C62" s="36"/>
      <c r="D62" s="37"/>
      <c r="E62" s="26"/>
      <c r="F62" s="26"/>
      <c r="G62" s="1">
        <v>1045</v>
      </c>
      <c r="H62" s="4">
        <v>4</v>
      </c>
      <c r="I62" s="26"/>
      <c r="J62" s="26"/>
      <c r="K62" s="26"/>
      <c r="L62" s="2">
        <f t="shared" si="0"/>
        <v>0</v>
      </c>
      <c r="M62" s="3">
        <f t="shared" si="1"/>
        <v>0</v>
      </c>
      <c r="N62" s="7"/>
      <c r="O62" s="7"/>
    </row>
    <row r="63" spans="1:18" ht="19.5" hidden="1" customHeight="1" x14ac:dyDescent="0.2">
      <c r="B63" s="38"/>
      <c r="C63" s="39"/>
      <c r="D63" s="40"/>
      <c r="E63" s="38"/>
      <c r="F63" s="38"/>
      <c r="G63" s="69">
        <v>1045</v>
      </c>
      <c r="H63" s="70">
        <v>4</v>
      </c>
      <c r="I63" s="38"/>
      <c r="J63" s="38"/>
      <c r="K63" s="38"/>
      <c r="L63" s="71">
        <f t="shared" si="0"/>
        <v>0</v>
      </c>
      <c r="M63" s="75">
        <f t="shared" si="1"/>
        <v>0</v>
      </c>
      <c r="N63" s="7"/>
      <c r="O63" s="7"/>
    </row>
    <row r="64" spans="1:18" ht="15.75" customHeight="1" x14ac:dyDescent="0.2">
      <c r="A64" s="43">
        <v>31</v>
      </c>
      <c r="B64" s="76" t="s">
        <v>69</v>
      </c>
      <c r="C64" s="132" t="s">
        <v>102</v>
      </c>
      <c r="D64" s="133"/>
      <c r="E64" s="133"/>
      <c r="F64" s="133"/>
      <c r="G64" s="77">
        <v>1045</v>
      </c>
      <c r="H64" s="77">
        <v>4</v>
      </c>
      <c r="I64" s="77"/>
      <c r="J64" s="77">
        <v>2630</v>
      </c>
      <c r="K64" s="77">
        <v>15.1</v>
      </c>
      <c r="L64" s="78">
        <f t="shared" si="0"/>
        <v>195.53459822966508</v>
      </c>
      <c r="M64" s="79">
        <f t="shared" si="1"/>
        <v>684.37109380382776</v>
      </c>
      <c r="N64" s="80"/>
      <c r="O64" s="8" t="str">
        <f>IF(D64=0,"",RANK(N64,$M$29:$M$58))</f>
        <v/>
      </c>
    </row>
    <row r="65" spans="1:18" ht="15.75" customHeight="1" x14ac:dyDescent="0.2">
      <c r="A65" s="43">
        <v>32</v>
      </c>
      <c r="B65" s="77" t="s">
        <v>67</v>
      </c>
      <c r="C65" s="132" t="s">
        <v>103</v>
      </c>
      <c r="D65" s="133"/>
      <c r="E65" s="133"/>
      <c r="F65" s="133"/>
      <c r="G65" s="77">
        <v>1045</v>
      </c>
      <c r="H65" s="77">
        <v>4</v>
      </c>
      <c r="I65" s="77"/>
      <c r="J65" s="77">
        <v>2906</v>
      </c>
      <c r="K65" s="77">
        <v>17.7</v>
      </c>
      <c r="L65" s="78">
        <f t="shared" si="0"/>
        <v>209.43806645295052</v>
      </c>
      <c r="M65" s="79">
        <f t="shared" si="1"/>
        <v>733.0332325853268</v>
      </c>
      <c r="N65" s="81">
        <v>4</v>
      </c>
    </row>
    <row r="66" spans="1:18" ht="15.75" customHeight="1" x14ac:dyDescent="0.2">
      <c r="A66" s="43">
        <v>33</v>
      </c>
      <c r="B66" s="76" t="s">
        <v>69</v>
      </c>
      <c r="C66" s="133" t="s">
        <v>104</v>
      </c>
      <c r="D66" s="133"/>
      <c r="E66" s="133"/>
      <c r="F66" s="133"/>
      <c r="G66" s="77">
        <v>1045</v>
      </c>
      <c r="H66" s="77">
        <v>4</v>
      </c>
      <c r="I66" s="77"/>
      <c r="J66" s="77">
        <v>2820</v>
      </c>
      <c r="K66" s="77">
        <v>17.3</v>
      </c>
      <c r="L66" s="78">
        <f t="shared" si="0"/>
        <v>204.22776870813396</v>
      </c>
      <c r="M66" s="79">
        <f t="shared" si="1"/>
        <v>714.79719047846891</v>
      </c>
      <c r="N66" s="81">
        <v>6</v>
      </c>
    </row>
    <row r="67" spans="1:18" s="61" customFormat="1" ht="15.75" customHeight="1" x14ac:dyDescent="0.2">
      <c r="A67" s="72"/>
      <c r="B67" s="68"/>
      <c r="C67" s="134"/>
      <c r="D67" s="135"/>
      <c r="E67" s="135"/>
      <c r="F67" s="135"/>
      <c r="G67" s="68"/>
      <c r="H67" s="68"/>
      <c r="I67" s="68"/>
      <c r="J67" s="68"/>
      <c r="K67" s="68"/>
      <c r="L67" s="73"/>
      <c r="M67" s="66"/>
      <c r="N67" s="60"/>
      <c r="P67" s="60"/>
      <c r="Q67" s="60"/>
      <c r="R67" s="60"/>
    </row>
    <row r="68" spans="1:18" ht="15.75" customHeight="1" x14ac:dyDescent="0.2">
      <c r="A68" s="13"/>
      <c r="B68" s="67"/>
      <c r="C68" s="131"/>
      <c r="D68" s="130"/>
      <c r="E68" s="130"/>
      <c r="F68" s="130"/>
      <c r="G68" s="67"/>
      <c r="H68" s="67"/>
      <c r="I68" s="67"/>
      <c r="J68" s="67"/>
      <c r="K68" s="67"/>
      <c r="L68" s="54"/>
      <c r="M68" s="23"/>
      <c r="N68" s="7"/>
    </row>
    <row r="69" spans="1:18" ht="15.75" customHeight="1" x14ac:dyDescent="0.2">
      <c r="A69" s="13"/>
      <c r="B69" s="67"/>
      <c r="C69" s="131"/>
      <c r="D69" s="130"/>
      <c r="E69" s="130"/>
      <c r="F69" s="130"/>
      <c r="G69" s="67"/>
      <c r="H69" s="67"/>
      <c r="I69" s="67"/>
      <c r="J69" s="67"/>
      <c r="K69" s="67"/>
      <c r="L69" s="54"/>
      <c r="M69" s="23"/>
      <c r="N69" s="7"/>
    </row>
    <row r="70" spans="1:18" ht="15.75" customHeight="1" x14ac:dyDescent="0.2">
      <c r="A70" s="13"/>
      <c r="B70" s="67"/>
      <c r="C70" s="131"/>
      <c r="D70" s="130"/>
      <c r="E70" s="130"/>
      <c r="F70" s="130"/>
      <c r="G70" s="67"/>
      <c r="H70" s="67"/>
      <c r="I70" s="67"/>
      <c r="J70" s="67"/>
      <c r="K70" s="67"/>
      <c r="L70" s="54"/>
      <c r="M70" s="23"/>
      <c r="N70" s="7"/>
    </row>
    <row r="71" spans="1:18" ht="15.75" customHeight="1" x14ac:dyDescent="0.2">
      <c r="A71" s="13"/>
      <c r="B71" s="67"/>
      <c r="C71" s="131"/>
      <c r="D71" s="130"/>
      <c r="E71" s="130"/>
      <c r="F71" s="130"/>
      <c r="G71" s="67"/>
      <c r="H71" s="67"/>
      <c r="I71" s="67"/>
      <c r="J71" s="67"/>
      <c r="K71" s="67"/>
      <c r="L71" s="54"/>
      <c r="M71" s="23"/>
      <c r="N71" s="7"/>
    </row>
    <row r="72" spans="1:18" ht="15.75" customHeight="1" x14ac:dyDescent="0.2">
      <c r="A72" s="13"/>
      <c r="B72" s="67"/>
      <c r="C72" s="131"/>
      <c r="D72" s="130"/>
      <c r="E72" s="130"/>
      <c r="F72" s="130"/>
      <c r="G72" s="67"/>
      <c r="H72" s="67"/>
      <c r="I72" s="67"/>
      <c r="J72" s="67"/>
      <c r="K72" s="67"/>
      <c r="L72" s="54"/>
      <c r="M72" s="23"/>
      <c r="N72" s="7"/>
    </row>
    <row r="73" spans="1:18" x14ac:dyDescent="0.2">
      <c r="A73" s="13"/>
      <c r="B73" s="67"/>
      <c r="C73" s="130"/>
      <c r="D73" s="130"/>
      <c r="E73" s="130"/>
      <c r="F73" s="130"/>
      <c r="G73" s="67"/>
      <c r="H73" s="15"/>
      <c r="I73" s="67"/>
      <c r="J73" s="67"/>
      <c r="K73" s="67"/>
      <c r="L73" s="54"/>
      <c r="M73" s="23"/>
      <c r="N73" s="7"/>
    </row>
    <row r="74" spans="1:18" x14ac:dyDescent="0.2">
      <c r="A74" s="13"/>
      <c r="B74" s="15"/>
      <c r="C74" s="13"/>
      <c r="D74" s="74"/>
      <c r="E74" s="15"/>
      <c r="F74" s="15"/>
      <c r="G74" s="15"/>
      <c r="H74" s="13"/>
      <c r="I74" s="15"/>
      <c r="J74" s="15"/>
      <c r="K74" s="15"/>
      <c r="L74" s="13"/>
    </row>
    <row r="75" spans="1:18" x14ac:dyDescent="0.2">
      <c r="C75" s="13"/>
      <c r="D75" s="13"/>
      <c r="E75" s="13"/>
      <c r="F75" s="13"/>
      <c r="G75" s="15"/>
      <c r="H75" s="13"/>
      <c r="M75" s="8">
        <f t="shared" ref="M75" si="7">IF(K75,+(L75*$C$22)-((L75*$C$23)*R75),+L75*$C$22)</f>
        <v>0</v>
      </c>
    </row>
    <row r="76" spans="1:18" x14ac:dyDescent="0.2">
      <c r="G76" s="15"/>
      <c r="H76" s="13"/>
    </row>
    <row r="77" spans="1:18" x14ac:dyDescent="0.2">
      <c r="G77" s="15"/>
      <c r="H77" s="13"/>
    </row>
    <row r="78" spans="1:18" x14ac:dyDescent="0.2">
      <c r="G78" s="15"/>
      <c r="H78" s="13"/>
    </row>
    <row r="79" spans="1:18" x14ac:dyDescent="0.2">
      <c r="G79" s="15"/>
      <c r="H79" s="13"/>
    </row>
    <row r="80" spans="1:18" x14ac:dyDescent="0.2">
      <c r="G80" s="15"/>
      <c r="H80" s="13"/>
    </row>
    <row r="81" spans="7:8" x14ac:dyDescent="0.2">
      <c r="G81" s="15"/>
      <c r="H81" s="13"/>
    </row>
    <row r="82" spans="7:8" x14ac:dyDescent="0.2">
      <c r="G82" s="15"/>
      <c r="H82" s="13"/>
    </row>
    <row r="83" spans="7:8" x14ac:dyDescent="0.2">
      <c r="G83" s="15"/>
      <c r="H83" s="13"/>
    </row>
    <row r="84" spans="7:8" x14ac:dyDescent="0.2">
      <c r="G84" s="15"/>
      <c r="H84" s="13"/>
    </row>
    <row r="85" spans="7:8" x14ac:dyDescent="0.2">
      <c r="G85" s="15"/>
      <c r="H85" s="13"/>
    </row>
    <row r="86" spans="7:8" x14ac:dyDescent="0.2">
      <c r="G86" s="15"/>
      <c r="H86" s="13"/>
    </row>
    <row r="87" spans="7:8" x14ac:dyDescent="0.2">
      <c r="G87" s="15"/>
      <c r="H87" s="13"/>
    </row>
    <row r="88" spans="7:8" x14ac:dyDescent="0.2">
      <c r="G88" s="15"/>
      <c r="H88" s="13"/>
    </row>
    <row r="89" spans="7:8" x14ac:dyDescent="0.2">
      <c r="G89" s="15"/>
      <c r="H89" s="13"/>
    </row>
    <row r="90" spans="7:8" x14ac:dyDescent="0.2">
      <c r="G90" s="15"/>
      <c r="H90" s="13"/>
    </row>
    <row r="91" spans="7:8" x14ac:dyDescent="0.2">
      <c r="G91" s="15"/>
      <c r="H91" s="13"/>
    </row>
    <row r="92" spans="7:8" x14ac:dyDescent="0.2">
      <c r="G92" s="15"/>
      <c r="H92" s="13"/>
    </row>
    <row r="93" spans="7:8" x14ac:dyDescent="0.2">
      <c r="G93" s="15"/>
      <c r="H93" s="13"/>
    </row>
    <row r="94" spans="7:8" x14ac:dyDescent="0.2">
      <c r="G94" s="15"/>
      <c r="H94" s="13"/>
    </row>
    <row r="95" spans="7:8" x14ac:dyDescent="0.2">
      <c r="G95" s="13"/>
      <c r="H95" s="13"/>
    </row>
    <row r="96" spans="7:8" x14ac:dyDescent="0.2">
      <c r="G96" s="13"/>
      <c r="H96" s="13"/>
    </row>
    <row r="97" spans="7:8" x14ac:dyDescent="0.2">
      <c r="G97" s="13"/>
      <c r="H97" s="13"/>
    </row>
    <row r="98" spans="7:8" x14ac:dyDescent="0.2">
      <c r="G98" s="13"/>
      <c r="H98" s="13"/>
    </row>
    <row r="99" spans="7:8" x14ac:dyDescent="0.2">
      <c r="G99" s="13"/>
      <c r="H99" s="13"/>
    </row>
    <row r="100" spans="7:8" x14ac:dyDescent="0.2">
      <c r="G100" s="13"/>
      <c r="H100" s="13"/>
    </row>
    <row r="101" spans="7:8" x14ac:dyDescent="0.2">
      <c r="G101" s="13"/>
      <c r="H101" s="13"/>
    </row>
    <row r="102" spans="7:8" x14ac:dyDescent="0.2">
      <c r="G102" s="13"/>
      <c r="H102" s="13"/>
    </row>
    <row r="103" spans="7:8" x14ac:dyDescent="0.2">
      <c r="G103" s="13"/>
      <c r="H103" s="13"/>
    </row>
    <row r="104" spans="7:8" x14ac:dyDescent="0.2">
      <c r="G104" s="13"/>
      <c r="H104" s="13"/>
    </row>
    <row r="105" spans="7:8" x14ac:dyDescent="0.2">
      <c r="G105" s="13"/>
      <c r="H105" s="13"/>
    </row>
    <row r="106" spans="7:8" x14ac:dyDescent="0.2">
      <c r="G106" s="13"/>
      <c r="H106" s="13"/>
    </row>
    <row r="107" spans="7:8" x14ac:dyDescent="0.2">
      <c r="G107" s="13"/>
      <c r="H107" s="13"/>
    </row>
    <row r="108" spans="7:8" x14ac:dyDescent="0.2">
      <c r="G108" s="13"/>
      <c r="H108" s="13"/>
    </row>
    <row r="109" spans="7:8" x14ac:dyDescent="0.2">
      <c r="G109" s="13"/>
      <c r="H109" s="13"/>
    </row>
    <row r="110" spans="7:8" x14ac:dyDescent="0.2">
      <c r="G110" s="13"/>
      <c r="H110" s="13"/>
    </row>
    <row r="111" spans="7:8" x14ac:dyDescent="0.2">
      <c r="G111" s="13"/>
      <c r="H111" s="13"/>
    </row>
    <row r="112" spans="7:8" x14ac:dyDescent="0.2">
      <c r="G112" s="13"/>
      <c r="H112" s="13"/>
    </row>
    <row r="113" spans="7:8" x14ac:dyDescent="0.2">
      <c r="G113" s="13"/>
      <c r="H113" s="13"/>
    </row>
    <row r="114" spans="7:8" x14ac:dyDescent="0.2">
      <c r="G114" s="13"/>
      <c r="H114" s="13"/>
    </row>
    <row r="115" spans="7:8" x14ac:dyDescent="0.2">
      <c r="G115" s="13"/>
      <c r="H115" s="13"/>
    </row>
    <row r="116" spans="7:8" x14ac:dyDescent="0.2">
      <c r="G116" s="13"/>
      <c r="H116" s="13"/>
    </row>
    <row r="117" spans="7:8" x14ac:dyDescent="0.2">
      <c r="G117" s="13"/>
      <c r="H117" s="13"/>
    </row>
    <row r="118" spans="7:8" x14ac:dyDescent="0.2">
      <c r="G118" s="13"/>
      <c r="H118" s="13"/>
    </row>
    <row r="119" spans="7:8" x14ac:dyDescent="0.2">
      <c r="G119" s="13"/>
      <c r="H119" s="13"/>
    </row>
    <row r="120" spans="7:8" x14ac:dyDescent="0.2">
      <c r="G120" s="13"/>
      <c r="H120" s="13"/>
    </row>
    <row r="121" spans="7:8" x14ac:dyDescent="0.2">
      <c r="G121" s="13"/>
      <c r="H121" s="13"/>
    </row>
    <row r="122" spans="7:8" x14ac:dyDescent="0.2">
      <c r="G122" s="13"/>
      <c r="H122" s="13"/>
    </row>
    <row r="123" spans="7:8" x14ac:dyDescent="0.2">
      <c r="G123" s="13"/>
      <c r="H123" s="13"/>
    </row>
    <row r="124" spans="7:8" x14ac:dyDescent="0.2">
      <c r="G124" s="13"/>
      <c r="H124" s="13"/>
    </row>
    <row r="125" spans="7:8" x14ac:dyDescent="0.2">
      <c r="G125" s="13"/>
      <c r="H125" s="13"/>
    </row>
    <row r="126" spans="7:8" x14ac:dyDescent="0.2">
      <c r="G126" s="13"/>
      <c r="H126" s="13"/>
    </row>
    <row r="127" spans="7:8" x14ac:dyDescent="0.2">
      <c r="G127" s="13"/>
      <c r="H127" s="13"/>
    </row>
    <row r="128" spans="7:8" x14ac:dyDescent="0.2">
      <c r="G128" s="13"/>
      <c r="H128" s="13"/>
    </row>
    <row r="129" spans="7:8" x14ac:dyDescent="0.2">
      <c r="G129" s="13"/>
      <c r="H129" s="13"/>
    </row>
    <row r="130" spans="7:8" x14ac:dyDescent="0.2">
      <c r="G130" s="13"/>
      <c r="H130" s="13"/>
    </row>
    <row r="131" spans="7:8" x14ac:dyDescent="0.2">
      <c r="G131" s="13"/>
      <c r="H131" s="13"/>
    </row>
    <row r="132" spans="7:8" x14ac:dyDescent="0.2">
      <c r="G132" s="13"/>
      <c r="H132" s="13"/>
    </row>
    <row r="133" spans="7:8" x14ac:dyDescent="0.2">
      <c r="G133" s="13"/>
      <c r="H133" s="13"/>
    </row>
    <row r="134" spans="7:8" x14ac:dyDescent="0.2">
      <c r="G134" s="13"/>
      <c r="H134" s="13"/>
    </row>
    <row r="135" spans="7:8" x14ac:dyDescent="0.2">
      <c r="G135" s="13"/>
      <c r="H135" s="13"/>
    </row>
    <row r="136" spans="7:8" x14ac:dyDescent="0.2">
      <c r="G136" s="13"/>
      <c r="H136" s="13"/>
    </row>
    <row r="137" spans="7:8" x14ac:dyDescent="0.2">
      <c r="G137" s="13"/>
      <c r="H137" s="13"/>
    </row>
    <row r="138" spans="7:8" x14ac:dyDescent="0.2">
      <c r="G138" s="13"/>
      <c r="H138" s="13"/>
    </row>
    <row r="139" spans="7:8" x14ac:dyDescent="0.2">
      <c r="G139" s="13"/>
      <c r="H139" s="13"/>
    </row>
    <row r="140" spans="7:8" x14ac:dyDescent="0.2">
      <c r="G140" s="13"/>
      <c r="H140" s="13"/>
    </row>
    <row r="141" spans="7:8" x14ac:dyDescent="0.2">
      <c r="G141" s="13"/>
      <c r="H141" s="13"/>
    </row>
    <row r="142" spans="7:8" x14ac:dyDescent="0.2">
      <c r="G142" s="13"/>
      <c r="H142" s="13"/>
    </row>
    <row r="143" spans="7:8" x14ac:dyDescent="0.2">
      <c r="G143" s="13"/>
      <c r="H143" s="13"/>
    </row>
    <row r="144" spans="7:8" x14ac:dyDescent="0.2">
      <c r="G144" s="13"/>
      <c r="H144" s="13"/>
    </row>
    <row r="145" spans="7:8" x14ac:dyDescent="0.2">
      <c r="G145" s="13"/>
      <c r="H145" s="13"/>
    </row>
    <row r="146" spans="7:8" x14ac:dyDescent="0.2">
      <c r="G146" s="13"/>
      <c r="H146" s="13"/>
    </row>
    <row r="147" spans="7:8" x14ac:dyDescent="0.2">
      <c r="G147" s="13"/>
      <c r="H147" s="13"/>
    </row>
    <row r="148" spans="7:8" x14ac:dyDescent="0.2">
      <c r="G148" s="13"/>
      <c r="H148" s="13"/>
    </row>
    <row r="149" spans="7:8" x14ac:dyDescent="0.2">
      <c r="G149" s="13"/>
      <c r="H149" s="13"/>
    </row>
    <row r="150" spans="7:8" x14ac:dyDescent="0.2">
      <c r="G150" s="13"/>
      <c r="H150" s="13"/>
    </row>
    <row r="151" spans="7:8" x14ac:dyDescent="0.2">
      <c r="G151" s="13"/>
      <c r="H151" s="13"/>
    </row>
    <row r="152" spans="7:8" x14ac:dyDescent="0.2">
      <c r="G152" s="13"/>
      <c r="H152" s="13"/>
    </row>
    <row r="153" spans="7:8" x14ac:dyDescent="0.2">
      <c r="G153" s="13"/>
      <c r="H153" s="13"/>
    </row>
    <row r="154" spans="7:8" x14ac:dyDescent="0.2">
      <c r="G154" s="13"/>
      <c r="H154" s="13"/>
    </row>
    <row r="155" spans="7:8" x14ac:dyDescent="0.2">
      <c r="G155" s="13"/>
      <c r="H155" s="13"/>
    </row>
    <row r="156" spans="7:8" x14ac:dyDescent="0.2">
      <c r="G156" s="13"/>
      <c r="H156" s="13"/>
    </row>
    <row r="157" spans="7:8" x14ac:dyDescent="0.2">
      <c r="G157" s="13"/>
      <c r="H157" s="13"/>
    </row>
    <row r="158" spans="7:8" x14ac:dyDescent="0.2">
      <c r="G158" s="13"/>
      <c r="H158" s="13"/>
    </row>
    <row r="159" spans="7:8" x14ac:dyDescent="0.2">
      <c r="G159" s="13"/>
      <c r="H159" s="13"/>
    </row>
    <row r="160" spans="7:8" x14ac:dyDescent="0.2">
      <c r="G160" s="13"/>
      <c r="H160" s="13"/>
    </row>
    <row r="161" spans="7:8" x14ac:dyDescent="0.2">
      <c r="G161" s="13"/>
      <c r="H161" s="13"/>
    </row>
    <row r="162" spans="7:8" x14ac:dyDescent="0.2">
      <c r="G162" s="13"/>
      <c r="H162" s="13"/>
    </row>
    <row r="163" spans="7:8" x14ac:dyDescent="0.2">
      <c r="G163" s="13"/>
      <c r="H163" s="13"/>
    </row>
    <row r="164" spans="7:8" x14ac:dyDescent="0.2">
      <c r="G164" s="13"/>
      <c r="H164" s="13"/>
    </row>
    <row r="165" spans="7:8" x14ac:dyDescent="0.2">
      <c r="G165" s="13"/>
      <c r="H165" s="13"/>
    </row>
    <row r="166" spans="7:8" x14ac:dyDescent="0.2">
      <c r="G166" s="13"/>
      <c r="H166" s="13"/>
    </row>
    <row r="167" spans="7:8" x14ac:dyDescent="0.2">
      <c r="G167" s="13"/>
      <c r="H167" s="13"/>
    </row>
    <row r="168" spans="7:8" x14ac:dyDescent="0.2">
      <c r="G168" s="13"/>
      <c r="H168" s="13"/>
    </row>
    <row r="169" spans="7:8" x14ac:dyDescent="0.2">
      <c r="G169" s="13"/>
      <c r="H169" s="13"/>
    </row>
    <row r="170" spans="7:8" x14ac:dyDescent="0.2">
      <c r="G170" s="13"/>
      <c r="H170" s="13"/>
    </row>
    <row r="171" spans="7:8" x14ac:dyDescent="0.2">
      <c r="G171" s="13"/>
      <c r="H171" s="13"/>
    </row>
    <row r="172" spans="7:8" x14ac:dyDescent="0.2">
      <c r="G172" s="13"/>
      <c r="H172" s="13"/>
    </row>
    <row r="173" spans="7:8" x14ac:dyDescent="0.2">
      <c r="G173" s="13"/>
      <c r="H173" s="13"/>
    </row>
    <row r="174" spans="7:8" x14ac:dyDescent="0.2">
      <c r="G174" s="13"/>
      <c r="H174" s="13"/>
    </row>
    <row r="175" spans="7:8" x14ac:dyDescent="0.2">
      <c r="G175" s="13"/>
      <c r="H175" s="13"/>
    </row>
    <row r="176" spans="7:8" x14ac:dyDescent="0.2">
      <c r="G176" s="13"/>
      <c r="H176" s="13"/>
    </row>
    <row r="177" spans="7:8" x14ac:dyDescent="0.2">
      <c r="G177" s="13"/>
      <c r="H177" s="13"/>
    </row>
    <row r="178" spans="7:8" x14ac:dyDescent="0.2">
      <c r="G178" s="13"/>
      <c r="H178" s="13"/>
    </row>
    <row r="179" spans="7:8" x14ac:dyDescent="0.2">
      <c r="G179" s="13"/>
      <c r="H179" s="13"/>
    </row>
    <row r="180" spans="7:8" x14ac:dyDescent="0.2">
      <c r="G180" s="13"/>
      <c r="H180" s="13"/>
    </row>
    <row r="181" spans="7:8" x14ac:dyDescent="0.2">
      <c r="G181" s="13"/>
      <c r="H181" s="13"/>
    </row>
    <row r="182" spans="7:8" x14ac:dyDescent="0.2">
      <c r="G182" s="13"/>
      <c r="H182" s="13"/>
    </row>
    <row r="183" spans="7:8" x14ac:dyDescent="0.2">
      <c r="G183" s="13"/>
      <c r="H183" s="13"/>
    </row>
    <row r="184" spans="7:8" x14ac:dyDescent="0.2">
      <c r="G184" s="13"/>
      <c r="H184" s="13"/>
    </row>
    <row r="185" spans="7:8" x14ac:dyDescent="0.2">
      <c r="G185" s="13"/>
      <c r="H185" s="13"/>
    </row>
    <row r="186" spans="7:8" x14ac:dyDescent="0.2">
      <c r="G186" s="13"/>
      <c r="H186" s="13"/>
    </row>
    <row r="187" spans="7:8" x14ac:dyDescent="0.2">
      <c r="G187" s="13"/>
      <c r="H187" s="13"/>
    </row>
    <row r="188" spans="7:8" x14ac:dyDescent="0.2">
      <c r="G188" s="13"/>
      <c r="H188" s="13"/>
    </row>
    <row r="189" spans="7:8" x14ac:dyDescent="0.2">
      <c r="G189" s="13"/>
      <c r="H189" s="13"/>
    </row>
    <row r="190" spans="7:8" x14ac:dyDescent="0.2">
      <c r="G190" s="13"/>
      <c r="H190" s="13"/>
    </row>
    <row r="191" spans="7:8" x14ac:dyDescent="0.2">
      <c r="G191" s="13"/>
      <c r="H191" s="13"/>
    </row>
    <row r="192" spans="7:8" x14ac:dyDescent="0.2">
      <c r="G192" s="13"/>
      <c r="H192" s="13"/>
    </row>
    <row r="193" spans="7:8" x14ac:dyDescent="0.2">
      <c r="G193" s="13"/>
      <c r="H193" s="13"/>
    </row>
    <row r="194" spans="7:8" x14ac:dyDescent="0.2">
      <c r="G194" s="13"/>
      <c r="H194" s="13"/>
    </row>
    <row r="195" spans="7:8" x14ac:dyDescent="0.2">
      <c r="G195" s="13"/>
      <c r="H195" s="13"/>
    </row>
    <row r="196" spans="7:8" x14ac:dyDescent="0.2">
      <c r="G196" s="13"/>
      <c r="H196" s="13"/>
    </row>
    <row r="197" spans="7:8" x14ac:dyDescent="0.2">
      <c r="G197" s="13"/>
      <c r="H197" s="13"/>
    </row>
    <row r="198" spans="7:8" x14ac:dyDescent="0.2">
      <c r="G198" s="13"/>
      <c r="H198" s="13"/>
    </row>
    <row r="199" spans="7:8" x14ac:dyDescent="0.2">
      <c r="G199" s="13"/>
      <c r="H199" s="13"/>
    </row>
    <row r="200" spans="7:8" x14ac:dyDescent="0.2">
      <c r="G200" s="13"/>
      <c r="H200" s="13"/>
    </row>
    <row r="201" spans="7:8" x14ac:dyDescent="0.2">
      <c r="G201" s="13"/>
      <c r="H201" s="13"/>
    </row>
    <row r="202" spans="7:8" x14ac:dyDescent="0.2">
      <c r="G202" s="13"/>
      <c r="H202" s="13"/>
    </row>
    <row r="203" spans="7:8" x14ac:dyDescent="0.2">
      <c r="G203" s="13"/>
      <c r="H203" s="13"/>
    </row>
    <row r="204" spans="7:8" x14ac:dyDescent="0.2">
      <c r="G204" s="13"/>
      <c r="H204" s="13"/>
    </row>
    <row r="205" spans="7:8" x14ac:dyDescent="0.2">
      <c r="G205" s="13"/>
      <c r="H205" s="13"/>
    </row>
    <row r="206" spans="7:8" x14ac:dyDescent="0.2">
      <c r="G206" s="13"/>
      <c r="H206" s="13"/>
    </row>
    <row r="207" spans="7:8" x14ac:dyDescent="0.2">
      <c r="G207" s="13"/>
      <c r="H207" s="13"/>
    </row>
    <row r="208" spans="7:8" x14ac:dyDescent="0.2">
      <c r="G208" s="13"/>
      <c r="H208" s="13"/>
    </row>
    <row r="209" spans="7:8" x14ac:dyDescent="0.2">
      <c r="G209" s="13"/>
      <c r="H209" s="13"/>
    </row>
    <row r="210" spans="7:8" x14ac:dyDescent="0.2">
      <c r="G210" s="13"/>
      <c r="H210" s="13"/>
    </row>
    <row r="211" spans="7:8" x14ac:dyDescent="0.2">
      <c r="G211" s="13"/>
      <c r="H211" s="13"/>
    </row>
    <row r="212" spans="7:8" x14ac:dyDescent="0.2">
      <c r="G212" s="13"/>
      <c r="H212" s="13"/>
    </row>
    <row r="213" spans="7:8" x14ac:dyDescent="0.2">
      <c r="G213" s="13"/>
      <c r="H213" s="13"/>
    </row>
    <row r="214" spans="7:8" x14ac:dyDescent="0.2">
      <c r="G214" s="13"/>
      <c r="H214" s="13"/>
    </row>
    <row r="215" spans="7:8" x14ac:dyDescent="0.2">
      <c r="G215" s="13"/>
      <c r="H215" s="13"/>
    </row>
    <row r="216" spans="7:8" x14ac:dyDescent="0.2">
      <c r="G216" s="13"/>
      <c r="H216" s="13"/>
    </row>
    <row r="217" spans="7:8" x14ac:dyDescent="0.2">
      <c r="G217" s="13"/>
      <c r="H217" s="13"/>
    </row>
    <row r="218" spans="7:8" x14ac:dyDescent="0.2">
      <c r="G218" s="13"/>
      <c r="H218" s="13"/>
    </row>
    <row r="219" spans="7:8" x14ac:dyDescent="0.2">
      <c r="G219" s="13"/>
      <c r="H219" s="13"/>
    </row>
    <row r="220" spans="7:8" x14ac:dyDescent="0.2">
      <c r="G220" s="13"/>
      <c r="H220" s="13"/>
    </row>
    <row r="221" spans="7:8" x14ac:dyDescent="0.2">
      <c r="G221" s="13"/>
      <c r="H221" s="13"/>
    </row>
    <row r="222" spans="7:8" x14ac:dyDescent="0.2">
      <c r="G222" s="13"/>
      <c r="H222" s="13"/>
    </row>
    <row r="223" spans="7:8" x14ac:dyDescent="0.2">
      <c r="G223" s="13"/>
      <c r="H223" s="13"/>
    </row>
    <row r="224" spans="7:8" x14ac:dyDescent="0.2">
      <c r="G224" s="13"/>
      <c r="H224" s="13"/>
    </row>
    <row r="225" spans="7:8" x14ac:dyDescent="0.2">
      <c r="G225" s="13"/>
      <c r="H225" s="13"/>
    </row>
    <row r="226" spans="7:8" x14ac:dyDescent="0.2">
      <c r="G226" s="13"/>
      <c r="H226" s="13"/>
    </row>
    <row r="227" spans="7:8" x14ac:dyDescent="0.2">
      <c r="G227" s="13"/>
      <c r="H227" s="13"/>
    </row>
    <row r="228" spans="7:8" x14ac:dyDescent="0.2">
      <c r="G228" s="13"/>
      <c r="H228" s="13"/>
    </row>
    <row r="229" spans="7:8" x14ac:dyDescent="0.2">
      <c r="G229" s="13"/>
      <c r="H229" s="13"/>
    </row>
    <row r="230" spans="7:8" x14ac:dyDescent="0.2">
      <c r="G230" s="13"/>
      <c r="H230" s="13"/>
    </row>
    <row r="231" spans="7:8" x14ac:dyDescent="0.2">
      <c r="G231" s="13"/>
      <c r="H231" s="13"/>
    </row>
    <row r="232" spans="7:8" x14ac:dyDescent="0.2">
      <c r="G232" s="13"/>
      <c r="H232" s="13"/>
    </row>
    <row r="233" spans="7:8" x14ac:dyDescent="0.2">
      <c r="G233" s="13"/>
      <c r="H233" s="13"/>
    </row>
    <row r="234" spans="7:8" x14ac:dyDescent="0.2">
      <c r="G234" s="13"/>
      <c r="H234" s="13"/>
    </row>
    <row r="235" spans="7:8" x14ac:dyDescent="0.2">
      <c r="G235" s="13"/>
      <c r="H235" s="13"/>
    </row>
    <row r="236" spans="7:8" x14ac:dyDescent="0.2">
      <c r="G236" s="13"/>
      <c r="H236" s="13"/>
    </row>
    <row r="237" spans="7:8" x14ac:dyDescent="0.2">
      <c r="G237" s="13"/>
      <c r="H237" s="13"/>
    </row>
    <row r="238" spans="7:8" x14ac:dyDescent="0.2">
      <c r="G238" s="13"/>
      <c r="H238" s="13"/>
    </row>
    <row r="239" spans="7:8" x14ac:dyDescent="0.2">
      <c r="G239" s="13"/>
      <c r="H239" s="13"/>
    </row>
    <row r="240" spans="7:8" x14ac:dyDescent="0.2">
      <c r="G240" s="13"/>
      <c r="H240" s="13"/>
    </row>
    <row r="241" spans="7:8" x14ac:dyDescent="0.2">
      <c r="G241" s="13"/>
      <c r="H241" s="13"/>
    </row>
    <row r="242" spans="7:8" x14ac:dyDescent="0.2">
      <c r="G242" s="13"/>
      <c r="H242" s="13"/>
    </row>
    <row r="243" spans="7:8" x14ac:dyDescent="0.2">
      <c r="G243" s="13"/>
      <c r="H243" s="13"/>
    </row>
    <row r="244" spans="7:8" x14ac:dyDescent="0.2">
      <c r="G244" s="13"/>
      <c r="H244" s="13"/>
    </row>
    <row r="245" spans="7:8" x14ac:dyDescent="0.2">
      <c r="G245" s="13"/>
      <c r="H245" s="13"/>
    </row>
    <row r="246" spans="7:8" x14ac:dyDescent="0.2">
      <c r="G246" s="13"/>
      <c r="H246" s="13"/>
    </row>
    <row r="247" spans="7:8" x14ac:dyDescent="0.2">
      <c r="G247" s="13"/>
      <c r="H247" s="13"/>
    </row>
    <row r="248" spans="7:8" x14ac:dyDescent="0.2">
      <c r="G248" s="13"/>
      <c r="H248" s="13"/>
    </row>
    <row r="249" spans="7:8" x14ac:dyDescent="0.2">
      <c r="G249" s="13"/>
      <c r="H249" s="13"/>
    </row>
    <row r="250" spans="7:8" x14ac:dyDescent="0.2">
      <c r="G250" s="13"/>
      <c r="H250" s="13"/>
    </row>
    <row r="251" spans="7:8" x14ac:dyDescent="0.2">
      <c r="G251" s="13"/>
      <c r="H251" s="13"/>
    </row>
    <row r="252" spans="7:8" x14ac:dyDescent="0.2">
      <c r="G252" s="13"/>
      <c r="H252" s="13"/>
    </row>
    <row r="253" spans="7:8" x14ac:dyDescent="0.2">
      <c r="G253" s="13"/>
      <c r="H253" s="13"/>
    </row>
    <row r="254" spans="7:8" x14ac:dyDescent="0.2">
      <c r="G254" s="13"/>
      <c r="H254" s="13"/>
    </row>
    <row r="255" spans="7:8" x14ac:dyDescent="0.2">
      <c r="G255" s="13"/>
      <c r="H255" s="13"/>
    </row>
    <row r="256" spans="7:8" x14ac:dyDescent="0.2">
      <c r="G256" s="13"/>
      <c r="H256" s="13"/>
    </row>
    <row r="257" spans="7:8" x14ac:dyDescent="0.2">
      <c r="G257" s="13"/>
      <c r="H257" s="13"/>
    </row>
    <row r="258" spans="7:8" x14ac:dyDescent="0.2">
      <c r="G258" s="13"/>
      <c r="H258" s="13"/>
    </row>
    <row r="259" spans="7:8" x14ac:dyDescent="0.2">
      <c r="G259" s="13"/>
      <c r="H259" s="13"/>
    </row>
    <row r="260" spans="7:8" x14ac:dyDescent="0.2">
      <c r="G260" s="13"/>
      <c r="H260" s="13"/>
    </row>
    <row r="261" spans="7:8" x14ac:dyDescent="0.2">
      <c r="G261" s="13"/>
      <c r="H261" s="13"/>
    </row>
    <row r="262" spans="7:8" x14ac:dyDescent="0.2">
      <c r="G262" s="13"/>
      <c r="H262" s="13"/>
    </row>
    <row r="263" spans="7:8" x14ac:dyDescent="0.2">
      <c r="G263" s="13"/>
      <c r="H263" s="13"/>
    </row>
    <row r="264" spans="7:8" x14ac:dyDescent="0.2">
      <c r="G264" s="13"/>
      <c r="H264" s="13"/>
    </row>
    <row r="265" spans="7:8" x14ac:dyDescent="0.2">
      <c r="G265" s="13"/>
      <c r="H265" s="13"/>
    </row>
    <row r="266" spans="7:8" x14ac:dyDescent="0.2">
      <c r="G266" s="13"/>
      <c r="H266" s="13"/>
    </row>
    <row r="267" spans="7:8" x14ac:dyDescent="0.2">
      <c r="G267" s="13"/>
      <c r="H267" s="13"/>
    </row>
    <row r="268" spans="7:8" x14ac:dyDescent="0.2">
      <c r="G268" s="13"/>
      <c r="H268" s="13"/>
    </row>
    <row r="269" spans="7:8" x14ac:dyDescent="0.2">
      <c r="G269" s="13"/>
      <c r="H269" s="13"/>
    </row>
    <row r="270" spans="7:8" x14ac:dyDescent="0.2">
      <c r="G270" s="13"/>
      <c r="H270" s="13"/>
    </row>
    <row r="271" spans="7:8" x14ac:dyDescent="0.2">
      <c r="G271" s="13"/>
      <c r="H271" s="13"/>
    </row>
    <row r="272" spans="7:8" x14ac:dyDescent="0.2">
      <c r="G272" s="13"/>
      <c r="H272" s="13"/>
    </row>
    <row r="273" spans="7:8" x14ac:dyDescent="0.2">
      <c r="G273" s="13"/>
      <c r="H273" s="13"/>
    </row>
    <row r="274" spans="7:8" x14ac:dyDescent="0.2">
      <c r="G274" s="13"/>
      <c r="H274" s="13"/>
    </row>
    <row r="275" spans="7:8" x14ac:dyDescent="0.2">
      <c r="G275" s="13"/>
      <c r="H275" s="13"/>
    </row>
    <row r="276" spans="7:8" x14ac:dyDescent="0.2">
      <c r="G276" s="13"/>
      <c r="H276" s="13"/>
    </row>
    <row r="277" spans="7:8" x14ac:dyDescent="0.2">
      <c r="G277" s="13"/>
      <c r="H277" s="13"/>
    </row>
    <row r="278" spans="7:8" x14ac:dyDescent="0.2">
      <c r="G278" s="13"/>
      <c r="H278" s="13"/>
    </row>
    <row r="279" spans="7:8" x14ac:dyDescent="0.2">
      <c r="G279" s="13"/>
      <c r="H279" s="13"/>
    </row>
    <row r="280" spans="7:8" x14ac:dyDescent="0.2">
      <c r="G280" s="13"/>
      <c r="H280" s="13"/>
    </row>
    <row r="281" spans="7:8" x14ac:dyDescent="0.2">
      <c r="G281" s="13"/>
      <c r="H281" s="13"/>
    </row>
    <row r="282" spans="7:8" x14ac:dyDescent="0.2">
      <c r="G282" s="13"/>
      <c r="H282" s="13"/>
    </row>
    <row r="283" spans="7:8" x14ac:dyDescent="0.2">
      <c r="G283" s="13"/>
      <c r="H283" s="13"/>
    </row>
    <row r="284" spans="7:8" x14ac:dyDescent="0.2">
      <c r="G284" s="13"/>
      <c r="H284" s="13"/>
    </row>
    <row r="285" spans="7:8" x14ac:dyDescent="0.2">
      <c r="G285" s="13"/>
      <c r="H285" s="13"/>
    </row>
    <row r="286" spans="7:8" x14ac:dyDescent="0.2">
      <c r="G286" s="13"/>
      <c r="H286" s="13"/>
    </row>
    <row r="287" spans="7:8" x14ac:dyDescent="0.2">
      <c r="G287" s="13"/>
      <c r="H287" s="13"/>
    </row>
    <row r="288" spans="7:8" x14ac:dyDescent="0.2">
      <c r="G288" s="13"/>
      <c r="H288" s="13"/>
    </row>
    <row r="289" spans="7:8" x14ac:dyDescent="0.2">
      <c r="G289" s="13"/>
      <c r="H289" s="13"/>
    </row>
    <row r="290" spans="7:8" x14ac:dyDescent="0.2">
      <c r="G290" s="13"/>
      <c r="H290" s="13"/>
    </row>
    <row r="291" spans="7:8" x14ac:dyDescent="0.2">
      <c r="G291" s="13"/>
      <c r="H291" s="13"/>
    </row>
    <row r="292" spans="7:8" x14ac:dyDescent="0.2">
      <c r="G292" s="13"/>
      <c r="H292" s="13"/>
    </row>
    <row r="293" spans="7:8" x14ac:dyDescent="0.2">
      <c r="G293" s="13"/>
      <c r="H293" s="13"/>
    </row>
    <row r="294" spans="7:8" x14ac:dyDescent="0.2">
      <c r="G294" s="13"/>
      <c r="H294" s="13"/>
    </row>
    <row r="295" spans="7:8" x14ac:dyDescent="0.2">
      <c r="G295" s="13"/>
      <c r="H295" s="13"/>
    </row>
    <row r="296" spans="7:8" x14ac:dyDescent="0.2">
      <c r="G296" s="13"/>
      <c r="H296" s="13"/>
    </row>
    <row r="297" spans="7:8" x14ac:dyDescent="0.2">
      <c r="G297" s="13"/>
      <c r="H297" s="13"/>
    </row>
    <row r="298" spans="7:8" x14ac:dyDescent="0.2">
      <c r="G298" s="13"/>
      <c r="H298" s="13"/>
    </row>
    <row r="299" spans="7:8" x14ac:dyDescent="0.2">
      <c r="G299" s="13"/>
      <c r="H299" s="13"/>
    </row>
    <row r="300" spans="7:8" x14ac:dyDescent="0.2">
      <c r="G300" s="13"/>
      <c r="H300" s="13"/>
    </row>
    <row r="301" spans="7:8" x14ac:dyDescent="0.2">
      <c r="G301" s="13"/>
      <c r="H301" s="13"/>
    </row>
    <row r="302" spans="7:8" x14ac:dyDescent="0.2">
      <c r="G302" s="13"/>
      <c r="H302" s="13"/>
    </row>
    <row r="303" spans="7:8" x14ac:dyDescent="0.2">
      <c r="G303" s="13"/>
      <c r="H303" s="13"/>
    </row>
    <row r="304" spans="7:8" x14ac:dyDescent="0.2">
      <c r="G304" s="13"/>
      <c r="H304" s="13"/>
    </row>
    <row r="305" spans="7:8" x14ac:dyDescent="0.2">
      <c r="G305" s="13"/>
      <c r="H305" s="13"/>
    </row>
    <row r="306" spans="7:8" x14ac:dyDescent="0.2">
      <c r="G306" s="13"/>
      <c r="H306" s="13"/>
    </row>
    <row r="307" spans="7:8" x14ac:dyDescent="0.2">
      <c r="G307" s="13"/>
      <c r="H307" s="13"/>
    </row>
    <row r="308" spans="7:8" x14ac:dyDescent="0.2">
      <c r="G308" s="13"/>
      <c r="H308" s="13"/>
    </row>
    <row r="309" spans="7:8" x14ac:dyDescent="0.2">
      <c r="G309" s="13"/>
      <c r="H309" s="13"/>
    </row>
    <row r="310" spans="7:8" x14ac:dyDescent="0.2">
      <c r="G310" s="13"/>
      <c r="H310" s="13"/>
    </row>
    <row r="311" spans="7:8" x14ac:dyDescent="0.2">
      <c r="G311" s="13"/>
      <c r="H311" s="13"/>
    </row>
    <row r="312" spans="7:8" x14ac:dyDescent="0.2">
      <c r="G312" s="13"/>
      <c r="H312" s="13"/>
    </row>
    <row r="313" spans="7:8" x14ac:dyDescent="0.2">
      <c r="G313" s="13"/>
      <c r="H313" s="13"/>
    </row>
    <row r="314" spans="7:8" x14ac:dyDescent="0.2">
      <c r="G314" s="13"/>
      <c r="H314" s="13"/>
    </row>
    <row r="315" spans="7:8" x14ac:dyDescent="0.2">
      <c r="G315" s="13"/>
      <c r="H315" s="13"/>
    </row>
    <row r="316" spans="7:8" x14ac:dyDescent="0.2">
      <c r="G316" s="13"/>
      <c r="H316" s="13"/>
    </row>
    <row r="317" spans="7:8" x14ac:dyDescent="0.2">
      <c r="G317" s="13"/>
      <c r="H317" s="13"/>
    </row>
    <row r="318" spans="7:8" x14ac:dyDescent="0.2">
      <c r="G318" s="13"/>
      <c r="H318" s="13"/>
    </row>
    <row r="319" spans="7:8" x14ac:dyDescent="0.2">
      <c r="G319" s="13"/>
      <c r="H319" s="13"/>
    </row>
    <row r="320" spans="7:8" x14ac:dyDescent="0.2">
      <c r="G320" s="13"/>
      <c r="H320" s="13"/>
    </row>
    <row r="321" spans="7:8" x14ac:dyDescent="0.2">
      <c r="G321" s="13"/>
      <c r="H321" s="13"/>
    </row>
    <row r="322" spans="7:8" x14ac:dyDescent="0.2">
      <c r="G322" s="13"/>
      <c r="H322" s="13"/>
    </row>
    <row r="323" spans="7:8" x14ac:dyDescent="0.2">
      <c r="G323" s="13"/>
      <c r="H323" s="13"/>
    </row>
    <row r="324" spans="7:8" x14ac:dyDescent="0.2">
      <c r="G324" s="13"/>
      <c r="H324" s="13"/>
    </row>
    <row r="325" spans="7:8" x14ac:dyDescent="0.2">
      <c r="G325" s="13"/>
      <c r="H325" s="13"/>
    </row>
    <row r="326" spans="7:8" x14ac:dyDescent="0.2">
      <c r="G326" s="13"/>
      <c r="H326" s="13"/>
    </row>
    <row r="327" spans="7:8" x14ac:dyDescent="0.2">
      <c r="G327" s="13"/>
      <c r="H327" s="13"/>
    </row>
    <row r="328" spans="7:8" x14ac:dyDescent="0.2">
      <c r="G328" s="13"/>
      <c r="H328" s="13"/>
    </row>
    <row r="329" spans="7:8" x14ac:dyDescent="0.2">
      <c r="G329" s="13"/>
      <c r="H329" s="13"/>
    </row>
    <row r="330" spans="7:8" x14ac:dyDescent="0.2">
      <c r="G330" s="13"/>
      <c r="H330" s="13"/>
    </row>
    <row r="331" spans="7:8" x14ac:dyDescent="0.2">
      <c r="G331" s="13"/>
      <c r="H331" s="13"/>
    </row>
    <row r="332" spans="7:8" x14ac:dyDescent="0.2">
      <c r="G332" s="13"/>
      <c r="H332" s="13"/>
    </row>
    <row r="333" spans="7:8" x14ac:dyDescent="0.2">
      <c r="G333" s="13"/>
      <c r="H333" s="13"/>
    </row>
    <row r="334" spans="7:8" x14ac:dyDescent="0.2">
      <c r="G334" s="13"/>
      <c r="H334" s="13"/>
    </row>
    <row r="335" spans="7:8" x14ac:dyDescent="0.2">
      <c r="G335" s="13"/>
      <c r="H335" s="13"/>
    </row>
    <row r="336" spans="7:8" x14ac:dyDescent="0.2">
      <c r="G336" s="13"/>
      <c r="H336" s="13"/>
    </row>
    <row r="337" spans="7:8" x14ac:dyDescent="0.2">
      <c r="G337" s="13"/>
      <c r="H337" s="13"/>
    </row>
    <row r="338" spans="7:8" x14ac:dyDescent="0.2">
      <c r="G338" s="13"/>
      <c r="H338" s="13"/>
    </row>
    <row r="339" spans="7:8" x14ac:dyDescent="0.2">
      <c r="G339" s="13"/>
      <c r="H339" s="13"/>
    </row>
    <row r="340" spans="7:8" x14ac:dyDescent="0.2">
      <c r="G340" s="13"/>
      <c r="H340" s="13"/>
    </row>
    <row r="341" spans="7:8" x14ac:dyDescent="0.2">
      <c r="G341" s="13"/>
      <c r="H341" s="13"/>
    </row>
    <row r="342" spans="7:8" x14ac:dyDescent="0.2">
      <c r="G342" s="13"/>
      <c r="H342" s="13"/>
    </row>
    <row r="343" spans="7:8" x14ac:dyDescent="0.2">
      <c r="G343" s="13"/>
      <c r="H343" s="13"/>
    </row>
    <row r="344" spans="7:8" x14ac:dyDescent="0.2">
      <c r="G344" s="13"/>
      <c r="H344" s="13"/>
    </row>
    <row r="345" spans="7:8" x14ac:dyDescent="0.2">
      <c r="G345" s="13"/>
      <c r="H345" s="13"/>
    </row>
    <row r="346" spans="7:8" x14ac:dyDescent="0.2">
      <c r="G346" s="13"/>
      <c r="H346" s="13"/>
    </row>
    <row r="347" spans="7:8" x14ac:dyDescent="0.2">
      <c r="G347" s="13"/>
      <c r="H347" s="13"/>
    </row>
    <row r="348" spans="7:8" x14ac:dyDescent="0.2">
      <c r="G348" s="13"/>
      <c r="H348" s="13"/>
    </row>
    <row r="349" spans="7:8" x14ac:dyDescent="0.2">
      <c r="G349" s="13"/>
      <c r="H349" s="13"/>
    </row>
    <row r="350" spans="7:8" x14ac:dyDescent="0.2">
      <c r="G350" s="13"/>
      <c r="H350" s="13"/>
    </row>
    <row r="351" spans="7:8" x14ac:dyDescent="0.2">
      <c r="G351" s="13"/>
      <c r="H351" s="13"/>
    </row>
    <row r="352" spans="7:8" x14ac:dyDescent="0.2">
      <c r="G352" s="13"/>
      <c r="H352" s="13"/>
    </row>
    <row r="353" spans="7:8" x14ac:dyDescent="0.2">
      <c r="G353" s="13"/>
      <c r="H353" s="13"/>
    </row>
    <row r="354" spans="7:8" x14ac:dyDescent="0.2">
      <c r="G354" s="13"/>
      <c r="H354" s="13"/>
    </row>
    <row r="355" spans="7:8" x14ac:dyDescent="0.2">
      <c r="G355" s="13"/>
      <c r="H355" s="13"/>
    </row>
    <row r="356" spans="7:8" x14ac:dyDescent="0.2">
      <c r="G356" s="13"/>
      <c r="H356" s="13"/>
    </row>
    <row r="357" spans="7:8" x14ac:dyDescent="0.2">
      <c r="G357" s="13"/>
      <c r="H357" s="13"/>
    </row>
    <row r="358" spans="7:8" x14ac:dyDescent="0.2">
      <c r="G358" s="13"/>
      <c r="H358" s="13"/>
    </row>
    <row r="359" spans="7:8" x14ac:dyDescent="0.2">
      <c r="G359" s="13"/>
      <c r="H359" s="13"/>
    </row>
    <row r="360" spans="7:8" x14ac:dyDescent="0.2">
      <c r="G360" s="13"/>
      <c r="H360" s="13"/>
    </row>
    <row r="361" spans="7:8" x14ac:dyDescent="0.2">
      <c r="G361" s="13"/>
      <c r="H361" s="13"/>
    </row>
    <row r="362" spans="7:8" x14ac:dyDescent="0.2">
      <c r="G362" s="13"/>
      <c r="H362" s="13"/>
    </row>
    <row r="363" spans="7:8" x14ac:dyDescent="0.2">
      <c r="G363" s="13"/>
      <c r="H363" s="13"/>
    </row>
    <row r="364" spans="7:8" x14ac:dyDescent="0.2">
      <c r="G364" s="13"/>
      <c r="H364" s="13"/>
    </row>
    <row r="365" spans="7:8" x14ac:dyDescent="0.2">
      <c r="G365" s="13"/>
      <c r="H365" s="13"/>
    </row>
    <row r="366" spans="7:8" x14ac:dyDescent="0.2">
      <c r="G366" s="13"/>
      <c r="H366" s="13"/>
    </row>
    <row r="367" spans="7:8" x14ac:dyDescent="0.2">
      <c r="G367" s="13"/>
      <c r="H367" s="13"/>
    </row>
    <row r="368" spans="7:8" x14ac:dyDescent="0.2">
      <c r="G368" s="13"/>
      <c r="H368" s="13"/>
    </row>
    <row r="369" spans="7:8" x14ac:dyDescent="0.2">
      <c r="G369" s="13"/>
      <c r="H369" s="13"/>
    </row>
    <row r="370" spans="7:8" x14ac:dyDescent="0.2">
      <c r="G370" s="13"/>
      <c r="H370" s="13"/>
    </row>
    <row r="371" spans="7:8" x14ac:dyDescent="0.2">
      <c r="G371" s="13"/>
      <c r="H371" s="13"/>
    </row>
    <row r="372" spans="7:8" x14ac:dyDescent="0.2">
      <c r="G372" s="13"/>
      <c r="H372" s="13"/>
    </row>
    <row r="373" spans="7:8" x14ac:dyDescent="0.2">
      <c r="G373" s="13"/>
      <c r="H373" s="13"/>
    </row>
    <row r="374" spans="7:8" x14ac:dyDescent="0.2">
      <c r="G374" s="13"/>
      <c r="H374" s="13"/>
    </row>
    <row r="375" spans="7:8" x14ac:dyDescent="0.2">
      <c r="G375" s="13"/>
      <c r="H375" s="13"/>
    </row>
    <row r="376" spans="7:8" x14ac:dyDescent="0.2">
      <c r="G376" s="13"/>
      <c r="H376" s="13"/>
    </row>
    <row r="377" spans="7:8" x14ac:dyDescent="0.2">
      <c r="G377" s="13"/>
      <c r="H377" s="13"/>
    </row>
    <row r="378" spans="7:8" x14ac:dyDescent="0.2">
      <c r="G378" s="13"/>
      <c r="H378" s="13"/>
    </row>
    <row r="379" spans="7:8" x14ac:dyDescent="0.2">
      <c r="G379" s="13"/>
      <c r="H379" s="13"/>
    </row>
    <row r="380" spans="7:8" x14ac:dyDescent="0.2">
      <c r="G380" s="13"/>
      <c r="H380" s="13"/>
    </row>
    <row r="381" spans="7:8" x14ac:dyDescent="0.2">
      <c r="G381" s="13"/>
      <c r="H381" s="13"/>
    </row>
    <row r="382" spans="7:8" x14ac:dyDescent="0.2">
      <c r="G382" s="13"/>
      <c r="H382" s="13"/>
    </row>
    <row r="383" spans="7:8" x14ac:dyDescent="0.2">
      <c r="G383" s="13"/>
      <c r="H383" s="13"/>
    </row>
    <row r="384" spans="7:8" x14ac:dyDescent="0.2">
      <c r="G384" s="13"/>
      <c r="H384" s="13"/>
    </row>
    <row r="385" spans="7:8" x14ac:dyDescent="0.2">
      <c r="G385" s="13"/>
      <c r="H385" s="13"/>
    </row>
    <row r="386" spans="7:8" x14ac:dyDescent="0.2">
      <c r="G386" s="13"/>
      <c r="H386" s="13"/>
    </row>
    <row r="387" spans="7:8" x14ac:dyDescent="0.2">
      <c r="G387" s="13"/>
      <c r="H387" s="13"/>
    </row>
    <row r="388" spans="7:8" x14ac:dyDescent="0.2">
      <c r="G388" s="13"/>
      <c r="H388" s="13"/>
    </row>
    <row r="389" spans="7:8" x14ac:dyDescent="0.2">
      <c r="G389" s="13"/>
      <c r="H389" s="13"/>
    </row>
    <row r="390" spans="7:8" x14ac:dyDescent="0.2">
      <c r="G390" s="13"/>
      <c r="H390" s="13"/>
    </row>
    <row r="391" spans="7:8" x14ac:dyDescent="0.2">
      <c r="G391" s="13"/>
      <c r="H391" s="13"/>
    </row>
    <row r="392" spans="7:8" x14ac:dyDescent="0.2">
      <c r="G392" s="13"/>
      <c r="H392" s="13"/>
    </row>
    <row r="393" spans="7:8" x14ac:dyDescent="0.2">
      <c r="G393" s="13"/>
      <c r="H393" s="13"/>
    </row>
    <row r="394" spans="7:8" x14ac:dyDescent="0.2">
      <c r="G394" s="13"/>
      <c r="H394" s="13"/>
    </row>
    <row r="395" spans="7:8" x14ac:dyDescent="0.2">
      <c r="G395" s="13"/>
      <c r="H395" s="13"/>
    </row>
    <row r="396" spans="7:8" x14ac:dyDescent="0.2">
      <c r="G396" s="13"/>
      <c r="H396" s="13"/>
    </row>
    <row r="397" spans="7:8" x14ac:dyDescent="0.2">
      <c r="G397" s="13"/>
      <c r="H397" s="13"/>
    </row>
    <row r="398" spans="7:8" x14ac:dyDescent="0.2">
      <c r="G398" s="13"/>
      <c r="H398" s="13"/>
    </row>
    <row r="399" spans="7:8" x14ac:dyDescent="0.2">
      <c r="G399" s="13"/>
      <c r="H399" s="13"/>
    </row>
    <row r="400" spans="7:8" x14ac:dyDescent="0.2">
      <c r="G400" s="13"/>
      <c r="H400" s="13"/>
    </row>
    <row r="401" spans="7:8" x14ac:dyDescent="0.2">
      <c r="G401" s="13"/>
      <c r="H401" s="13"/>
    </row>
    <row r="402" spans="7:8" x14ac:dyDescent="0.2">
      <c r="G402" s="13"/>
      <c r="H402" s="13"/>
    </row>
    <row r="403" spans="7:8" x14ac:dyDescent="0.2">
      <c r="G403" s="13"/>
      <c r="H403" s="13"/>
    </row>
    <row r="404" spans="7:8" x14ac:dyDescent="0.2">
      <c r="G404" s="13"/>
      <c r="H404" s="13"/>
    </row>
    <row r="405" spans="7:8" x14ac:dyDescent="0.2">
      <c r="G405" s="13"/>
      <c r="H405" s="13"/>
    </row>
    <row r="406" spans="7:8" x14ac:dyDescent="0.2">
      <c r="G406" s="13"/>
      <c r="H406" s="13"/>
    </row>
    <row r="407" spans="7:8" x14ac:dyDescent="0.2">
      <c r="G407" s="13"/>
      <c r="H407" s="13"/>
    </row>
    <row r="408" spans="7:8" x14ac:dyDescent="0.2">
      <c r="G408" s="13"/>
      <c r="H408" s="13"/>
    </row>
    <row r="409" spans="7:8" x14ac:dyDescent="0.2">
      <c r="G409" s="13"/>
      <c r="H409" s="13"/>
    </row>
    <row r="410" spans="7:8" x14ac:dyDescent="0.2">
      <c r="G410" s="13"/>
      <c r="H410" s="13"/>
    </row>
    <row r="411" spans="7:8" x14ac:dyDescent="0.2">
      <c r="G411" s="13"/>
      <c r="H411" s="13"/>
    </row>
    <row r="412" spans="7:8" x14ac:dyDescent="0.2">
      <c r="G412" s="13"/>
      <c r="H412" s="13"/>
    </row>
    <row r="413" spans="7:8" x14ac:dyDescent="0.2">
      <c r="G413" s="13"/>
      <c r="H413" s="13"/>
    </row>
    <row r="414" spans="7:8" x14ac:dyDescent="0.2">
      <c r="G414" s="13"/>
      <c r="H414" s="13"/>
    </row>
    <row r="415" spans="7:8" x14ac:dyDescent="0.2">
      <c r="G415" s="13"/>
      <c r="H415" s="13"/>
    </row>
    <row r="416" spans="7:8" x14ac:dyDescent="0.2">
      <c r="G416" s="13"/>
      <c r="H416" s="13"/>
    </row>
    <row r="417" spans="7:8" x14ac:dyDescent="0.2">
      <c r="G417" s="13"/>
      <c r="H417" s="13"/>
    </row>
    <row r="418" spans="7:8" x14ac:dyDescent="0.2">
      <c r="G418" s="13"/>
      <c r="H418" s="13"/>
    </row>
    <row r="419" spans="7:8" x14ac:dyDescent="0.2">
      <c r="G419" s="13"/>
      <c r="H419" s="13"/>
    </row>
    <row r="420" spans="7:8" x14ac:dyDescent="0.2">
      <c r="G420" s="13"/>
      <c r="H420" s="13"/>
    </row>
    <row r="421" spans="7:8" x14ac:dyDescent="0.2">
      <c r="G421" s="13"/>
      <c r="H421" s="13"/>
    </row>
    <row r="422" spans="7:8" x14ac:dyDescent="0.2">
      <c r="G422" s="13"/>
      <c r="H422" s="13"/>
    </row>
    <row r="423" spans="7:8" x14ac:dyDescent="0.2">
      <c r="G423" s="13"/>
      <c r="H423" s="13"/>
    </row>
    <row r="424" spans="7:8" x14ac:dyDescent="0.2">
      <c r="G424" s="13"/>
      <c r="H424" s="13"/>
    </row>
    <row r="425" spans="7:8" x14ac:dyDescent="0.2">
      <c r="G425" s="13"/>
      <c r="H425" s="13"/>
    </row>
    <row r="426" spans="7:8" x14ac:dyDescent="0.2">
      <c r="G426" s="13"/>
      <c r="H426" s="13"/>
    </row>
    <row r="427" spans="7:8" x14ac:dyDescent="0.2">
      <c r="G427" s="13"/>
      <c r="H427" s="13"/>
    </row>
    <row r="428" spans="7:8" x14ac:dyDescent="0.2">
      <c r="G428" s="13"/>
      <c r="H428" s="13"/>
    </row>
    <row r="429" spans="7:8" x14ac:dyDescent="0.2">
      <c r="G429" s="13"/>
      <c r="H429" s="13"/>
    </row>
    <row r="430" spans="7:8" x14ac:dyDescent="0.2">
      <c r="G430" s="13"/>
      <c r="H430" s="13"/>
    </row>
    <row r="431" spans="7:8" x14ac:dyDescent="0.2">
      <c r="G431" s="13"/>
      <c r="H431" s="13"/>
    </row>
    <row r="432" spans="7:8" x14ac:dyDescent="0.2">
      <c r="G432" s="13"/>
      <c r="H432" s="13"/>
    </row>
    <row r="433" spans="7:8" x14ac:dyDescent="0.2">
      <c r="G433" s="13"/>
      <c r="H433" s="13"/>
    </row>
    <row r="434" spans="7:8" x14ac:dyDescent="0.2">
      <c r="G434" s="13"/>
      <c r="H434" s="13"/>
    </row>
    <row r="435" spans="7:8" x14ac:dyDescent="0.2">
      <c r="G435" s="13"/>
      <c r="H435" s="13"/>
    </row>
    <row r="436" spans="7:8" x14ac:dyDescent="0.2">
      <c r="G436" s="13"/>
      <c r="H436" s="13"/>
    </row>
    <row r="437" spans="7:8" x14ac:dyDescent="0.2">
      <c r="G437" s="13"/>
      <c r="H437" s="13"/>
    </row>
    <row r="438" spans="7:8" x14ac:dyDescent="0.2">
      <c r="G438" s="13"/>
      <c r="H438" s="13"/>
    </row>
    <row r="439" spans="7:8" x14ac:dyDescent="0.2">
      <c r="G439" s="13"/>
      <c r="H439" s="13"/>
    </row>
    <row r="440" spans="7:8" x14ac:dyDescent="0.2">
      <c r="G440" s="13"/>
      <c r="H440" s="13"/>
    </row>
    <row r="441" spans="7:8" x14ac:dyDescent="0.2">
      <c r="G441" s="13"/>
      <c r="H441" s="13"/>
    </row>
    <row r="442" spans="7:8" x14ac:dyDescent="0.2">
      <c r="G442" s="13"/>
      <c r="H442" s="13"/>
    </row>
    <row r="443" spans="7:8" x14ac:dyDescent="0.2">
      <c r="G443" s="13"/>
      <c r="H443" s="13"/>
    </row>
    <row r="444" spans="7:8" x14ac:dyDescent="0.2">
      <c r="G444" s="13"/>
      <c r="H444" s="13"/>
    </row>
    <row r="445" spans="7:8" x14ac:dyDescent="0.2">
      <c r="G445" s="13"/>
      <c r="H445" s="13"/>
    </row>
    <row r="446" spans="7:8" x14ac:dyDescent="0.2">
      <c r="G446" s="13"/>
      <c r="H446" s="13"/>
    </row>
    <row r="447" spans="7:8" x14ac:dyDescent="0.2">
      <c r="G447" s="13"/>
      <c r="H447" s="13"/>
    </row>
    <row r="448" spans="7:8" x14ac:dyDescent="0.2">
      <c r="G448" s="13"/>
      <c r="H448" s="13"/>
    </row>
    <row r="449" spans="7:8" x14ac:dyDescent="0.2">
      <c r="G449" s="13"/>
      <c r="H449" s="13"/>
    </row>
    <row r="450" spans="7:8" x14ac:dyDescent="0.2">
      <c r="G450" s="13"/>
      <c r="H450" s="13"/>
    </row>
    <row r="451" spans="7:8" x14ac:dyDescent="0.2">
      <c r="G451" s="13"/>
      <c r="H451" s="13"/>
    </row>
    <row r="452" spans="7:8" x14ac:dyDescent="0.2">
      <c r="G452" s="13"/>
      <c r="H452" s="13"/>
    </row>
    <row r="453" spans="7:8" x14ac:dyDescent="0.2">
      <c r="G453" s="13"/>
      <c r="H453" s="13"/>
    </row>
    <row r="454" spans="7:8" x14ac:dyDescent="0.2">
      <c r="G454" s="13"/>
      <c r="H454" s="13"/>
    </row>
    <row r="455" spans="7:8" x14ac:dyDescent="0.2">
      <c r="G455" s="13"/>
      <c r="H455" s="13"/>
    </row>
    <row r="456" spans="7:8" x14ac:dyDescent="0.2">
      <c r="G456" s="13"/>
      <c r="H456" s="13"/>
    </row>
    <row r="457" spans="7:8" x14ac:dyDescent="0.2">
      <c r="G457" s="13"/>
      <c r="H457" s="13"/>
    </row>
    <row r="458" spans="7:8" x14ac:dyDescent="0.2">
      <c r="G458" s="13"/>
      <c r="H458" s="13"/>
    </row>
    <row r="459" spans="7:8" x14ac:dyDescent="0.2">
      <c r="G459" s="13"/>
      <c r="H459" s="13"/>
    </row>
    <row r="460" spans="7:8" x14ac:dyDescent="0.2">
      <c r="G460" s="13"/>
      <c r="H460" s="13"/>
    </row>
    <row r="461" spans="7:8" x14ac:dyDescent="0.2">
      <c r="G461" s="13"/>
      <c r="H461" s="13"/>
    </row>
    <row r="462" spans="7:8" x14ac:dyDescent="0.2">
      <c r="G462" s="13"/>
      <c r="H462" s="13"/>
    </row>
    <row r="463" spans="7:8" x14ac:dyDescent="0.2">
      <c r="G463" s="13"/>
      <c r="H463" s="13"/>
    </row>
    <row r="464" spans="7:8" x14ac:dyDescent="0.2">
      <c r="G464" s="13"/>
      <c r="H464" s="13"/>
    </row>
    <row r="465" spans="7:8" x14ac:dyDescent="0.2">
      <c r="G465" s="13"/>
      <c r="H465" s="13"/>
    </row>
    <row r="466" spans="7:8" x14ac:dyDescent="0.2">
      <c r="G466" s="13"/>
      <c r="H466" s="13"/>
    </row>
    <row r="467" spans="7:8" x14ac:dyDescent="0.2">
      <c r="G467" s="13"/>
      <c r="H467" s="13"/>
    </row>
    <row r="468" spans="7:8" x14ac:dyDescent="0.2">
      <c r="G468" s="13"/>
      <c r="H468" s="13"/>
    </row>
    <row r="469" spans="7:8" x14ac:dyDescent="0.2">
      <c r="G469" s="13"/>
      <c r="H469" s="13"/>
    </row>
    <row r="470" spans="7:8" x14ac:dyDescent="0.2">
      <c r="G470" s="13"/>
      <c r="H470" s="13"/>
    </row>
    <row r="471" spans="7:8" x14ac:dyDescent="0.2">
      <c r="G471" s="13"/>
      <c r="H471" s="13"/>
    </row>
    <row r="472" spans="7:8" x14ac:dyDescent="0.2">
      <c r="G472" s="13"/>
      <c r="H472" s="13"/>
    </row>
    <row r="473" spans="7:8" x14ac:dyDescent="0.2">
      <c r="G473" s="13"/>
      <c r="H473" s="13"/>
    </row>
    <row r="474" spans="7:8" x14ac:dyDescent="0.2">
      <c r="G474" s="13"/>
      <c r="H474" s="13"/>
    </row>
    <row r="475" spans="7:8" x14ac:dyDescent="0.2">
      <c r="G475" s="13"/>
      <c r="H475" s="13"/>
    </row>
    <row r="476" spans="7:8" x14ac:dyDescent="0.2">
      <c r="G476" s="13"/>
      <c r="H476" s="13"/>
    </row>
    <row r="477" spans="7:8" x14ac:dyDescent="0.2">
      <c r="G477" s="13"/>
      <c r="H477" s="13"/>
    </row>
    <row r="478" spans="7:8" x14ac:dyDescent="0.2">
      <c r="G478" s="13"/>
      <c r="H478" s="13"/>
    </row>
    <row r="479" spans="7:8" x14ac:dyDescent="0.2">
      <c r="G479" s="13"/>
      <c r="H479" s="13"/>
    </row>
    <row r="480" spans="7:8" x14ac:dyDescent="0.2">
      <c r="G480" s="13"/>
      <c r="H480" s="13"/>
    </row>
    <row r="481" spans="7:8" x14ac:dyDescent="0.2">
      <c r="G481" s="13"/>
      <c r="H481" s="13"/>
    </row>
    <row r="482" spans="7:8" x14ac:dyDescent="0.2">
      <c r="G482" s="13"/>
      <c r="H482" s="13"/>
    </row>
    <row r="483" spans="7:8" x14ac:dyDescent="0.2">
      <c r="G483" s="13"/>
      <c r="H483" s="13"/>
    </row>
    <row r="484" spans="7:8" x14ac:dyDescent="0.2">
      <c r="G484" s="13"/>
      <c r="H484" s="13"/>
    </row>
    <row r="485" spans="7:8" x14ac:dyDescent="0.2">
      <c r="G485" s="13"/>
      <c r="H485" s="13"/>
    </row>
    <row r="486" spans="7:8" x14ac:dyDescent="0.2">
      <c r="G486" s="13"/>
      <c r="H486" s="13"/>
    </row>
    <row r="487" spans="7:8" x14ac:dyDescent="0.2">
      <c r="G487" s="13"/>
      <c r="H487" s="13"/>
    </row>
    <row r="488" spans="7:8" x14ac:dyDescent="0.2">
      <c r="G488" s="13"/>
      <c r="H488" s="13"/>
    </row>
    <row r="489" spans="7:8" x14ac:dyDescent="0.2">
      <c r="G489" s="13"/>
      <c r="H489" s="13"/>
    </row>
    <row r="490" spans="7:8" x14ac:dyDescent="0.2">
      <c r="G490" s="13"/>
      <c r="H490" s="13"/>
    </row>
    <row r="491" spans="7:8" x14ac:dyDescent="0.2">
      <c r="G491" s="13"/>
      <c r="H491" s="13"/>
    </row>
    <row r="492" spans="7:8" x14ac:dyDescent="0.2">
      <c r="G492" s="13"/>
      <c r="H492" s="13"/>
    </row>
    <row r="493" spans="7:8" x14ac:dyDescent="0.2">
      <c r="G493" s="13"/>
      <c r="H493" s="13"/>
    </row>
    <row r="494" spans="7:8" x14ac:dyDescent="0.2">
      <c r="G494" s="13"/>
      <c r="H494" s="13"/>
    </row>
    <row r="495" spans="7:8" x14ac:dyDescent="0.2">
      <c r="G495" s="13"/>
      <c r="H495" s="13"/>
    </row>
    <row r="496" spans="7:8" x14ac:dyDescent="0.2">
      <c r="G496" s="13"/>
      <c r="H496" s="13"/>
    </row>
    <row r="497" spans="7:8" x14ac:dyDescent="0.2">
      <c r="G497" s="13"/>
      <c r="H497" s="13"/>
    </row>
    <row r="498" spans="7:8" x14ac:dyDescent="0.2">
      <c r="G498" s="13"/>
      <c r="H498" s="13"/>
    </row>
    <row r="499" spans="7:8" x14ac:dyDescent="0.2">
      <c r="G499" s="13"/>
      <c r="H499" s="13"/>
    </row>
    <row r="500" spans="7:8" x14ac:dyDescent="0.2">
      <c r="G500" s="13"/>
      <c r="H500" s="13"/>
    </row>
    <row r="501" spans="7:8" x14ac:dyDescent="0.2">
      <c r="G501" s="13"/>
      <c r="H501" s="13"/>
    </row>
    <row r="502" spans="7:8" x14ac:dyDescent="0.2">
      <c r="G502" s="13"/>
      <c r="H502" s="13"/>
    </row>
    <row r="503" spans="7:8" x14ac:dyDescent="0.2">
      <c r="G503" s="13"/>
      <c r="H503" s="13"/>
    </row>
    <row r="504" spans="7:8" x14ac:dyDescent="0.2">
      <c r="G504" s="13"/>
      <c r="H504" s="13"/>
    </row>
    <row r="505" spans="7:8" x14ac:dyDescent="0.2">
      <c r="G505" s="13"/>
      <c r="H505" s="13"/>
    </row>
    <row r="506" spans="7:8" x14ac:dyDescent="0.2">
      <c r="G506" s="13"/>
      <c r="H506" s="13"/>
    </row>
    <row r="507" spans="7:8" x14ac:dyDescent="0.2">
      <c r="G507" s="13"/>
      <c r="H507" s="13"/>
    </row>
    <row r="508" spans="7:8" x14ac:dyDescent="0.2">
      <c r="G508" s="13"/>
      <c r="H508" s="13"/>
    </row>
    <row r="509" spans="7:8" x14ac:dyDescent="0.2">
      <c r="G509" s="13"/>
      <c r="H509" s="13"/>
    </row>
    <row r="510" spans="7:8" x14ac:dyDescent="0.2">
      <c r="G510" s="13"/>
      <c r="H510" s="13"/>
    </row>
    <row r="511" spans="7:8" x14ac:dyDescent="0.2">
      <c r="G511" s="13"/>
      <c r="H511" s="13"/>
    </row>
    <row r="512" spans="7:8" x14ac:dyDescent="0.2">
      <c r="G512" s="13"/>
      <c r="H512" s="13"/>
    </row>
    <row r="513" spans="7:8" x14ac:dyDescent="0.2">
      <c r="G513" s="13"/>
      <c r="H513" s="13"/>
    </row>
    <row r="514" spans="7:8" x14ac:dyDescent="0.2">
      <c r="G514" s="13"/>
      <c r="H514" s="13"/>
    </row>
    <row r="515" spans="7:8" x14ac:dyDescent="0.2">
      <c r="G515" s="13"/>
      <c r="H515" s="13"/>
    </row>
    <row r="516" spans="7:8" x14ac:dyDescent="0.2">
      <c r="G516" s="13"/>
      <c r="H516" s="13"/>
    </row>
    <row r="517" spans="7:8" x14ac:dyDescent="0.2">
      <c r="G517" s="13"/>
      <c r="H517" s="13"/>
    </row>
    <row r="518" spans="7:8" x14ac:dyDescent="0.2">
      <c r="G518" s="13"/>
      <c r="H518" s="13"/>
    </row>
    <row r="519" spans="7:8" x14ac:dyDescent="0.2">
      <c r="G519" s="13"/>
      <c r="H519" s="13"/>
    </row>
    <row r="520" spans="7:8" x14ac:dyDescent="0.2">
      <c r="G520" s="13"/>
      <c r="H520" s="13"/>
    </row>
    <row r="521" spans="7:8" x14ac:dyDescent="0.2">
      <c r="G521" s="13"/>
      <c r="H521" s="13"/>
    </row>
    <row r="522" spans="7:8" x14ac:dyDescent="0.2">
      <c r="G522" s="13"/>
      <c r="H522" s="13"/>
    </row>
    <row r="523" spans="7:8" x14ac:dyDescent="0.2">
      <c r="G523" s="13"/>
      <c r="H523" s="13"/>
    </row>
    <row r="524" spans="7:8" x14ac:dyDescent="0.2">
      <c r="G524" s="13"/>
      <c r="H524" s="13"/>
    </row>
    <row r="525" spans="7:8" x14ac:dyDescent="0.2">
      <c r="G525" s="13"/>
      <c r="H525" s="13"/>
    </row>
    <row r="526" spans="7:8" x14ac:dyDescent="0.2">
      <c r="G526" s="13"/>
      <c r="H526" s="13"/>
    </row>
    <row r="527" spans="7:8" x14ac:dyDescent="0.2">
      <c r="G527" s="13"/>
      <c r="H527" s="13"/>
    </row>
    <row r="528" spans="7:8" x14ac:dyDescent="0.2">
      <c r="G528" s="13"/>
      <c r="H528" s="13"/>
    </row>
    <row r="529" spans="7:8" x14ac:dyDescent="0.2">
      <c r="G529" s="13"/>
      <c r="H529" s="13"/>
    </row>
    <row r="530" spans="7:8" x14ac:dyDescent="0.2">
      <c r="G530" s="13"/>
      <c r="H530" s="13"/>
    </row>
    <row r="531" spans="7:8" x14ac:dyDescent="0.2">
      <c r="G531" s="13"/>
      <c r="H531" s="13"/>
    </row>
    <row r="532" spans="7:8" x14ac:dyDescent="0.2">
      <c r="G532" s="13"/>
      <c r="H532" s="13"/>
    </row>
    <row r="533" spans="7:8" x14ac:dyDescent="0.2">
      <c r="G533" s="13"/>
      <c r="H533" s="13"/>
    </row>
    <row r="534" spans="7:8" x14ac:dyDescent="0.2">
      <c r="G534" s="13"/>
      <c r="H534" s="13"/>
    </row>
    <row r="535" spans="7:8" x14ac:dyDescent="0.2">
      <c r="G535" s="13"/>
      <c r="H535" s="13"/>
    </row>
    <row r="536" spans="7:8" x14ac:dyDescent="0.2">
      <c r="G536" s="13"/>
      <c r="H536" s="13"/>
    </row>
    <row r="537" spans="7:8" x14ac:dyDescent="0.2">
      <c r="G537" s="13"/>
      <c r="H537" s="13"/>
    </row>
    <row r="538" spans="7:8" x14ac:dyDescent="0.2">
      <c r="G538" s="13"/>
      <c r="H538" s="13"/>
    </row>
    <row r="539" spans="7:8" x14ac:dyDescent="0.2">
      <c r="G539" s="13"/>
      <c r="H539" s="13"/>
    </row>
    <row r="540" spans="7:8" x14ac:dyDescent="0.2">
      <c r="G540" s="13"/>
      <c r="H540" s="13"/>
    </row>
    <row r="541" spans="7:8" x14ac:dyDescent="0.2">
      <c r="G541" s="13"/>
      <c r="H541" s="13"/>
    </row>
    <row r="542" spans="7:8" x14ac:dyDescent="0.2">
      <c r="G542" s="13"/>
      <c r="H542" s="13"/>
    </row>
    <row r="543" spans="7:8" x14ac:dyDescent="0.2">
      <c r="G543" s="13"/>
      <c r="H543" s="13"/>
    </row>
    <row r="544" spans="7:8" x14ac:dyDescent="0.2">
      <c r="G544" s="13"/>
      <c r="H544" s="13"/>
    </row>
    <row r="545" spans="7:8" x14ac:dyDescent="0.2">
      <c r="G545" s="13"/>
      <c r="H545" s="13"/>
    </row>
    <row r="546" spans="7:8" x14ac:dyDescent="0.2">
      <c r="G546" s="13"/>
      <c r="H546" s="13"/>
    </row>
    <row r="547" spans="7:8" x14ac:dyDescent="0.2">
      <c r="G547" s="13"/>
      <c r="H547" s="13"/>
    </row>
    <row r="548" spans="7:8" x14ac:dyDescent="0.2">
      <c r="G548" s="13"/>
      <c r="H548" s="13"/>
    </row>
    <row r="549" spans="7:8" x14ac:dyDescent="0.2">
      <c r="G549" s="13"/>
      <c r="H549" s="13"/>
    </row>
    <row r="550" spans="7:8" x14ac:dyDescent="0.2">
      <c r="G550" s="13"/>
      <c r="H550" s="13"/>
    </row>
    <row r="551" spans="7:8" x14ac:dyDescent="0.2">
      <c r="G551" s="13"/>
      <c r="H551" s="13"/>
    </row>
    <row r="552" spans="7:8" x14ac:dyDescent="0.2">
      <c r="G552" s="13"/>
      <c r="H552" s="13"/>
    </row>
    <row r="553" spans="7:8" x14ac:dyDescent="0.2">
      <c r="G553" s="13"/>
      <c r="H553" s="13"/>
    </row>
    <row r="554" spans="7:8" x14ac:dyDescent="0.2">
      <c r="G554" s="13"/>
      <c r="H554" s="13"/>
    </row>
    <row r="555" spans="7:8" x14ac:dyDescent="0.2">
      <c r="G555" s="13"/>
      <c r="H555" s="13"/>
    </row>
    <row r="556" spans="7:8" x14ac:dyDescent="0.2">
      <c r="G556" s="13"/>
      <c r="H556" s="13"/>
    </row>
    <row r="557" spans="7:8" x14ac:dyDescent="0.2">
      <c r="G557" s="13"/>
      <c r="H557" s="13"/>
    </row>
    <row r="558" spans="7:8" x14ac:dyDescent="0.2">
      <c r="G558" s="13"/>
      <c r="H558" s="13"/>
    </row>
    <row r="559" spans="7:8" x14ac:dyDescent="0.2">
      <c r="G559" s="13"/>
      <c r="H559" s="13"/>
    </row>
    <row r="560" spans="7:8" x14ac:dyDescent="0.2">
      <c r="G560" s="13"/>
      <c r="H560" s="13"/>
    </row>
    <row r="561" spans="7:8" x14ac:dyDescent="0.2">
      <c r="G561" s="13"/>
      <c r="H561" s="13"/>
    </row>
    <row r="562" spans="7:8" x14ac:dyDescent="0.2">
      <c r="G562" s="13"/>
      <c r="H562" s="13"/>
    </row>
    <row r="563" spans="7:8" x14ac:dyDescent="0.2">
      <c r="G563" s="13"/>
      <c r="H563" s="13"/>
    </row>
    <row r="564" spans="7:8" x14ac:dyDescent="0.2">
      <c r="G564" s="13"/>
      <c r="H564" s="13"/>
    </row>
    <row r="565" spans="7:8" x14ac:dyDescent="0.2">
      <c r="G565" s="13"/>
      <c r="H565" s="13"/>
    </row>
    <row r="566" spans="7:8" x14ac:dyDescent="0.2">
      <c r="G566" s="13"/>
      <c r="H566" s="13"/>
    </row>
    <row r="567" spans="7:8" x14ac:dyDescent="0.2">
      <c r="G567" s="13"/>
      <c r="H567" s="13"/>
    </row>
    <row r="568" spans="7:8" x14ac:dyDescent="0.2">
      <c r="G568" s="13"/>
      <c r="H568" s="13"/>
    </row>
    <row r="569" spans="7:8" x14ac:dyDescent="0.2">
      <c r="G569" s="13"/>
      <c r="H569" s="13"/>
    </row>
    <row r="570" spans="7:8" x14ac:dyDescent="0.2">
      <c r="G570" s="13"/>
      <c r="H570" s="13"/>
    </row>
    <row r="571" spans="7:8" x14ac:dyDescent="0.2">
      <c r="G571" s="13"/>
      <c r="H571" s="13"/>
    </row>
    <row r="572" spans="7:8" x14ac:dyDescent="0.2">
      <c r="G572" s="13"/>
      <c r="H572" s="13"/>
    </row>
    <row r="573" spans="7:8" x14ac:dyDescent="0.2">
      <c r="G573" s="13"/>
      <c r="H573" s="13"/>
    </row>
    <row r="574" spans="7:8" x14ac:dyDescent="0.2">
      <c r="G574" s="13"/>
      <c r="H574" s="13"/>
    </row>
    <row r="575" spans="7:8" x14ac:dyDescent="0.2">
      <c r="G575" s="13"/>
      <c r="H575" s="13"/>
    </row>
    <row r="576" spans="7:8" x14ac:dyDescent="0.2">
      <c r="G576" s="13"/>
      <c r="H576" s="13"/>
    </row>
    <row r="577" spans="7:8" x14ac:dyDescent="0.2">
      <c r="G577" s="13"/>
      <c r="H577" s="13"/>
    </row>
    <row r="578" spans="7:8" x14ac:dyDescent="0.2">
      <c r="G578" s="13"/>
      <c r="H578" s="13"/>
    </row>
    <row r="579" spans="7:8" x14ac:dyDescent="0.2">
      <c r="G579" s="13"/>
      <c r="H579" s="13"/>
    </row>
    <row r="580" spans="7:8" x14ac:dyDescent="0.2">
      <c r="G580" s="13"/>
      <c r="H580" s="13"/>
    </row>
    <row r="581" spans="7:8" x14ac:dyDescent="0.2">
      <c r="G581" s="13"/>
      <c r="H581" s="13"/>
    </row>
    <row r="582" spans="7:8" x14ac:dyDescent="0.2">
      <c r="G582" s="13"/>
      <c r="H582" s="13"/>
    </row>
    <row r="583" spans="7:8" x14ac:dyDescent="0.2">
      <c r="G583" s="13"/>
    </row>
  </sheetData>
  <mergeCells count="105">
    <mergeCell ref="C73:F73"/>
    <mergeCell ref="C68:F68"/>
    <mergeCell ref="C69:F69"/>
    <mergeCell ref="C70:F70"/>
    <mergeCell ref="C71:F71"/>
    <mergeCell ref="C72:F72"/>
    <mergeCell ref="C64:F64"/>
    <mergeCell ref="C65:F65"/>
    <mergeCell ref="C66:F66"/>
    <mergeCell ref="C67:F67"/>
    <mergeCell ref="C35:F35"/>
    <mergeCell ref="C44:F44"/>
    <mergeCell ref="C45:F45"/>
    <mergeCell ref="C46:F46"/>
    <mergeCell ref="C28:F28"/>
    <mergeCell ref="C29:F29"/>
    <mergeCell ref="C30:F30"/>
    <mergeCell ref="A6:B6"/>
    <mergeCell ref="A12:G12"/>
    <mergeCell ref="C14:H14"/>
    <mergeCell ref="C15:H15"/>
    <mergeCell ref="C16:H16"/>
    <mergeCell ref="A13:B13"/>
    <mergeCell ref="A14:B14"/>
    <mergeCell ref="A15:B15"/>
    <mergeCell ref="C7:H7"/>
    <mergeCell ref="C8:H8"/>
    <mergeCell ref="C9:H9"/>
    <mergeCell ref="A10:O11"/>
    <mergeCell ref="K15:O15"/>
    <mergeCell ref="J8:M8"/>
    <mergeCell ref="K14:O14"/>
    <mergeCell ref="K13:O13"/>
    <mergeCell ref="A1:M1"/>
    <mergeCell ref="A18:H18"/>
    <mergeCell ref="A26:B26"/>
    <mergeCell ref="H4:M4"/>
    <mergeCell ref="C13:H13"/>
    <mergeCell ref="A24:B24"/>
    <mergeCell ref="A21:B21"/>
    <mergeCell ref="I14:J14"/>
    <mergeCell ref="I13:J13"/>
    <mergeCell ref="B5:M5"/>
    <mergeCell ref="J21:K21"/>
    <mergeCell ref="J22:K22"/>
    <mergeCell ref="K16:O16"/>
    <mergeCell ref="C21:H21"/>
    <mergeCell ref="C22:H22"/>
    <mergeCell ref="C23:H23"/>
    <mergeCell ref="A2:O2"/>
    <mergeCell ref="I12:O12"/>
    <mergeCell ref="I20:O20"/>
    <mergeCell ref="I17:J17"/>
    <mergeCell ref="I18:J18"/>
    <mergeCell ref="I16:J16"/>
    <mergeCell ref="I15:J15"/>
    <mergeCell ref="J23:K23"/>
    <mergeCell ref="A3:O3"/>
    <mergeCell ref="C24:H24"/>
    <mergeCell ref="A4:G4"/>
    <mergeCell ref="J9:M9"/>
    <mergeCell ref="C6:H6"/>
    <mergeCell ref="J6:M6"/>
    <mergeCell ref="J7:M7"/>
    <mergeCell ref="C56:F56"/>
    <mergeCell ref="C57:F57"/>
    <mergeCell ref="A25:B25"/>
    <mergeCell ref="C26:O26"/>
    <mergeCell ref="C25:O25"/>
    <mergeCell ref="C52:F52"/>
    <mergeCell ref="C53:F53"/>
    <mergeCell ref="C54:F54"/>
    <mergeCell ref="C55:F55"/>
    <mergeCell ref="C39:F39"/>
    <mergeCell ref="C50:F50"/>
    <mergeCell ref="C36:F36"/>
    <mergeCell ref="C37:F37"/>
    <mergeCell ref="C31:F31"/>
    <mergeCell ref="C40:F40"/>
    <mergeCell ref="C41:F41"/>
    <mergeCell ref="A27:O27"/>
    <mergeCell ref="C58:F58"/>
    <mergeCell ref="A16:B16"/>
    <mergeCell ref="A17:B17"/>
    <mergeCell ref="A20:G20"/>
    <mergeCell ref="A23:B23"/>
    <mergeCell ref="A19:O19"/>
    <mergeCell ref="C38:F38"/>
    <mergeCell ref="J24:K24"/>
    <mergeCell ref="C42:F42"/>
    <mergeCell ref="C43:F43"/>
    <mergeCell ref="C48:F48"/>
    <mergeCell ref="C49:F49"/>
    <mergeCell ref="C32:F32"/>
    <mergeCell ref="C33:F33"/>
    <mergeCell ref="M23:O23"/>
    <mergeCell ref="M22:O22"/>
    <mergeCell ref="M21:O21"/>
    <mergeCell ref="K18:O18"/>
    <mergeCell ref="C17:H17"/>
    <mergeCell ref="K17:O17"/>
    <mergeCell ref="M24:O24"/>
    <mergeCell ref="C51:F51"/>
    <mergeCell ref="C47:F47"/>
    <mergeCell ref="C34:F34"/>
  </mergeCells>
  <phoneticPr fontId="1" type="noConversion"/>
  <conditionalFormatting sqref="H67:H72 C37:F58">
    <cfRule type="cellIs" dxfId="1" priority="3" stopIfTrue="1" operator="equal">
      <formula>1</formula>
    </cfRule>
  </conditionalFormatting>
  <conditionalFormatting sqref="C64:F73">
    <cfRule type="cellIs" dxfId="0" priority="1" stopIfTrue="1" operator="equal">
      <formula>1</formula>
    </cfRule>
  </conditionalFormatting>
  <dataValidations count="4">
    <dataValidation type="list" allowBlank="1" showInputMessage="1" errorTitle="Invalid Data" error="Use Corn, Beans, or Wheat - use the drop-down list!" sqref="C13:H13">
      <formula1>$Q$12:$Q$15</formula1>
    </dataValidation>
    <dataValidation type="list" allowBlank="1" showInputMessage="1" sqref="C14:H14">
      <formula1>$Q$12:$Q$18</formula1>
    </dataValidation>
    <dataValidation type="list" allowBlank="1" showInputMessage="1" sqref="C17:H17">
      <formula1>$R$12:$R$17</formula1>
    </dataValidation>
    <dataValidation type="list" allowBlank="1" showInputMessage="1" sqref="J22:K22">
      <formula1>$S$12:$S$17</formula1>
    </dataValidation>
  </dataValidations>
  <printOptions horizontalCentered="1"/>
  <pageMargins left="0.2" right="0.2" top="0.25" bottom="0.25" header="0" footer="0"/>
  <pageSetup scale="67" orientation="portrait" r:id="rId1"/>
  <headerFooter alignWithMargins="0"/>
  <colBreaks count="1" manualBreakCount="1">
    <brk id="15" max="57" man="1"/>
  </colBreaks>
  <drawing r:id="rId2"/>
  <legacyDrawing r:id="rId3"/>
  <controls>
    <mc:AlternateContent xmlns:mc="http://schemas.openxmlformats.org/markup-compatibility/2006">
      <mc:Choice Requires="x14">
        <control shapeId="1088" r:id="rId4" name="Clear_Sheet">
          <controlPr locked="0" defaultSize="0" print="0" autoLine="0" r:id="rId5">
            <anchor moveWithCells="1">
              <from>
                <xdr:col>3</xdr:col>
                <xdr:colOff>295275</xdr:colOff>
                <xdr:row>0</xdr:row>
                <xdr:rowOff>257175</xdr:rowOff>
              </from>
              <to>
                <xdr:col>9</xdr:col>
                <xdr:colOff>276225</xdr:colOff>
                <xdr:row>0</xdr:row>
                <xdr:rowOff>504825</xdr:rowOff>
              </to>
            </anchor>
          </controlPr>
        </control>
      </mc:Choice>
      <mc:Fallback>
        <control shapeId="1088" r:id="rId4" name="Clear_Shee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4AB00DDB04046A0C1FEED2AE39417" ma:contentTypeVersion="0" ma:contentTypeDescription="Create a new document." ma:contentTypeScope="" ma:versionID="190c275f6ade51d755d65533067c1f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F7FBB-B145-4B72-8A7B-F7E53223D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13C04D2-9633-40E9-BDFA-428B1C28103A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F1B822-3963-40D1-945A-1A0424DDE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Plot</vt:lpstr>
      <vt:lpstr>Sheet1</vt:lpstr>
      <vt:lpstr>Plot!Print_Area</vt:lpstr>
    </vt:vector>
  </TitlesOfParts>
  <Company>Pfister Hybrid Corn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 Gray</dc:creator>
  <cp:lastModifiedBy>McIntire</cp:lastModifiedBy>
  <cp:lastPrinted>2018-11-05T18:29:52Z</cp:lastPrinted>
  <dcterms:created xsi:type="dcterms:W3CDTF">2007-04-13T20:42:51Z</dcterms:created>
  <dcterms:modified xsi:type="dcterms:W3CDTF">2018-12-04T19:47:01Z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0x010100A394AB00DDB04046A0C1FEED2AE39417</vt:lpwstr>
  </property>
</Properties>
</file>