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cuments\OS&amp;C\2019 Plots\"/>
    </mc:Choice>
  </mc:AlternateContent>
  <xr:revisionPtr revIDLastSave="0" documentId="8_{5507A214-48AA-4848-9AD6-907DC54FF8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 OPH Soybean Plot" sheetId="3" r:id="rId1"/>
  </sheets>
  <definedNames>
    <definedName name="Tillage">'2019 OPH Soybean Plot'!#REF!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O10" i="3"/>
  <c r="P10" i="3"/>
  <c r="S10" i="3"/>
  <c r="T10" i="3" s="1"/>
  <c r="J11" i="3"/>
  <c r="K11" i="3"/>
  <c r="O11" i="3"/>
  <c r="P11" i="3"/>
  <c r="S11" i="3"/>
  <c r="T11" i="3" s="1"/>
  <c r="J12" i="3"/>
  <c r="K12" i="3"/>
  <c r="O12" i="3"/>
  <c r="Q12" i="3" s="1"/>
  <c r="P12" i="3"/>
  <c r="S12" i="3"/>
  <c r="T12" i="3" s="1"/>
  <c r="J13" i="3"/>
  <c r="K13" i="3"/>
  <c r="O13" i="3"/>
  <c r="P13" i="3"/>
  <c r="S13" i="3"/>
  <c r="T13" i="3" s="1"/>
  <c r="J14" i="3"/>
  <c r="K14" i="3"/>
  <c r="O14" i="3"/>
  <c r="P14" i="3"/>
  <c r="S14" i="3"/>
  <c r="T14" i="3" s="1"/>
  <c r="J15" i="3"/>
  <c r="K15" i="3"/>
  <c r="O15" i="3"/>
  <c r="P15" i="3"/>
  <c r="S15" i="3"/>
  <c r="T15" i="3" s="1"/>
  <c r="J16" i="3"/>
  <c r="K16" i="3"/>
  <c r="O16" i="3"/>
  <c r="P16" i="3"/>
  <c r="S16" i="3"/>
  <c r="T16" i="3" s="1"/>
  <c r="J17" i="3"/>
  <c r="K17" i="3"/>
  <c r="O17" i="3"/>
  <c r="P17" i="3"/>
  <c r="S17" i="3"/>
  <c r="T17" i="3" s="1"/>
  <c r="J18" i="3"/>
  <c r="K18" i="3"/>
  <c r="O18" i="3"/>
  <c r="P18" i="3"/>
  <c r="S18" i="3"/>
  <c r="T18" i="3" s="1"/>
  <c r="K19" i="3"/>
  <c r="O19" i="3"/>
  <c r="P19" i="3"/>
  <c r="S19" i="3"/>
  <c r="T19" i="3" s="1"/>
  <c r="K20" i="3"/>
  <c r="O20" i="3"/>
  <c r="P20" i="3"/>
  <c r="S20" i="3"/>
  <c r="T20" i="3" s="1"/>
  <c r="K21" i="3"/>
  <c r="O21" i="3"/>
  <c r="P21" i="3"/>
  <c r="S21" i="3"/>
  <c r="T21" i="3" s="1"/>
  <c r="K22" i="3"/>
  <c r="O22" i="3"/>
  <c r="P22" i="3"/>
  <c r="S22" i="3"/>
  <c r="T22" i="3" s="1"/>
  <c r="K23" i="3"/>
  <c r="O23" i="3"/>
  <c r="P23" i="3"/>
  <c r="S23" i="3"/>
  <c r="T23" i="3" s="1"/>
  <c r="K24" i="3"/>
  <c r="O24" i="3"/>
  <c r="P24" i="3"/>
  <c r="S24" i="3"/>
  <c r="T24" i="3" s="1"/>
  <c r="K25" i="3"/>
  <c r="O25" i="3"/>
  <c r="P25" i="3"/>
  <c r="S25" i="3"/>
  <c r="T25" i="3" s="1"/>
  <c r="K26" i="3"/>
  <c r="O26" i="3"/>
  <c r="P26" i="3"/>
  <c r="S26" i="3"/>
  <c r="T26" i="3" s="1"/>
  <c r="K27" i="3"/>
  <c r="O27" i="3"/>
  <c r="P27" i="3"/>
  <c r="Q27" i="3" s="1"/>
  <c r="S27" i="3"/>
  <c r="T27" i="3" s="1"/>
  <c r="K28" i="3"/>
  <c r="O28" i="3"/>
  <c r="P28" i="3"/>
  <c r="S28" i="3"/>
  <c r="T28" i="3" s="1"/>
  <c r="K29" i="3"/>
  <c r="O29" i="3"/>
  <c r="P29" i="3"/>
  <c r="S29" i="3"/>
  <c r="T29" i="3" s="1"/>
  <c r="K30" i="3"/>
  <c r="O30" i="3"/>
  <c r="P30" i="3"/>
  <c r="S30" i="3"/>
  <c r="T30" i="3" s="1"/>
  <c r="K31" i="3"/>
  <c r="O31" i="3"/>
  <c r="Q31" i="3" s="1"/>
  <c r="P31" i="3"/>
  <c r="S31" i="3"/>
  <c r="T31" i="3" s="1"/>
  <c r="K32" i="3"/>
  <c r="O32" i="3"/>
  <c r="P32" i="3"/>
  <c r="S32" i="3"/>
  <c r="T32" i="3" s="1"/>
  <c r="K33" i="3"/>
  <c r="O33" i="3"/>
  <c r="P33" i="3"/>
  <c r="S33" i="3"/>
  <c r="T33" i="3"/>
  <c r="K34" i="3"/>
  <c r="O34" i="3"/>
  <c r="P34" i="3"/>
  <c r="S34" i="3"/>
  <c r="T34" i="3" s="1"/>
  <c r="K35" i="3"/>
  <c r="O35" i="3"/>
  <c r="P35" i="3"/>
  <c r="S35" i="3"/>
  <c r="T35" i="3" s="1"/>
  <c r="K36" i="3"/>
  <c r="O36" i="3"/>
  <c r="P36" i="3"/>
  <c r="S36" i="3"/>
  <c r="T36" i="3" s="1"/>
  <c r="K37" i="3"/>
  <c r="O37" i="3"/>
  <c r="P37" i="3"/>
  <c r="S37" i="3"/>
  <c r="T37" i="3" s="1"/>
  <c r="K38" i="3"/>
  <c r="O38" i="3"/>
  <c r="P38" i="3"/>
  <c r="S38" i="3"/>
  <c r="T38" i="3" s="1"/>
  <c r="K39" i="3"/>
  <c r="O39" i="3"/>
  <c r="P39" i="3"/>
  <c r="S39" i="3"/>
  <c r="T39" i="3" s="1"/>
  <c r="K40" i="3"/>
  <c r="O40" i="3"/>
  <c r="P40" i="3"/>
  <c r="S40" i="3"/>
  <c r="T40" i="3" s="1"/>
  <c r="K41" i="3"/>
  <c r="O41" i="3"/>
  <c r="P41" i="3"/>
  <c r="S41" i="3"/>
  <c r="T41" i="3" s="1"/>
  <c r="K42" i="3"/>
  <c r="O42" i="3"/>
  <c r="P42" i="3"/>
  <c r="S42" i="3"/>
  <c r="T42" i="3" s="1"/>
  <c r="K43" i="3"/>
  <c r="O43" i="3"/>
  <c r="P43" i="3"/>
  <c r="Q43" i="3" s="1"/>
  <c r="S43" i="3"/>
  <c r="T43" i="3" s="1"/>
  <c r="K44" i="3"/>
  <c r="O44" i="3"/>
  <c r="P44" i="3"/>
  <c r="S44" i="3"/>
  <c r="T44" i="3" s="1"/>
  <c r="S45" i="3"/>
  <c r="P45" i="3"/>
  <c r="O45" i="3"/>
  <c r="M45" i="3"/>
  <c r="L45" i="3"/>
  <c r="K45" i="3"/>
  <c r="J45" i="3"/>
  <c r="H45" i="3"/>
  <c r="G45" i="3"/>
  <c r="Q36" i="3" l="1"/>
  <c r="L44" i="3"/>
  <c r="Q39" i="3"/>
  <c r="Q38" i="3"/>
  <c r="Q35" i="3"/>
  <c r="Q23" i="3"/>
  <c r="Q22" i="3"/>
  <c r="Q19" i="3"/>
  <c r="Q33" i="3"/>
  <c r="Q17" i="3"/>
  <c r="Q16" i="3"/>
  <c r="L35" i="3"/>
  <c r="L29" i="3"/>
  <c r="Q44" i="3"/>
  <c r="Q42" i="3"/>
  <c r="Q40" i="3"/>
  <c r="L39" i="3"/>
  <c r="Q37" i="3"/>
  <c r="L33" i="3"/>
  <c r="Q26" i="3"/>
  <c r="Q24" i="3"/>
  <c r="L23" i="3"/>
  <c r="Q21" i="3"/>
  <c r="Q20" i="3"/>
  <c r="L14" i="3"/>
  <c r="Q13" i="3"/>
  <c r="Q11" i="3"/>
  <c r="L12" i="3"/>
  <c r="L43" i="3"/>
  <c r="Q41" i="3"/>
  <c r="L37" i="3"/>
  <c r="Q30" i="3"/>
  <c r="Q28" i="3"/>
  <c r="L27" i="3"/>
  <c r="Q25" i="3"/>
  <c r="L21" i="3"/>
  <c r="Q18" i="3"/>
  <c r="Q15" i="3"/>
  <c r="Q14" i="3"/>
  <c r="Q10" i="3"/>
  <c r="L16" i="3"/>
  <c r="L41" i="3"/>
  <c r="Q34" i="3"/>
  <c r="Q32" i="3"/>
  <c r="L31" i="3"/>
  <c r="Q29" i="3"/>
  <c r="L25" i="3"/>
  <c r="L10" i="3"/>
  <c r="L40" i="3"/>
  <c r="L28" i="3"/>
  <c r="L17" i="3"/>
  <c r="L15" i="3"/>
  <c r="L13" i="3"/>
  <c r="L11" i="3"/>
  <c r="L19" i="3"/>
  <c r="L20" i="3"/>
  <c r="L42" i="3"/>
  <c r="L38" i="3"/>
  <c r="L34" i="3"/>
  <c r="L30" i="3"/>
  <c r="L26" i="3"/>
  <c r="L22" i="3"/>
  <c r="L18" i="3"/>
  <c r="L36" i="3"/>
  <c r="L32" i="3"/>
  <c r="L24" i="3"/>
  <c r="Q45" i="3"/>
  <c r="T45" i="3"/>
</calcChain>
</file>

<file path=xl/sharedStrings.xml><?xml version="1.0" encoding="utf-8"?>
<sst xmlns="http://schemas.openxmlformats.org/spreadsheetml/2006/main" count="168" uniqueCount="127">
  <si>
    <t>Cooperator</t>
  </si>
  <si>
    <t>Opheim Seed and Chemical</t>
  </si>
  <si>
    <t>Mailing Address</t>
  </si>
  <si>
    <t xml:space="preserve"> </t>
  </si>
  <si>
    <t>2477 Washington Ave</t>
  </si>
  <si>
    <t>City, State, Zip</t>
  </si>
  <si>
    <t>Eagle Grove</t>
  </si>
  <si>
    <t>County</t>
  </si>
  <si>
    <t>Humboldt</t>
  </si>
  <si>
    <t>Telephone</t>
  </si>
  <si>
    <t>515-368-0802</t>
  </si>
  <si>
    <t>Silty Clay Loam</t>
  </si>
  <si>
    <t>N/A</t>
  </si>
  <si>
    <t>Competitor Plot</t>
  </si>
  <si>
    <t>Drying</t>
  </si>
  <si>
    <t>Income</t>
  </si>
  <si>
    <t>Charge</t>
  </si>
  <si>
    <t>Points for</t>
  </si>
  <si>
    <t>Conditional</t>
  </si>
  <si>
    <t>Shrinkage</t>
  </si>
  <si>
    <t>Yield</t>
  </si>
  <si>
    <t>Stale Seedbed</t>
  </si>
  <si>
    <t xml:space="preserve">Stales          = Stale Seedbeds   - some form of tillage major or minor tillage completed in fall, no spring tillage done prior to planting </t>
  </si>
  <si>
    <t>Peat</t>
  </si>
  <si>
    <t>NEY</t>
  </si>
  <si>
    <t>Entry</t>
  </si>
  <si>
    <t>Seed</t>
  </si>
  <si>
    <t xml:space="preserve">Weight </t>
  </si>
  <si>
    <t>%</t>
  </si>
  <si>
    <t>Row</t>
  </si>
  <si>
    <t>#</t>
  </si>
  <si>
    <t>Harvest</t>
  </si>
  <si>
    <t>Soybean</t>
  </si>
  <si>
    <t>Gross</t>
  </si>
  <si>
    <t>Condition</t>
  </si>
  <si>
    <t>Calculation</t>
  </si>
  <si>
    <t>Calcuation</t>
  </si>
  <si>
    <t>Strip Till</t>
  </si>
  <si>
    <t>Stript           = Strip Tillage   - some form of subsoiling in row area prior to planting, or previous fall</t>
  </si>
  <si>
    <t>Prose</t>
  </si>
  <si>
    <t>T SMITH</t>
  </si>
  <si>
    <t>No.</t>
  </si>
  <si>
    <t>Brand</t>
  </si>
  <si>
    <t>Variety</t>
  </si>
  <si>
    <t>Treatment</t>
  </si>
  <si>
    <t>LBS</t>
  </si>
  <si>
    <t>Moist</t>
  </si>
  <si>
    <t>Width</t>
  </si>
  <si>
    <t>Length</t>
  </si>
  <si>
    <t>Rows</t>
  </si>
  <si>
    <t>Pop.</t>
  </si>
  <si>
    <t>BU/AC</t>
  </si>
  <si>
    <t>Rank</t>
  </si>
  <si>
    <t>Zone Till</t>
  </si>
  <si>
    <t>Zonttl           = Zone Tillage  - coulters in the front of a planter with narrow, shallow zone for seedbed</t>
  </si>
  <si>
    <t>Sand</t>
  </si>
  <si>
    <t>HOLTHAUS</t>
  </si>
  <si>
    <t>Champion</t>
  </si>
  <si>
    <t>22R38N</t>
  </si>
  <si>
    <t>Sandy Clay</t>
  </si>
  <si>
    <t>Kruger</t>
  </si>
  <si>
    <t>K2X-1773</t>
  </si>
  <si>
    <t>Residue</t>
  </si>
  <si>
    <t>K2O5</t>
  </si>
  <si>
    <t>K2O</t>
  </si>
  <si>
    <t>Sandy Clay Loam</t>
  </si>
  <si>
    <t>K2X-1862</t>
  </si>
  <si>
    <t>Sandy Loam</t>
  </si>
  <si>
    <t>NK</t>
  </si>
  <si>
    <t>S17-E3</t>
  </si>
  <si>
    <t>1=Live Vegetation, Heavy Residue/Sod, Alfalfa, Clover Weed Cover &gt;50%</t>
  </si>
  <si>
    <t>Low</t>
  </si>
  <si>
    <t>Silt</t>
  </si>
  <si>
    <t>BK</t>
  </si>
  <si>
    <t>S19-E3</t>
  </si>
  <si>
    <t>2=Live Vegetation, Moderate Residue/Fall Cereals, Vetch 0-12, Weed 25-50%</t>
  </si>
  <si>
    <t>Medium</t>
  </si>
  <si>
    <t>Silty Clay</t>
  </si>
  <si>
    <t>XD19935</t>
  </si>
  <si>
    <t>3=Live Vegetation, Light Residue/Weed Cover 0-25%</t>
  </si>
  <si>
    <t>High</t>
  </si>
  <si>
    <t>Agrigold</t>
  </si>
  <si>
    <t>G1990RX</t>
  </si>
  <si>
    <t>4=Dead Vegetation, Heavy Residue, Continuous No Till Corn 3 or more years &gt;50%</t>
  </si>
  <si>
    <t>Silty Loam</t>
  </si>
  <si>
    <t>Hoegemeyer</t>
  </si>
  <si>
    <t>1620 E</t>
  </si>
  <si>
    <t>5=Dead Vegetation, Moderate Residue Corn Stubble 2 years, 25-50%</t>
  </si>
  <si>
    <t>1910 E</t>
  </si>
  <si>
    <t>6=Dead Vegetation, Light Residue Bean or Grain Stubble</t>
  </si>
  <si>
    <t>K2X-2052</t>
  </si>
  <si>
    <t>Acceleron Nem</t>
  </si>
  <si>
    <t>7=Dead Vegetation, Light Residue Corn Stubble 1 year 0-25%</t>
  </si>
  <si>
    <t>K2X-2073</t>
  </si>
  <si>
    <t>Untreated</t>
  </si>
  <si>
    <t>8 isn't an option</t>
  </si>
  <si>
    <t>Acceleron Fung</t>
  </si>
  <si>
    <t>9=Not applicable</t>
  </si>
  <si>
    <t>FACT</t>
  </si>
  <si>
    <t>Acceleron ILeVo</t>
  </si>
  <si>
    <t>Yes</t>
  </si>
  <si>
    <t>No</t>
  </si>
  <si>
    <t>County Plot</t>
  </si>
  <si>
    <t>S20-E3</t>
  </si>
  <si>
    <t>Farm Manager</t>
  </si>
  <si>
    <t>S20-J5X</t>
  </si>
  <si>
    <t>Yield Monitor</t>
  </si>
  <si>
    <t>S21-W8X</t>
  </si>
  <si>
    <t>S22-E3</t>
  </si>
  <si>
    <t>G2009RX</t>
  </si>
  <si>
    <t>G2212RX</t>
  </si>
  <si>
    <t>2202 NX</t>
  </si>
  <si>
    <t>Test Plot Release - Crop 2019</t>
  </si>
  <si>
    <t>2210 NR2</t>
  </si>
  <si>
    <t>K2X-2172</t>
  </si>
  <si>
    <t>K2X-2283</t>
  </si>
  <si>
    <t>K2X-2573</t>
  </si>
  <si>
    <t>K2X-2652</t>
  </si>
  <si>
    <t>K2X-2673</t>
  </si>
  <si>
    <t>Pioneer</t>
  </si>
  <si>
    <t>P24A99X</t>
  </si>
  <si>
    <t>S26-E3</t>
  </si>
  <si>
    <t>S28-E3</t>
  </si>
  <si>
    <t>2540 E</t>
  </si>
  <si>
    <t>H2590 NR</t>
  </si>
  <si>
    <t>2511 NRR</t>
  </si>
  <si>
    <t>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</si>
</sst>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_(* #,##0_);_(* \(#,##0\);_(* &quot;-&quot;??_);_(@_)"/>
    <numFmt numFmtId="166" formatCode="_(&quot;$&quot;* #,##0.000_);_(&quot;$&quot;* \(#,##0.000\);_(&quot;$&quot;* &quot;-&quot;??_);_(@_)"/>
  </numFmts>
  <fonts count="6" x14ac:knownFonts="1">
    <font>
      <sz val="10"/>
      <color rgb="FF000000"/>
      <name val="Arial"/>
    </font>
    <font>
      <b/>
      <sz val="10"/>
      <color theme="1"/>
      <name val="Tahoma"/>
    </font>
    <font>
      <sz val="10"/>
      <color theme="1"/>
      <name val="Tahoma"/>
    </font>
    <font>
      <sz val="10"/>
      <name val="Arial"/>
    </font>
    <font>
      <sz val="10"/>
      <name val="Tahoma"/>
    </font>
    <font>
      <sz val="11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/>
    <xf numFmtId="164" fontId="2" fillId="2" borderId="5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7" fontId="2" fillId="2" borderId="5" xfId="0" applyNumberFormat="1" applyFont="1" applyFill="1" applyBorder="1" applyAlignment="1">
      <alignment horizontal="center"/>
    </xf>
    <xf numFmtId="166" fontId="2" fillId="2" borderId="1" xfId="0" applyNumberFormat="1" applyFont="1" applyFill="1" applyBorder="1"/>
    <xf numFmtId="164" fontId="4" fillId="2" borderId="5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7" fontId="2" fillId="3" borderId="5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49</xdr:row>
      <xdr:rowOff>0</xdr:rowOff>
    </xdr:from>
    <xdr:ext cx="352425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69788" y="3656175"/>
          <a:ext cx="35242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361950</xdr:colOff>
      <xdr:row>0</xdr:row>
      <xdr:rowOff>0</xdr:rowOff>
    </xdr:from>
    <xdr:ext cx="2047875" cy="1085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5075" y="0"/>
          <a:ext cx="2047875" cy="1085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977"/>
  <sheetViews>
    <sheetView tabSelected="1" workbookViewId="0">
      <selection activeCell="A44" sqref="A44"/>
    </sheetView>
  </sheetViews>
  <sheetFormatPr defaultColWidth="14.42578125" defaultRowHeight="15" customHeight="1" x14ac:dyDescent="0.2"/>
  <cols>
    <col min="1" max="1" width="10.7109375" customWidth="1"/>
    <col min="2" max="2" width="11.42578125" customWidth="1"/>
    <col min="3" max="3" width="12.7109375" customWidth="1"/>
    <col min="4" max="4" width="13.5703125" customWidth="1"/>
    <col min="5" max="5" width="12.7109375" customWidth="1"/>
    <col min="6" max="10" width="8.7109375" customWidth="1"/>
    <col min="11" max="11" width="12.7109375" customWidth="1"/>
    <col min="12" max="12" width="8.7109375" customWidth="1"/>
    <col min="13" max="13" width="12.7109375" customWidth="1"/>
    <col min="14" max="14" width="4" customWidth="1"/>
    <col min="15" max="15" width="9.28515625" hidden="1" customWidth="1"/>
    <col min="16" max="16" width="9.85546875" hidden="1" customWidth="1"/>
    <col min="17" max="17" width="11.5703125" hidden="1" customWidth="1"/>
    <col min="18" max="18" width="9.140625" hidden="1" customWidth="1"/>
    <col min="19" max="19" width="10" hidden="1" customWidth="1"/>
    <col min="20" max="20" width="10.42578125" hidden="1" customWidth="1"/>
    <col min="21" max="39" width="9.140625" hidden="1" customWidth="1"/>
    <col min="40" max="40" width="14.140625" hidden="1" customWidth="1"/>
    <col min="41" max="61" width="9.140625" customWidth="1"/>
  </cols>
  <sheetData>
    <row r="1" spans="1:61" ht="14.25" customHeight="1" x14ac:dyDescent="0.2">
      <c r="A1" s="1" t="s">
        <v>0</v>
      </c>
      <c r="B1" s="2"/>
      <c r="C1" s="3" t="s">
        <v>1</v>
      </c>
      <c r="D1" s="4"/>
      <c r="E1" s="5"/>
      <c r="F1" s="5"/>
      <c r="G1" s="5"/>
      <c r="H1" s="6"/>
      <c r="I1" s="2"/>
      <c r="J1" s="2"/>
      <c r="K1" s="2"/>
      <c r="L1" s="2"/>
      <c r="M1" s="2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9"/>
    </row>
    <row r="2" spans="1:61" ht="14.25" customHeight="1" x14ac:dyDescent="0.2">
      <c r="A2" s="1" t="s">
        <v>2</v>
      </c>
      <c r="B2" s="2"/>
      <c r="C2" s="3" t="s">
        <v>4</v>
      </c>
      <c r="D2" s="4"/>
      <c r="E2" s="5"/>
      <c r="F2" s="5"/>
      <c r="G2" s="5"/>
      <c r="H2" s="6"/>
      <c r="I2" s="10"/>
      <c r="J2" s="10"/>
      <c r="K2" s="10"/>
      <c r="L2" s="10"/>
      <c r="M2" s="10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9"/>
    </row>
    <row r="3" spans="1:61" ht="14.25" customHeight="1" x14ac:dyDescent="0.2">
      <c r="A3" s="1" t="s">
        <v>5</v>
      </c>
      <c r="B3" s="2"/>
      <c r="C3" s="3" t="s">
        <v>6</v>
      </c>
      <c r="D3" s="4"/>
      <c r="E3" s="5"/>
      <c r="F3" s="5"/>
      <c r="G3" s="5"/>
      <c r="H3" s="6"/>
      <c r="I3" s="8"/>
      <c r="J3" s="10"/>
      <c r="K3" s="10"/>
      <c r="L3" s="10"/>
      <c r="M3" s="10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9"/>
    </row>
    <row r="4" spans="1:61" ht="14.25" customHeight="1" x14ac:dyDescent="0.2">
      <c r="A4" s="1" t="s">
        <v>7</v>
      </c>
      <c r="B4" s="2"/>
      <c r="C4" s="3" t="s">
        <v>8</v>
      </c>
      <c r="D4" s="4"/>
      <c r="E4" s="5"/>
      <c r="F4" s="5"/>
      <c r="G4" s="5"/>
      <c r="H4" s="6"/>
      <c r="I4" s="10"/>
      <c r="J4" s="10"/>
      <c r="K4" s="10"/>
      <c r="L4" s="10"/>
      <c r="M4" s="10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9"/>
    </row>
    <row r="5" spans="1:61" ht="14.25" customHeight="1" x14ac:dyDescent="0.2">
      <c r="A5" s="1" t="s">
        <v>9</v>
      </c>
      <c r="B5" s="2"/>
      <c r="C5" s="3" t="s">
        <v>10</v>
      </c>
      <c r="D5" s="4"/>
      <c r="E5" s="5"/>
      <c r="F5" s="5"/>
      <c r="G5" s="5"/>
      <c r="H5" s="6"/>
      <c r="I5" s="10"/>
      <c r="J5" s="10"/>
      <c r="K5" s="10"/>
      <c r="L5" s="10"/>
      <c r="M5" s="10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9"/>
    </row>
    <row r="6" spans="1:61" ht="14.25" customHeight="1" x14ac:dyDescent="0.2">
      <c r="A6" s="8"/>
      <c r="B6" s="10"/>
      <c r="C6" s="11"/>
      <c r="D6" s="11"/>
      <c r="E6" s="12"/>
      <c r="F6" s="8"/>
      <c r="G6" s="8"/>
      <c r="H6" s="8"/>
      <c r="I6" s="8"/>
      <c r="J6" s="10"/>
      <c r="K6" s="10"/>
      <c r="L6" s="10"/>
      <c r="M6" s="10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9"/>
    </row>
    <row r="7" spans="1:61" ht="14.25" customHeight="1" x14ac:dyDescent="0.2">
      <c r="A7" s="1"/>
      <c r="B7" s="8"/>
      <c r="C7" s="8"/>
      <c r="D7" s="8"/>
      <c r="E7" s="12"/>
      <c r="F7" s="8"/>
      <c r="G7" s="8"/>
      <c r="H7" s="8"/>
      <c r="I7" s="15"/>
      <c r="J7" s="15" t="s">
        <v>3</v>
      </c>
      <c r="K7" s="8"/>
      <c r="L7" s="15"/>
      <c r="M7" s="15" t="s">
        <v>3</v>
      </c>
      <c r="N7" s="7"/>
      <c r="O7" s="8" t="s">
        <v>16</v>
      </c>
      <c r="P7" s="8" t="s">
        <v>17</v>
      </c>
      <c r="Q7" s="8" t="s">
        <v>18</v>
      </c>
      <c r="R7" s="8"/>
      <c r="S7" s="8" t="s">
        <v>19</v>
      </c>
      <c r="T7" s="8" t="s">
        <v>20</v>
      </c>
      <c r="U7" s="8"/>
      <c r="V7" s="8"/>
      <c r="W7" s="8" t="s">
        <v>21</v>
      </c>
      <c r="X7" s="8"/>
      <c r="Y7" s="8" t="s">
        <v>22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 t="s">
        <v>23</v>
      </c>
      <c r="AM7" s="8"/>
      <c r="AN7" s="8" t="s">
        <v>24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ht="14.25" customHeight="1" x14ac:dyDescent="0.2">
      <c r="A8" s="15" t="s">
        <v>25</v>
      </c>
      <c r="B8" s="8"/>
      <c r="C8" s="8"/>
      <c r="D8" s="15" t="s">
        <v>26</v>
      </c>
      <c r="E8" s="15" t="s">
        <v>27</v>
      </c>
      <c r="F8" s="15" t="s">
        <v>28</v>
      </c>
      <c r="G8" s="42" t="s">
        <v>29</v>
      </c>
      <c r="H8" s="43"/>
      <c r="I8" s="15" t="s">
        <v>30</v>
      </c>
      <c r="J8" s="15" t="s">
        <v>31</v>
      </c>
      <c r="K8" s="15" t="s">
        <v>32</v>
      </c>
      <c r="L8" s="15"/>
      <c r="M8" s="15" t="s">
        <v>33</v>
      </c>
      <c r="N8" s="8"/>
      <c r="O8" s="8" t="s">
        <v>34</v>
      </c>
      <c r="P8" s="8" t="s">
        <v>14</v>
      </c>
      <c r="Q8" s="17" t="s">
        <v>35</v>
      </c>
      <c r="R8" s="8"/>
      <c r="S8" s="8" t="s">
        <v>34</v>
      </c>
      <c r="T8" s="8" t="s">
        <v>36</v>
      </c>
      <c r="U8" s="8"/>
      <c r="V8" s="8"/>
      <c r="W8" s="8" t="s">
        <v>37</v>
      </c>
      <c r="X8" s="8"/>
      <c r="Y8" s="8" t="s">
        <v>38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 t="s">
        <v>39</v>
      </c>
      <c r="AM8" s="8"/>
      <c r="AN8" s="8" t="s">
        <v>40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ht="14.25" customHeight="1" x14ac:dyDescent="0.2">
      <c r="A9" s="15" t="s">
        <v>41</v>
      </c>
      <c r="B9" s="15" t="s">
        <v>42</v>
      </c>
      <c r="C9" s="15" t="s">
        <v>43</v>
      </c>
      <c r="D9" s="15" t="s">
        <v>44</v>
      </c>
      <c r="E9" s="15" t="s">
        <v>45</v>
      </c>
      <c r="F9" s="15" t="s">
        <v>46</v>
      </c>
      <c r="G9" s="15" t="s">
        <v>47</v>
      </c>
      <c r="H9" s="15" t="s">
        <v>48</v>
      </c>
      <c r="I9" s="15" t="s">
        <v>49</v>
      </c>
      <c r="J9" s="15" t="s">
        <v>50</v>
      </c>
      <c r="K9" s="15" t="s">
        <v>51</v>
      </c>
      <c r="L9" s="15" t="s">
        <v>52</v>
      </c>
      <c r="M9" s="15" t="s">
        <v>15</v>
      </c>
      <c r="N9" s="8"/>
      <c r="O9" s="8"/>
      <c r="P9" s="8"/>
      <c r="Q9" s="17"/>
      <c r="R9" s="8"/>
      <c r="S9" s="8"/>
      <c r="T9" s="8"/>
      <c r="U9" s="8"/>
      <c r="V9" s="8"/>
      <c r="W9" s="8" t="s">
        <v>53</v>
      </c>
      <c r="X9" s="8"/>
      <c r="Y9" s="8" t="s">
        <v>54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 t="s">
        <v>55</v>
      </c>
      <c r="AM9" s="8"/>
      <c r="AN9" s="8" t="s">
        <v>56</v>
      </c>
      <c r="AO9" s="8" t="s">
        <v>3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ht="27.75" customHeight="1" x14ac:dyDescent="0.2">
      <c r="A10" s="33">
        <v>1</v>
      </c>
      <c r="B10" s="34" t="s">
        <v>57</v>
      </c>
      <c r="C10" s="34" t="s">
        <v>58</v>
      </c>
      <c r="D10" s="35"/>
      <c r="E10" s="36">
        <v>1410</v>
      </c>
      <c r="F10" s="36">
        <v>13.9</v>
      </c>
      <c r="G10" s="36">
        <v>30</v>
      </c>
      <c r="H10" s="36">
        <v>1491</v>
      </c>
      <c r="I10" s="37">
        <v>4</v>
      </c>
      <c r="J10" s="38">
        <v>135</v>
      </c>
      <c r="K10" s="36">
        <f t="shared" ref="K10:K45" si="0">IF(E10=0,"",(100-F10)*E10*100.138/(G10*H10*I10))</f>
        <v>67.94574859154929</v>
      </c>
      <c r="L10" s="33">
        <f t="shared" ref="L10:L45" si="1">IF(E10=0,"",RANK(K10,$K$10:$K$45,0))</f>
        <v>20</v>
      </c>
      <c r="M10" s="39">
        <v>577.54</v>
      </c>
      <c r="N10" s="8"/>
      <c r="O10" s="8" t="b">
        <f t="shared" ref="O10:O45" si="2">(+F10&gt;13.01)</f>
        <v>1</v>
      </c>
      <c r="P10" s="16" t="e">
        <f>+(F10-#REF!)</f>
        <v>#REF!</v>
      </c>
      <c r="Q10" s="17" t="e">
        <f>IF(O10,+(K10*#REF!)-((P10*#REF!)*K10),+K10*#REF!)</f>
        <v>#REF!</v>
      </c>
      <c r="R10" s="26"/>
      <c r="S10" s="8" t="b">
        <f t="shared" ref="S10:S45" si="3">(+F10&gt;13)</f>
        <v>1</v>
      </c>
      <c r="T10" s="12">
        <f>+IF(S10,+(100-F10)*E10*109.814/(G10*H10*I10),+(100-#REF!)*E10*109.814/(G10*H10*I10))</f>
        <v>74.511119014084485</v>
      </c>
      <c r="U10" s="14" t="s">
        <v>3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 t="s">
        <v>59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</row>
    <row r="11" spans="1:61" ht="27.75" customHeight="1" x14ac:dyDescent="0.2">
      <c r="A11" s="23">
        <v>2</v>
      </c>
      <c r="B11" s="19" t="s">
        <v>60</v>
      </c>
      <c r="C11" s="19" t="s">
        <v>61</v>
      </c>
      <c r="D11" s="21"/>
      <c r="E11" s="22">
        <v>1326</v>
      </c>
      <c r="F11" s="22">
        <v>13.7</v>
      </c>
      <c r="G11" s="22">
        <v>30</v>
      </c>
      <c r="H11" s="22">
        <v>1491</v>
      </c>
      <c r="I11" s="23">
        <v>4</v>
      </c>
      <c r="J11" s="24">
        <f t="shared" ref="J11:J18" si="4">IF(E11=0,"",$J$10)</f>
        <v>135</v>
      </c>
      <c r="K11" s="22">
        <f t="shared" si="0"/>
        <v>64.046343977196514</v>
      </c>
      <c r="L11" s="18">
        <f t="shared" si="1"/>
        <v>28</v>
      </c>
      <c r="M11" s="25">
        <v>544.39</v>
      </c>
      <c r="N11" s="8"/>
      <c r="O11" s="8" t="b">
        <f t="shared" si="2"/>
        <v>1</v>
      </c>
      <c r="P11" s="16" t="e">
        <f>+(F11-#REF!)</f>
        <v>#REF!</v>
      </c>
      <c r="Q11" s="17" t="e">
        <f>IF(O11,+(K11*#REF!)-((P11*#REF!)*K11),+K11*#REF!)</f>
        <v>#REF!</v>
      </c>
      <c r="R11" s="26"/>
      <c r="S11" s="8" t="b">
        <f t="shared" si="3"/>
        <v>1</v>
      </c>
      <c r="T11" s="12">
        <f>+IF(S11,+(100-F11)*E11*109.814/(G11*H11*I11),+(100-#REF!)*E11*109.814/(G11*H11*I11))</f>
        <v>70.234927974513738</v>
      </c>
      <c r="U11" s="8"/>
      <c r="V11" s="8"/>
      <c r="W11" s="8" t="s">
        <v>62</v>
      </c>
      <c r="X11" s="8"/>
      <c r="Y11" s="8"/>
      <c r="Z11" s="8"/>
      <c r="AA11" s="8"/>
      <c r="AB11" s="8"/>
      <c r="AC11" s="8"/>
      <c r="AD11" s="8"/>
      <c r="AE11" s="8" t="s">
        <v>63</v>
      </c>
      <c r="AF11" s="8" t="s">
        <v>64</v>
      </c>
      <c r="AG11" s="8"/>
      <c r="AH11" s="8"/>
      <c r="AI11" s="8"/>
      <c r="AJ11" s="8"/>
      <c r="AK11" s="8"/>
      <c r="AL11" s="8" t="s">
        <v>65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1:61" ht="27.75" customHeight="1" x14ac:dyDescent="0.2">
      <c r="A12" s="37">
        <v>3</v>
      </c>
      <c r="B12" s="40" t="s">
        <v>60</v>
      </c>
      <c r="C12" s="40" t="s">
        <v>66</v>
      </c>
      <c r="D12" s="35"/>
      <c r="E12" s="36">
        <v>1444</v>
      </c>
      <c r="F12" s="36">
        <v>13.7</v>
      </c>
      <c r="G12" s="36">
        <v>30</v>
      </c>
      <c r="H12" s="36">
        <v>1491</v>
      </c>
      <c r="I12" s="37">
        <v>4</v>
      </c>
      <c r="J12" s="38">
        <f t="shared" si="4"/>
        <v>135</v>
      </c>
      <c r="K12" s="36">
        <f t="shared" si="0"/>
        <v>69.745792385423655</v>
      </c>
      <c r="L12" s="33">
        <f t="shared" si="1"/>
        <v>14</v>
      </c>
      <c r="M12" s="39">
        <v>592.84</v>
      </c>
      <c r="N12" s="8"/>
      <c r="O12" s="8" t="b">
        <f t="shared" si="2"/>
        <v>1</v>
      </c>
      <c r="P12" s="16" t="e">
        <f>+(F12-#REF!)</f>
        <v>#REF!</v>
      </c>
      <c r="Q12" s="17" t="e">
        <f>IF(O12,+(K12*#REF!)-((P12*#REF!)*K12),+K12*#REF!)</f>
        <v>#REF!</v>
      </c>
      <c r="R12" s="26"/>
      <c r="S12" s="8" t="b">
        <f t="shared" si="3"/>
        <v>1</v>
      </c>
      <c r="T12" s="12">
        <f>+IF(S12,+(100-F12)*E12*109.814/(G12*H12*I12),+(100-#REF!)*E12*109.814/(G12*H12*I12))</f>
        <v>76.485095019002898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 t="s">
        <v>67</v>
      </c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</row>
    <row r="13" spans="1:61" ht="27.75" customHeight="1" x14ac:dyDescent="0.2">
      <c r="A13" s="23">
        <v>4</v>
      </c>
      <c r="B13" s="20" t="s">
        <v>68</v>
      </c>
      <c r="C13" s="20" t="s">
        <v>69</v>
      </c>
      <c r="D13" s="21"/>
      <c r="E13" s="22">
        <v>1468</v>
      </c>
      <c r="F13" s="22">
        <v>13.6</v>
      </c>
      <c r="G13" s="22">
        <v>30</v>
      </c>
      <c r="H13" s="22">
        <v>1490</v>
      </c>
      <c r="I13" s="23">
        <v>4</v>
      </c>
      <c r="J13" s="24">
        <f t="shared" si="4"/>
        <v>135</v>
      </c>
      <c r="K13" s="22">
        <f t="shared" si="0"/>
        <v>71.034805691275182</v>
      </c>
      <c r="L13" s="18">
        <f t="shared" si="1"/>
        <v>8</v>
      </c>
      <c r="M13" s="25">
        <v>603.79999999999995</v>
      </c>
      <c r="N13" s="8"/>
      <c r="O13" s="8" t="b">
        <f t="shared" si="2"/>
        <v>1</v>
      </c>
      <c r="P13" s="16" t="e">
        <f>+(F13-#REF!)</f>
        <v>#REF!</v>
      </c>
      <c r="Q13" s="17" t="e">
        <f>IF(O13,+(K13*#REF!)-((P13*#REF!)*K13),+K13*#REF!)</f>
        <v>#REF!</v>
      </c>
      <c r="R13" s="26"/>
      <c r="S13" s="8" t="b">
        <f t="shared" si="3"/>
        <v>1</v>
      </c>
      <c r="T13" s="12">
        <f>+IF(S13,+(100-F13)*E13*109.814/(G13*H13*I13),+(100-#REF!)*E13*109.814/(G13*H13*I13))</f>
        <v>77.898661369127524</v>
      </c>
      <c r="U13" s="8"/>
      <c r="V13" s="8"/>
      <c r="W13" s="8" t="s">
        <v>70</v>
      </c>
      <c r="X13" s="8"/>
      <c r="Y13" s="8"/>
      <c r="Z13" s="8"/>
      <c r="AA13" s="8"/>
      <c r="AB13" s="8"/>
      <c r="AC13" s="8"/>
      <c r="AD13" s="8"/>
      <c r="AE13" s="8" t="s">
        <v>71</v>
      </c>
      <c r="AF13" s="8" t="s">
        <v>71</v>
      </c>
      <c r="AG13" s="8"/>
      <c r="AH13" s="8"/>
      <c r="AI13" s="8"/>
      <c r="AJ13" s="8"/>
      <c r="AK13" s="8"/>
      <c r="AL13" s="8" t="s">
        <v>72</v>
      </c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</row>
    <row r="14" spans="1:61" ht="27.75" customHeight="1" x14ac:dyDescent="0.2">
      <c r="A14" s="37">
        <v>5</v>
      </c>
      <c r="B14" s="40" t="s">
        <v>73</v>
      </c>
      <c r="C14" s="40" t="s">
        <v>74</v>
      </c>
      <c r="D14" s="35"/>
      <c r="E14" s="36">
        <v>1450</v>
      </c>
      <c r="F14" s="36">
        <v>13.8</v>
      </c>
      <c r="G14" s="36">
        <v>30</v>
      </c>
      <c r="H14" s="36">
        <v>1490</v>
      </c>
      <c r="I14" s="37">
        <v>4</v>
      </c>
      <c r="J14" s="38">
        <f t="shared" si="4"/>
        <v>135</v>
      </c>
      <c r="K14" s="36">
        <f t="shared" si="0"/>
        <v>70.001390492170032</v>
      </c>
      <c r="L14" s="33">
        <f t="shared" si="1"/>
        <v>13</v>
      </c>
      <c r="M14" s="39">
        <v>595.01</v>
      </c>
      <c r="N14" s="8"/>
      <c r="O14" s="8" t="b">
        <f t="shared" si="2"/>
        <v>1</v>
      </c>
      <c r="P14" s="16" t="e">
        <f>+(F14-#REF!)</f>
        <v>#REF!</v>
      </c>
      <c r="Q14" s="17" t="e">
        <f>IF(O14,+(K14*#REF!)-((P14*#REF!)*K14),+K14*#REF!)</f>
        <v>#REF!</v>
      </c>
      <c r="R14" s="26"/>
      <c r="S14" s="8" t="b">
        <f t="shared" si="3"/>
        <v>1</v>
      </c>
      <c r="T14" s="12">
        <f>+IF(S14,+(100-F14)*E14*109.814/(G14*H14*I14),+(100-#REF!)*E14*109.814/(G14*H14*I14))</f>
        <v>76.765390715883669</v>
      </c>
      <c r="U14" s="8"/>
      <c r="V14" s="8"/>
      <c r="W14" s="8" t="s">
        <v>75</v>
      </c>
      <c r="X14" s="8"/>
      <c r="Y14" s="8"/>
      <c r="Z14" s="8"/>
      <c r="AA14" s="8"/>
      <c r="AB14" s="8"/>
      <c r="AC14" s="8"/>
      <c r="AD14" s="8"/>
      <c r="AE14" s="8" t="s">
        <v>76</v>
      </c>
      <c r="AF14" s="8" t="s">
        <v>76</v>
      </c>
      <c r="AG14" s="8"/>
      <c r="AH14" s="8"/>
      <c r="AI14" s="8"/>
      <c r="AJ14" s="8"/>
      <c r="AK14" s="8"/>
      <c r="AL14" s="8" t="s">
        <v>77</v>
      </c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</row>
    <row r="15" spans="1:61" ht="27.75" customHeight="1" x14ac:dyDescent="0.2">
      <c r="A15" s="23">
        <v>6</v>
      </c>
      <c r="B15" s="20" t="s">
        <v>68</v>
      </c>
      <c r="C15" s="20" t="s">
        <v>78</v>
      </c>
      <c r="D15" s="21"/>
      <c r="E15" s="22">
        <v>1274</v>
      </c>
      <c r="F15" s="22">
        <v>13.9</v>
      </c>
      <c r="G15" s="22">
        <v>30</v>
      </c>
      <c r="H15" s="22">
        <v>1490</v>
      </c>
      <c r="I15" s="23">
        <v>4</v>
      </c>
      <c r="J15" s="24">
        <f t="shared" si="4"/>
        <v>135</v>
      </c>
      <c r="K15" s="22">
        <f t="shared" si="0"/>
        <v>61.433318865771817</v>
      </c>
      <c r="L15" s="18">
        <f t="shared" si="1"/>
        <v>35</v>
      </c>
      <c r="M15" s="25">
        <v>522.17999999999995</v>
      </c>
      <c r="N15" s="8"/>
      <c r="O15" s="8" t="b">
        <f t="shared" si="2"/>
        <v>1</v>
      </c>
      <c r="P15" s="16" t="e">
        <f>+(F15-#REF!)</f>
        <v>#REF!</v>
      </c>
      <c r="Q15" s="17" t="e">
        <f>IF(O15,+(K15*#REF!)-((P15*#REF!)*K15),+K15*#REF!)</f>
        <v>#REF!</v>
      </c>
      <c r="R15" s="26"/>
      <c r="S15" s="8" t="b">
        <f t="shared" si="3"/>
        <v>1</v>
      </c>
      <c r="T15" s="12">
        <f>+IF(S15,+(100-F15)*E15*109.814/(G15*H15*I15),+(100-#REF!)*E15*109.814/(G15*H15*I15))</f>
        <v>67.369414986577183</v>
      </c>
      <c r="U15" s="8"/>
      <c r="V15" s="8"/>
      <c r="W15" s="8" t="s">
        <v>79</v>
      </c>
      <c r="X15" s="8"/>
      <c r="Y15" s="8"/>
      <c r="Z15" s="8"/>
      <c r="AA15" s="8"/>
      <c r="AB15" s="8"/>
      <c r="AC15" s="8"/>
      <c r="AD15" s="8"/>
      <c r="AE15" s="8" t="s">
        <v>80</v>
      </c>
      <c r="AF15" s="8" t="s">
        <v>80</v>
      </c>
      <c r="AG15" s="8"/>
      <c r="AH15" s="8"/>
      <c r="AI15" s="8"/>
      <c r="AJ15" s="8"/>
      <c r="AK15" s="8"/>
      <c r="AL15" s="8" t="s">
        <v>11</v>
      </c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</row>
    <row r="16" spans="1:61" ht="27.75" customHeight="1" x14ac:dyDescent="0.2">
      <c r="A16" s="37">
        <v>7</v>
      </c>
      <c r="B16" s="35" t="s">
        <v>81</v>
      </c>
      <c r="C16" s="34" t="s">
        <v>82</v>
      </c>
      <c r="D16" s="35"/>
      <c r="E16" s="36">
        <v>1456</v>
      </c>
      <c r="F16" s="36">
        <v>13.4</v>
      </c>
      <c r="G16" s="36">
        <v>30</v>
      </c>
      <c r="H16" s="41">
        <v>1490</v>
      </c>
      <c r="I16" s="37">
        <v>4</v>
      </c>
      <c r="J16" s="38">
        <f t="shared" si="4"/>
        <v>135</v>
      </c>
      <c r="K16" s="36">
        <f t="shared" si="0"/>
        <v>70.61722799105145</v>
      </c>
      <c r="L16" s="33">
        <f t="shared" si="1"/>
        <v>9</v>
      </c>
      <c r="M16" s="39">
        <v>600.25</v>
      </c>
      <c r="N16" s="8"/>
      <c r="O16" s="8" t="b">
        <f t="shared" si="2"/>
        <v>1</v>
      </c>
      <c r="P16" s="16" t="e">
        <f>+(F16-#REF!)</f>
        <v>#REF!</v>
      </c>
      <c r="Q16" s="17" t="e">
        <f>IF(O16,+(K16*#REF!)-((P16*#REF!)*K16),+K16*#REF!)</f>
        <v>#REF!</v>
      </c>
      <c r="R16" s="26"/>
      <c r="S16" s="8" t="b">
        <f t="shared" si="3"/>
        <v>1</v>
      </c>
      <c r="T16" s="12">
        <f>+IF(S16,+(100-F16)*E16*109.814/(G16*H16*I16),+(100-#REF!)*E16*109.814/(G16*H16*I16))</f>
        <v>77.440734532438469</v>
      </c>
      <c r="U16" s="8"/>
      <c r="V16" s="8"/>
      <c r="W16" s="8" t="s">
        <v>83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 t="s">
        <v>84</v>
      </c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</row>
    <row r="17" spans="1:61" ht="27.75" customHeight="1" x14ac:dyDescent="0.2">
      <c r="A17" s="23">
        <v>8</v>
      </c>
      <c r="B17" s="21" t="s">
        <v>85</v>
      </c>
      <c r="C17" s="19" t="s">
        <v>86</v>
      </c>
      <c r="D17" s="21"/>
      <c r="E17" s="22">
        <v>1338</v>
      </c>
      <c r="F17" s="22">
        <v>13.7</v>
      </c>
      <c r="G17" s="22">
        <v>30</v>
      </c>
      <c r="H17" s="27">
        <v>1490</v>
      </c>
      <c r="I17" s="23">
        <v>4</v>
      </c>
      <c r="J17" s="24">
        <f t="shared" si="4"/>
        <v>135</v>
      </c>
      <c r="K17" s="22">
        <f t="shared" si="0"/>
        <v>64.669322020134231</v>
      </c>
      <c r="L17" s="18">
        <f t="shared" si="1"/>
        <v>25</v>
      </c>
      <c r="M17" s="25">
        <v>549.69000000000005</v>
      </c>
      <c r="N17" s="8"/>
      <c r="O17" s="8" t="b">
        <f t="shared" si="2"/>
        <v>1</v>
      </c>
      <c r="P17" s="16" t="e">
        <f>+(F17-#REF!)</f>
        <v>#REF!</v>
      </c>
      <c r="Q17" s="17" t="e">
        <f>IF(O17,+(K17*#REF!)-((P17*#REF!)*K17),+K17*#REF!)</f>
        <v>#REF!</v>
      </c>
      <c r="R17" s="26"/>
      <c r="S17" s="8" t="b">
        <f t="shared" si="3"/>
        <v>1</v>
      </c>
      <c r="T17" s="12">
        <f>+IF(S17,+(100-F17)*E17*109.814/(G17*H17*I17),+(100-#REF!)*E17*109.814/(G17*H17*I17))</f>
        <v>70.918102302013409</v>
      </c>
      <c r="U17" s="8"/>
      <c r="V17" s="8"/>
      <c r="W17" s="8" t="s">
        <v>87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 t="s">
        <v>12</v>
      </c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</row>
    <row r="18" spans="1:61" ht="27.75" customHeight="1" x14ac:dyDescent="0.2">
      <c r="A18" s="37">
        <v>9</v>
      </c>
      <c r="B18" s="35" t="s">
        <v>85</v>
      </c>
      <c r="C18" s="34" t="s">
        <v>88</v>
      </c>
      <c r="D18" s="35"/>
      <c r="E18" s="36">
        <v>1452</v>
      </c>
      <c r="F18" s="36">
        <v>13.7</v>
      </c>
      <c r="G18" s="36">
        <v>30</v>
      </c>
      <c r="H18" s="41">
        <v>1490</v>
      </c>
      <c r="I18" s="37">
        <v>4</v>
      </c>
      <c r="J18" s="38">
        <f t="shared" si="4"/>
        <v>135</v>
      </c>
      <c r="K18" s="36">
        <f t="shared" si="0"/>
        <v>70.179264255033559</v>
      </c>
      <c r="L18" s="33">
        <f t="shared" si="1"/>
        <v>12</v>
      </c>
      <c r="M18" s="39">
        <v>596.52</v>
      </c>
      <c r="N18" s="8"/>
      <c r="O18" s="8" t="b">
        <f t="shared" si="2"/>
        <v>1</v>
      </c>
      <c r="P18" s="16" t="e">
        <f>+(F18-#REF!)</f>
        <v>#REF!</v>
      </c>
      <c r="Q18" s="17" t="e">
        <f>IF(O18,+(K18*#REF!)-((P18*#REF!)*K18),+K18*#REF!)</f>
        <v>#REF!</v>
      </c>
      <c r="R18" s="26"/>
      <c r="S18" s="8" t="b">
        <f t="shared" si="3"/>
        <v>1</v>
      </c>
      <c r="T18" s="12">
        <f>+IF(S18,+(100-F18)*E18*109.814/(G18*H18*I18),+(100-#REF!)*E18*109.814/(G18*H18*I18))</f>
        <v>76.960451825503341</v>
      </c>
      <c r="U18" s="8"/>
      <c r="V18" s="8"/>
      <c r="W18" s="8" t="s">
        <v>89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1" ht="27.75" customHeight="1" x14ac:dyDescent="0.2">
      <c r="A19" s="23">
        <v>10</v>
      </c>
      <c r="B19" s="21" t="s">
        <v>60</v>
      </c>
      <c r="C19" s="19" t="s">
        <v>90</v>
      </c>
      <c r="D19" s="21" t="s">
        <v>91</v>
      </c>
      <c r="E19" s="22">
        <v>1423</v>
      </c>
      <c r="F19" s="22">
        <v>14</v>
      </c>
      <c r="G19" s="22">
        <v>30</v>
      </c>
      <c r="H19" s="27">
        <v>1490</v>
      </c>
      <c r="I19" s="23">
        <v>4</v>
      </c>
      <c r="J19" s="24">
        <v>135</v>
      </c>
      <c r="K19" s="22">
        <f t="shared" si="0"/>
        <v>68.538524407158846</v>
      </c>
      <c r="L19" s="18">
        <f t="shared" si="1"/>
        <v>18</v>
      </c>
      <c r="M19" s="25">
        <v>582.58000000000004</v>
      </c>
      <c r="N19" s="8"/>
      <c r="O19" s="8" t="b">
        <f t="shared" si="2"/>
        <v>1</v>
      </c>
      <c r="P19" s="16" t="e">
        <f>+(F19-#REF!)</f>
        <v>#REF!</v>
      </c>
      <c r="Q19" s="17" t="e">
        <f>IF(O19,+(K19*#REF!)-((P19*#REF!)*K19),+K19*#REF!)</f>
        <v>#REF!</v>
      </c>
      <c r="R19" s="26"/>
      <c r="S19" s="8" t="b">
        <f t="shared" si="3"/>
        <v>1</v>
      </c>
      <c r="T19" s="12">
        <f>+IF(S19,+(100-F19)*E19*109.814/(G19*H19*I19),+(100-#REF!)*E19*109.814/(G19*H19*I19))</f>
        <v>75.16117277404922</v>
      </c>
      <c r="U19" s="8"/>
      <c r="V19" s="8"/>
      <c r="W19" s="8" t="s">
        <v>92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</row>
    <row r="20" spans="1:61" ht="27.75" customHeight="1" x14ac:dyDescent="0.2">
      <c r="A20" s="37">
        <v>11</v>
      </c>
      <c r="B20" s="35" t="s">
        <v>60</v>
      </c>
      <c r="C20" s="34" t="s">
        <v>93</v>
      </c>
      <c r="D20" s="35" t="s">
        <v>94</v>
      </c>
      <c r="E20" s="36">
        <v>1360</v>
      </c>
      <c r="F20" s="36">
        <v>13.3</v>
      </c>
      <c r="G20" s="36">
        <v>30</v>
      </c>
      <c r="H20" s="41">
        <v>1490</v>
      </c>
      <c r="I20" s="37">
        <v>4</v>
      </c>
      <c r="J20" s="38">
        <v>135</v>
      </c>
      <c r="K20" s="36">
        <f t="shared" si="0"/>
        <v>66.037314630872487</v>
      </c>
      <c r="L20" s="33">
        <f t="shared" si="1"/>
        <v>23</v>
      </c>
      <c r="M20" s="39">
        <v>561.32000000000005</v>
      </c>
      <c r="N20" s="8"/>
      <c r="O20" s="8" t="b">
        <f t="shared" si="2"/>
        <v>1</v>
      </c>
      <c r="P20" s="16" t="e">
        <f>+(F20-#REF!)</f>
        <v>#REF!</v>
      </c>
      <c r="Q20" s="17" t="e">
        <f>IF(O20,+(K20*#REF!)-((P20*#REF!)*K20),+K20*#REF!)</f>
        <v>#REF!</v>
      </c>
      <c r="R20" s="26"/>
      <c r="S20" s="8" t="b">
        <f t="shared" si="3"/>
        <v>1</v>
      </c>
      <c r="T20" s="12">
        <f>+IF(S20,+(100-F20)*E20*109.814/(G20*H20*I20),+(100-#REF!)*E20*109.814/(G20*H20*I20))</f>
        <v>72.418279463087245</v>
      </c>
      <c r="U20" s="8"/>
      <c r="V20" s="8"/>
      <c r="W20" s="8" t="s">
        <v>95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1:61" ht="27.75" customHeight="1" x14ac:dyDescent="0.2">
      <c r="A21" s="23">
        <v>12</v>
      </c>
      <c r="B21" s="21" t="s">
        <v>60</v>
      </c>
      <c r="C21" s="19" t="s">
        <v>93</v>
      </c>
      <c r="D21" s="21" t="s">
        <v>96</v>
      </c>
      <c r="E21" s="22">
        <v>1308</v>
      </c>
      <c r="F21" s="22">
        <v>13.3</v>
      </c>
      <c r="G21" s="22">
        <v>30</v>
      </c>
      <c r="H21" s="27">
        <v>1490</v>
      </c>
      <c r="I21" s="23">
        <v>4</v>
      </c>
      <c r="J21" s="24">
        <v>135</v>
      </c>
      <c r="K21" s="22">
        <f t="shared" si="0"/>
        <v>63.512358483221483</v>
      </c>
      <c r="L21" s="18">
        <f t="shared" si="1"/>
        <v>31</v>
      </c>
      <c r="M21" s="25">
        <v>539.69000000000005</v>
      </c>
      <c r="N21" s="8"/>
      <c r="O21" s="8" t="b">
        <f t="shared" si="2"/>
        <v>1</v>
      </c>
      <c r="P21" s="16" t="e">
        <f>+(F21-#REF!)</f>
        <v>#REF!</v>
      </c>
      <c r="Q21" s="17" t="e">
        <f>IF(O21,+(K21*#REF!)-((P21*#REF!)*K21),+K21*#REF!)</f>
        <v>#REF!</v>
      </c>
      <c r="R21" s="26"/>
      <c r="S21" s="8" t="b">
        <f t="shared" si="3"/>
        <v>1</v>
      </c>
      <c r="T21" s="12">
        <f>+IF(S21,+(100-F21)*E21*109.814/(G21*H21*I21),+(100-#REF!)*E21*109.814/(G21*H21*I21))</f>
        <v>69.649345248322149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</row>
    <row r="22" spans="1:61" ht="27.75" customHeight="1" x14ac:dyDescent="0.2">
      <c r="A22" s="37">
        <v>13</v>
      </c>
      <c r="B22" s="35" t="s">
        <v>60</v>
      </c>
      <c r="C22" s="34" t="s">
        <v>93</v>
      </c>
      <c r="D22" s="35" t="s">
        <v>91</v>
      </c>
      <c r="E22" s="36">
        <v>1480</v>
      </c>
      <c r="F22" s="36">
        <v>13.3</v>
      </c>
      <c r="G22" s="36">
        <v>30</v>
      </c>
      <c r="H22" s="41">
        <v>1490</v>
      </c>
      <c r="I22" s="37">
        <v>4</v>
      </c>
      <c r="J22" s="38">
        <v>135</v>
      </c>
      <c r="K22" s="36">
        <f t="shared" si="0"/>
        <v>71.864136510067112</v>
      </c>
      <c r="L22" s="33">
        <f t="shared" si="1"/>
        <v>2</v>
      </c>
      <c r="M22" s="39">
        <v>610.85</v>
      </c>
      <c r="N22" s="8"/>
      <c r="O22" s="8" t="b">
        <f t="shared" si="2"/>
        <v>1</v>
      </c>
      <c r="P22" s="16" t="e">
        <f>+(F22-#REF!)</f>
        <v>#REF!</v>
      </c>
      <c r="Q22" s="17" t="e">
        <f>IF(O22,+(K22*#REF!)-((P22*#REF!)*K22),+K22*#REF!)</f>
        <v>#REF!</v>
      </c>
      <c r="R22" s="26"/>
      <c r="S22" s="8" t="b">
        <f t="shared" si="3"/>
        <v>1</v>
      </c>
      <c r="T22" s="12">
        <f>+IF(S22,+(100-F22)*E22*109.814/(G22*H22*I22),+(100-#REF!)*E22*109.814/(G22*H22*I22))</f>
        <v>78.808127651006714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</row>
    <row r="23" spans="1:61" ht="27.75" customHeight="1" x14ac:dyDescent="0.2">
      <c r="A23" s="23">
        <v>14</v>
      </c>
      <c r="B23" s="21" t="s">
        <v>60</v>
      </c>
      <c r="C23" s="19" t="s">
        <v>93</v>
      </c>
      <c r="D23" s="21" t="s">
        <v>99</v>
      </c>
      <c r="E23" s="22">
        <v>1326</v>
      </c>
      <c r="F23" s="22">
        <v>13.4</v>
      </c>
      <c r="G23" s="22">
        <v>30</v>
      </c>
      <c r="H23" s="27">
        <v>1490</v>
      </c>
      <c r="I23" s="23">
        <v>4</v>
      </c>
      <c r="J23" s="24">
        <v>135</v>
      </c>
      <c r="K23" s="22">
        <f t="shared" si="0"/>
        <v>64.312118348993295</v>
      </c>
      <c r="L23" s="18">
        <f t="shared" si="1"/>
        <v>27</v>
      </c>
      <c r="M23" s="25">
        <v>546.65</v>
      </c>
      <c r="N23" s="8"/>
      <c r="O23" s="8" t="b">
        <f t="shared" si="2"/>
        <v>1</v>
      </c>
      <c r="P23" s="16" t="e">
        <f>+(F23-#REF!)</f>
        <v>#REF!</v>
      </c>
      <c r="Q23" s="17" t="e">
        <f>IF(O23,+(K23*#REF!)-((P23*#REF!)*K23),+K23*#REF!)</f>
        <v>#REF!</v>
      </c>
      <c r="R23" s="26"/>
      <c r="S23" s="8" t="b">
        <f t="shared" si="3"/>
        <v>1</v>
      </c>
      <c r="T23" s="12">
        <f>+IF(S23,+(100-F23)*E23*109.814/(G23*H23*I23),+(100-#REF!)*E23*109.814/(G23*H23*I23))</f>
        <v>70.526383234899313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27.75" customHeight="1" x14ac:dyDescent="0.2">
      <c r="A24" s="37">
        <v>15</v>
      </c>
      <c r="B24" s="35" t="s">
        <v>57</v>
      </c>
      <c r="C24" s="34" t="s">
        <v>58</v>
      </c>
      <c r="D24" s="35"/>
      <c r="E24" s="36">
        <v>1470</v>
      </c>
      <c r="F24" s="36">
        <v>13.5</v>
      </c>
      <c r="G24" s="36">
        <v>30</v>
      </c>
      <c r="H24" s="41">
        <v>1490</v>
      </c>
      <c r="I24" s="37">
        <v>4</v>
      </c>
      <c r="J24" s="38">
        <v>135</v>
      </c>
      <c r="K24" s="36">
        <f t="shared" si="0"/>
        <v>71.213911577181207</v>
      </c>
      <c r="L24" s="33">
        <f t="shared" si="1"/>
        <v>7</v>
      </c>
      <c r="M24" s="39">
        <v>605.32000000000005</v>
      </c>
      <c r="N24" s="8"/>
      <c r="O24" s="8" t="b">
        <f t="shared" si="2"/>
        <v>1</v>
      </c>
      <c r="P24" s="16" t="e">
        <f>+(F24-#REF!)</f>
        <v>#REF!</v>
      </c>
      <c r="Q24" s="17" t="e">
        <f>IF(O24,+(K24*#REF!)-((P24*#REF!)*K24),+K24*#REF!)</f>
        <v>#REF!</v>
      </c>
      <c r="R24" s="26"/>
      <c r="S24" s="8" t="b">
        <f t="shared" si="3"/>
        <v>1</v>
      </c>
      <c r="T24" s="12">
        <f>+IF(S24,+(100-F24)*E24*109.814/(G24*H24*I24),+(100-#REF!)*E24*109.814/(G24*H24*I24))</f>
        <v>78.095073657718117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</row>
    <row r="25" spans="1:61" ht="27.75" customHeight="1" x14ac:dyDescent="0.2">
      <c r="A25" s="23">
        <v>16</v>
      </c>
      <c r="B25" s="21" t="s">
        <v>68</v>
      </c>
      <c r="C25" s="19" t="s">
        <v>103</v>
      </c>
      <c r="D25" s="21"/>
      <c r="E25" s="22">
        <v>1428</v>
      </c>
      <c r="F25" s="22">
        <v>13.8</v>
      </c>
      <c r="G25" s="22">
        <v>30</v>
      </c>
      <c r="H25" s="27">
        <v>1490</v>
      </c>
      <c r="I25" s="23">
        <v>4</v>
      </c>
      <c r="J25" s="24">
        <v>135</v>
      </c>
      <c r="K25" s="22">
        <f t="shared" si="0"/>
        <v>68.939300429530206</v>
      </c>
      <c r="L25" s="18">
        <f t="shared" si="1"/>
        <v>17</v>
      </c>
      <c r="M25" s="25">
        <v>585.98</v>
      </c>
      <c r="N25" s="8"/>
      <c r="O25" s="8" t="b">
        <f t="shared" si="2"/>
        <v>1</v>
      </c>
      <c r="P25" s="16" t="e">
        <f>+(F25-#REF!)</f>
        <v>#REF!</v>
      </c>
      <c r="Q25" s="17" t="e">
        <f>IF(O25,+(K25*#REF!)-((P25*#REF!)*K25),+K25*#REF!)</f>
        <v>#REF!</v>
      </c>
      <c r="R25" s="26"/>
      <c r="S25" s="8" t="b">
        <f t="shared" si="3"/>
        <v>1</v>
      </c>
      <c r="T25" s="12">
        <f>+IF(S25,+(100-F25)*E25*109.814/(G25*H25*I25),+(100-#REF!)*E25*109.814/(G25*H25*I25))</f>
        <v>75.600674442953022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</row>
    <row r="26" spans="1:61" ht="27.75" customHeight="1" x14ac:dyDescent="0.2">
      <c r="A26" s="37">
        <v>17</v>
      </c>
      <c r="B26" s="35" t="s">
        <v>68</v>
      </c>
      <c r="C26" s="34" t="s">
        <v>105</v>
      </c>
      <c r="D26" s="35"/>
      <c r="E26" s="36">
        <v>1474</v>
      </c>
      <c r="F26" s="36">
        <v>13.4</v>
      </c>
      <c r="G26" s="36">
        <v>30</v>
      </c>
      <c r="H26" s="41">
        <v>1490</v>
      </c>
      <c r="I26" s="37">
        <v>4</v>
      </c>
      <c r="J26" s="38">
        <v>135</v>
      </c>
      <c r="K26" s="36">
        <f t="shared" si="0"/>
        <v>71.490243172259511</v>
      </c>
      <c r="L26" s="33">
        <f t="shared" si="1"/>
        <v>5</v>
      </c>
      <c r="M26" s="39">
        <v>607.66999999999996</v>
      </c>
      <c r="N26" s="8"/>
      <c r="O26" s="8" t="b">
        <f t="shared" si="2"/>
        <v>1</v>
      </c>
      <c r="P26" s="16" t="e">
        <f>+(F26-#REF!)</f>
        <v>#REF!</v>
      </c>
      <c r="Q26" s="17" t="e">
        <f>IF(O26,+(K26*#REF!)-((P26*#REF!)*K26),+K26*#REF!)</f>
        <v>#REF!</v>
      </c>
      <c r="R26" s="26"/>
      <c r="S26" s="8" t="b">
        <f t="shared" si="3"/>
        <v>1</v>
      </c>
      <c r="T26" s="12">
        <f>+IF(S26,+(100-F26)*E26*109.814/(G26*H26*I26),+(100-#REF!)*E26*109.814/(G26*H26*I26))</f>
        <v>78.39810625055928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</row>
    <row r="27" spans="1:61" ht="27.75" customHeight="1" x14ac:dyDescent="0.2">
      <c r="A27" s="23">
        <v>18</v>
      </c>
      <c r="B27" s="21" t="s">
        <v>68</v>
      </c>
      <c r="C27" s="19" t="s">
        <v>107</v>
      </c>
      <c r="D27" s="21"/>
      <c r="E27" s="22">
        <v>1444</v>
      </c>
      <c r="F27" s="22">
        <v>13.2</v>
      </c>
      <c r="G27" s="22">
        <v>30</v>
      </c>
      <c r="H27" s="27">
        <v>1490</v>
      </c>
      <c r="I27" s="23">
        <v>4</v>
      </c>
      <c r="J27" s="24">
        <v>135</v>
      </c>
      <c r="K27" s="22">
        <f t="shared" si="0"/>
        <v>70.196962022371366</v>
      </c>
      <c r="L27" s="18">
        <f t="shared" si="1"/>
        <v>11</v>
      </c>
      <c r="M27" s="25">
        <v>596.66999999999996</v>
      </c>
      <c r="N27" s="8"/>
      <c r="O27" s="8" t="b">
        <f t="shared" si="2"/>
        <v>1</v>
      </c>
      <c r="P27" s="16" t="e">
        <f>+(F27-#REF!)</f>
        <v>#REF!</v>
      </c>
      <c r="Q27" s="17" t="e">
        <f>IF(O27,+(K27*#REF!)-((P27*#REF!)*K27),+K27*#REF!)</f>
        <v>#REF!</v>
      </c>
      <c r="R27" s="26"/>
      <c r="S27" s="8" t="b">
        <f t="shared" si="3"/>
        <v>1</v>
      </c>
      <c r="T27" s="12">
        <f>+IF(S27,+(100-F27)*E27*109.814/(G27*H27*I27),+(100-#REF!)*E27*109.814/(G27*H27*I27))</f>
        <v>76.979859668903799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</row>
    <row r="28" spans="1:61" ht="27.75" customHeight="1" x14ac:dyDescent="0.2">
      <c r="A28" s="37">
        <v>19</v>
      </c>
      <c r="B28" s="35" t="s">
        <v>68</v>
      </c>
      <c r="C28" s="34" t="s">
        <v>108</v>
      </c>
      <c r="D28" s="35"/>
      <c r="E28" s="36">
        <v>1430</v>
      </c>
      <c r="F28" s="36">
        <v>13.5</v>
      </c>
      <c r="G28" s="36">
        <v>30</v>
      </c>
      <c r="H28" s="41">
        <v>1490</v>
      </c>
      <c r="I28" s="37">
        <v>4</v>
      </c>
      <c r="J28" s="38">
        <v>135</v>
      </c>
      <c r="K28" s="36">
        <f t="shared" si="0"/>
        <v>69.276118064876954</v>
      </c>
      <c r="L28" s="33">
        <f t="shared" si="1"/>
        <v>15</v>
      </c>
      <c r="M28" s="39">
        <v>588.58000000000004</v>
      </c>
      <c r="N28" s="8"/>
      <c r="O28" s="8" t="b">
        <f t="shared" si="2"/>
        <v>1</v>
      </c>
      <c r="P28" s="16" t="e">
        <f>+(F28-#REF!)</f>
        <v>#REF!</v>
      </c>
      <c r="Q28" s="17" t="e">
        <f>IF(O28,+(K28*#REF!)-((P28*#REF!)*K28),+K28*#REF!)</f>
        <v>#REF!</v>
      </c>
      <c r="R28" s="26"/>
      <c r="S28" s="8" t="b">
        <f t="shared" si="3"/>
        <v>1</v>
      </c>
      <c r="T28" s="12">
        <f>+IF(S28,+(100-F28)*E28*109.814/(G28*H28*I28),+(100-#REF!)*E28*109.814/(G28*H28*I28))</f>
        <v>75.970037639821015</v>
      </c>
      <c r="U28" s="8"/>
      <c r="V28" s="8"/>
      <c r="W28" s="8" t="s">
        <v>97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</row>
    <row r="29" spans="1:61" ht="27.75" customHeight="1" x14ac:dyDescent="0.2">
      <c r="A29" s="23">
        <v>20</v>
      </c>
      <c r="B29" s="21" t="s">
        <v>81</v>
      </c>
      <c r="C29" s="19" t="s">
        <v>109</v>
      </c>
      <c r="D29" s="21"/>
      <c r="E29" s="22">
        <v>1314</v>
      </c>
      <c r="F29" s="22">
        <v>13.6</v>
      </c>
      <c r="G29" s="22">
        <v>30</v>
      </c>
      <c r="H29" s="27">
        <v>1490</v>
      </c>
      <c r="I29" s="23">
        <v>4</v>
      </c>
      <c r="J29" s="24">
        <v>135</v>
      </c>
      <c r="K29" s="22">
        <f t="shared" si="0"/>
        <v>63.582925530201351</v>
      </c>
      <c r="L29" s="18">
        <f t="shared" si="1"/>
        <v>30</v>
      </c>
      <c r="M29" s="25">
        <v>540.45000000000005</v>
      </c>
      <c r="N29" s="8"/>
      <c r="O29" s="8" t="b">
        <f t="shared" si="2"/>
        <v>1</v>
      </c>
      <c r="P29" s="16" t="e">
        <f>+(F29-#REF!)</f>
        <v>#REF!</v>
      </c>
      <c r="Q29" s="17" t="e">
        <f>IF(O29,+(K29*#REF!)-((P29*#REF!)*K29),+K29*#REF!)</f>
        <v>#REF!</v>
      </c>
      <c r="R29" s="26"/>
      <c r="S29" s="8" t="b">
        <f t="shared" si="3"/>
        <v>1</v>
      </c>
      <c r="T29" s="12">
        <f>+IF(S29,+(100-F29)*E29*109.814/(G29*H29*I29),+(100-#REF!)*E29*109.814/(G29*H29*I29))</f>
        <v>69.726730953020137</v>
      </c>
      <c r="U29" s="8"/>
      <c r="V29" s="8"/>
      <c r="W29" s="8"/>
      <c r="X29" s="8"/>
      <c r="Y29" s="8" t="s">
        <v>98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</row>
    <row r="30" spans="1:61" ht="27.75" customHeight="1" x14ac:dyDescent="0.2">
      <c r="A30" s="37">
        <v>21</v>
      </c>
      <c r="B30" s="35" t="s">
        <v>81</v>
      </c>
      <c r="C30" s="34" t="s">
        <v>110</v>
      </c>
      <c r="D30" s="35"/>
      <c r="E30" s="36">
        <v>1370</v>
      </c>
      <c r="F30" s="36">
        <v>13.6</v>
      </c>
      <c r="G30" s="36">
        <v>30</v>
      </c>
      <c r="H30" s="41">
        <v>1490</v>
      </c>
      <c r="I30" s="37">
        <v>4</v>
      </c>
      <c r="J30" s="38">
        <v>135</v>
      </c>
      <c r="K30" s="36">
        <f t="shared" si="0"/>
        <v>66.292700134228198</v>
      </c>
      <c r="L30" s="33">
        <f t="shared" si="1"/>
        <v>22</v>
      </c>
      <c r="M30" s="39">
        <v>563.49</v>
      </c>
      <c r="N30" s="8"/>
      <c r="O30" s="8" t="b">
        <f t="shared" si="2"/>
        <v>1</v>
      </c>
      <c r="P30" s="16" t="e">
        <f>+(F30-#REF!)</f>
        <v>#REF!</v>
      </c>
      <c r="Q30" s="17" t="e">
        <f>IF(O30,+(K30*#REF!)-((P30*#REF!)*K30),+K30*#REF!)</f>
        <v>#REF!</v>
      </c>
      <c r="R30" s="26"/>
      <c r="S30" s="8" t="b">
        <f t="shared" si="3"/>
        <v>1</v>
      </c>
      <c r="T30" s="12">
        <f>+IF(S30,+(100-F30)*E30*109.814/(G30*H30*I30),+(100-#REF!)*E30*109.814/(G30*H30*I30))</f>
        <v>72.698342013422831</v>
      </c>
      <c r="U30" s="8"/>
      <c r="V30" s="8"/>
      <c r="W30" s="8" t="s">
        <v>100</v>
      </c>
      <c r="X30" s="8"/>
      <c r="Y30" s="8" t="s">
        <v>13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</row>
    <row r="31" spans="1:61" ht="27.75" customHeight="1" x14ac:dyDescent="0.2">
      <c r="A31" s="23">
        <v>22</v>
      </c>
      <c r="B31" s="21" t="s">
        <v>85</v>
      </c>
      <c r="C31" s="19" t="s">
        <v>111</v>
      </c>
      <c r="D31" s="21"/>
      <c r="E31" s="22">
        <v>1356</v>
      </c>
      <c r="F31" s="22">
        <v>14.1</v>
      </c>
      <c r="G31" s="22">
        <v>30</v>
      </c>
      <c r="H31" s="27">
        <v>1490</v>
      </c>
      <c r="I31" s="23">
        <v>4</v>
      </c>
      <c r="J31" s="24">
        <v>135</v>
      </c>
      <c r="K31" s="22">
        <f t="shared" si="0"/>
        <v>65.235538563758396</v>
      </c>
      <c r="L31" s="18">
        <f t="shared" si="1"/>
        <v>24</v>
      </c>
      <c r="M31" s="25">
        <v>554.49</v>
      </c>
      <c r="N31" s="8"/>
      <c r="O31" s="8" t="b">
        <f t="shared" si="2"/>
        <v>1</v>
      </c>
      <c r="P31" s="16" t="e">
        <f>+(F31-#REF!)</f>
        <v>#REF!</v>
      </c>
      <c r="Q31" s="17" t="e">
        <f>IF(O31,+(K31*#REF!)-((P31*#REF!)*K31),+K31*#REF!)</f>
        <v>#REF!</v>
      </c>
      <c r="R31" s="26"/>
      <c r="S31" s="8" t="b">
        <f t="shared" si="3"/>
        <v>1</v>
      </c>
      <c r="T31" s="12">
        <f>+IF(S31,+(100-F31)*E31*109.814/(G31*H31*I31),+(100-#REF!)*E31*109.814/(G31*H31*I31))</f>
        <v>71.539030456375841</v>
      </c>
      <c r="U31" s="8"/>
      <c r="V31" s="8"/>
      <c r="W31" s="8" t="s">
        <v>101</v>
      </c>
      <c r="X31" s="8"/>
      <c r="Y31" s="8" t="s">
        <v>102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</row>
    <row r="32" spans="1:61" ht="27.75" customHeight="1" x14ac:dyDescent="0.2">
      <c r="A32" s="37">
        <v>23</v>
      </c>
      <c r="B32" s="35" t="s">
        <v>85</v>
      </c>
      <c r="C32" s="34" t="s">
        <v>113</v>
      </c>
      <c r="D32" s="35"/>
      <c r="E32" s="36">
        <v>1374</v>
      </c>
      <c r="F32" s="36">
        <v>13.6</v>
      </c>
      <c r="G32" s="36">
        <v>30</v>
      </c>
      <c r="H32" s="41">
        <v>1490</v>
      </c>
      <c r="I32" s="37">
        <v>4</v>
      </c>
      <c r="J32" s="38">
        <v>135</v>
      </c>
      <c r="K32" s="36">
        <f t="shared" si="0"/>
        <v>66.486255463087247</v>
      </c>
      <c r="L32" s="33">
        <f t="shared" si="1"/>
        <v>21</v>
      </c>
      <c r="M32" s="39">
        <v>565.13</v>
      </c>
      <c r="N32" s="8"/>
      <c r="O32" s="8" t="b">
        <f t="shared" si="2"/>
        <v>1</v>
      </c>
      <c r="P32" s="16" t="e">
        <f>+(F32-#REF!)</f>
        <v>#REF!</v>
      </c>
      <c r="Q32" s="17" t="e">
        <f>IF(O32,+(K32*#REF!)-((P32*#REF!)*K32),+K32*#REF!)</f>
        <v>#REF!</v>
      </c>
      <c r="R32" s="26"/>
      <c r="S32" s="8" t="b">
        <f t="shared" si="3"/>
        <v>1</v>
      </c>
      <c r="T32" s="12">
        <f>+IF(S32,+(100-F32)*E32*109.814/(G32*H32*I32),+(100-#REF!)*E32*109.814/(G32*H32*I32))</f>
        <v>72.910599946308722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</row>
    <row r="33" spans="1:61" ht="27.75" customHeight="1" x14ac:dyDescent="0.2">
      <c r="A33" s="23">
        <v>24</v>
      </c>
      <c r="B33" s="21" t="s">
        <v>60</v>
      </c>
      <c r="C33" s="19" t="s">
        <v>114</v>
      </c>
      <c r="D33" s="21"/>
      <c r="E33" s="22">
        <v>1289</v>
      </c>
      <c r="F33" s="22">
        <v>13.8</v>
      </c>
      <c r="G33" s="22">
        <v>30</v>
      </c>
      <c r="H33" s="27">
        <v>1490</v>
      </c>
      <c r="I33" s="23">
        <v>4</v>
      </c>
      <c r="J33" s="24">
        <v>135</v>
      </c>
      <c r="K33" s="22">
        <f t="shared" si="0"/>
        <v>62.2288223064877</v>
      </c>
      <c r="L33" s="18">
        <f t="shared" si="1"/>
        <v>33</v>
      </c>
      <c r="M33" s="25">
        <v>528.94000000000005</v>
      </c>
      <c r="N33" s="8"/>
      <c r="O33" s="8" t="b">
        <f t="shared" si="2"/>
        <v>1</v>
      </c>
      <c r="P33" s="16" t="e">
        <f>+(F33-#REF!)</f>
        <v>#REF!</v>
      </c>
      <c r="Q33" s="17" t="e">
        <f>IF(O33,+(K33*#REF!)-((P33*#REF!)*K33),+K33*#REF!)</f>
        <v>#REF!</v>
      </c>
      <c r="R33" s="26"/>
      <c r="S33" s="8" t="b">
        <f t="shared" si="3"/>
        <v>1</v>
      </c>
      <c r="T33" s="12">
        <f>+IF(S33,+(100-F33)*E33*109.814/(G33*H33*I33),+(100-#REF!)*E33*109.814/(G33*H33*I33))</f>
        <v>68.241785263982095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</row>
    <row r="34" spans="1:61" ht="27.75" customHeight="1" x14ac:dyDescent="0.2">
      <c r="A34" s="37">
        <v>25</v>
      </c>
      <c r="B34" s="35" t="s">
        <v>60</v>
      </c>
      <c r="C34" s="34" t="s">
        <v>115</v>
      </c>
      <c r="D34" s="35"/>
      <c r="E34" s="36">
        <v>1510</v>
      </c>
      <c r="F34" s="36">
        <v>15.5</v>
      </c>
      <c r="G34" s="36">
        <v>30</v>
      </c>
      <c r="H34" s="41">
        <v>1490</v>
      </c>
      <c r="I34" s="37">
        <v>4</v>
      </c>
      <c r="J34" s="38">
        <v>135</v>
      </c>
      <c r="K34" s="36">
        <f t="shared" si="0"/>
        <v>71.460336185682337</v>
      </c>
      <c r="L34" s="33">
        <f t="shared" si="1"/>
        <v>6</v>
      </c>
      <c r="M34" s="39">
        <v>607.41</v>
      </c>
      <c r="N34" s="8"/>
      <c r="O34" s="8" t="b">
        <f t="shared" si="2"/>
        <v>1</v>
      </c>
      <c r="P34" s="16" t="e">
        <f>+(F34-#REF!)</f>
        <v>#REF!</v>
      </c>
      <c r="Q34" s="17" t="e">
        <f>IF(O34,+(K34*#REF!)-((P34*#REF!)*K34),+K34*#REF!)</f>
        <v>#REF!</v>
      </c>
      <c r="R34" s="26"/>
      <c r="S34" s="8" t="b">
        <f t="shared" si="3"/>
        <v>1</v>
      </c>
      <c r="T34" s="12">
        <f>+IF(S34,+(100-F34)*E34*109.814/(G34*H34*I34),+(100-#REF!)*E34*109.814/(G34*H34*I34))</f>
        <v>78.365309451901553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</row>
    <row r="35" spans="1:61" ht="27.75" customHeight="1" x14ac:dyDescent="0.2">
      <c r="A35" s="23">
        <v>26</v>
      </c>
      <c r="B35" s="21" t="s">
        <v>60</v>
      </c>
      <c r="C35" s="19" t="s">
        <v>116</v>
      </c>
      <c r="D35" s="21"/>
      <c r="E35" s="22">
        <v>1336</v>
      </c>
      <c r="F35" s="22">
        <v>15.9</v>
      </c>
      <c r="G35" s="22">
        <v>30</v>
      </c>
      <c r="H35" s="27">
        <v>1490</v>
      </c>
      <c r="I35" s="23">
        <v>4</v>
      </c>
      <c r="J35" s="24">
        <v>135</v>
      </c>
      <c r="K35" s="22">
        <f t="shared" si="0"/>
        <v>62.926539982102909</v>
      </c>
      <c r="L35" s="18">
        <f t="shared" si="1"/>
        <v>32</v>
      </c>
      <c r="M35" s="25">
        <v>534.88</v>
      </c>
      <c r="N35" s="8"/>
      <c r="O35" s="8" t="b">
        <f t="shared" si="2"/>
        <v>1</v>
      </c>
      <c r="P35" s="16" t="e">
        <f>+(F35-#REF!)</f>
        <v>#REF!</v>
      </c>
      <c r="Q35" s="17" t="e">
        <f>IF(O35,+(K35*#REF!)-((P35*#REF!)*K35),+K35*#REF!)</f>
        <v>#REF!</v>
      </c>
      <c r="R35" s="26"/>
      <c r="S35" s="8" t="b">
        <f t="shared" si="3"/>
        <v>1</v>
      </c>
      <c r="T35" s="12">
        <f>+IF(S35,+(100-F35)*E35*109.814/(G35*H35*I35),+(100-#REF!)*E35*109.814/(G35*H35*I35))</f>
        <v>69.006921064876948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</row>
    <row r="36" spans="1:61" ht="27.75" customHeight="1" x14ac:dyDescent="0.2">
      <c r="A36" s="37">
        <v>27</v>
      </c>
      <c r="B36" s="35" t="s">
        <v>60</v>
      </c>
      <c r="C36" s="34" t="s">
        <v>117</v>
      </c>
      <c r="D36" s="35"/>
      <c r="E36" s="36">
        <v>1500</v>
      </c>
      <c r="F36" s="36">
        <v>14.7</v>
      </c>
      <c r="G36" s="36">
        <v>30</v>
      </c>
      <c r="H36" s="41">
        <v>1490</v>
      </c>
      <c r="I36" s="37">
        <v>4</v>
      </c>
      <c r="J36" s="38">
        <v>135</v>
      </c>
      <c r="K36" s="36">
        <f t="shared" si="0"/>
        <v>71.659156040268471</v>
      </c>
      <c r="L36" s="33">
        <f t="shared" si="1"/>
        <v>4</v>
      </c>
      <c r="M36" s="39">
        <v>609.1</v>
      </c>
      <c r="N36" s="8"/>
      <c r="O36" s="8" t="b">
        <f t="shared" si="2"/>
        <v>1</v>
      </c>
      <c r="P36" s="16" t="e">
        <f>+(F36-#REF!)</f>
        <v>#REF!</v>
      </c>
      <c r="Q36" s="17" t="e">
        <f>IF(O36,+(K36*#REF!)-((P36*#REF!)*K36),+K36*#REF!)</f>
        <v>#REF!</v>
      </c>
      <c r="R36" s="26"/>
      <c r="S36" s="8" t="b">
        <f t="shared" si="3"/>
        <v>1</v>
      </c>
      <c r="T36" s="12">
        <f>+IF(S36,+(100-F36)*E36*109.814/(G36*H36*I36),+(100-#REF!)*E36*109.814/(G36*H36*I36))</f>
        <v>78.583340604026844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</row>
    <row r="37" spans="1:61" ht="27.75" customHeight="1" x14ac:dyDescent="0.2">
      <c r="A37" s="23">
        <v>28</v>
      </c>
      <c r="B37" s="21" t="s">
        <v>60</v>
      </c>
      <c r="C37" s="19" t="s">
        <v>118</v>
      </c>
      <c r="D37" s="21"/>
      <c r="E37" s="22">
        <v>1499</v>
      </c>
      <c r="F37" s="22">
        <v>14.5</v>
      </c>
      <c r="G37" s="22">
        <v>30</v>
      </c>
      <c r="H37" s="27">
        <v>1490</v>
      </c>
      <c r="I37" s="23">
        <v>4</v>
      </c>
      <c r="J37" s="24">
        <v>135</v>
      </c>
      <c r="K37" s="22">
        <f t="shared" si="0"/>
        <v>71.77928803691276</v>
      </c>
      <c r="L37" s="18">
        <f t="shared" si="1"/>
        <v>3</v>
      </c>
      <c r="M37" s="25">
        <v>610.12</v>
      </c>
      <c r="N37" s="8"/>
      <c r="O37" s="8" t="b">
        <f t="shared" si="2"/>
        <v>1</v>
      </c>
      <c r="P37" s="16" t="e">
        <f>+(F37-#REF!)</f>
        <v>#REF!</v>
      </c>
      <c r="Q37" s="17" t="e">
        <f>IF(O37,+(K37*#REF!)-((P37*#REF!)*K37),+K37*#REF!)</f>
        <v>#REF!</v>
      </c>
      <c r="R37" s="26"/>
      <c r="S37" s="8" t="b">
        <f t="shared" si="3"/>
        <v>1</v>
      </c>
      <c r="T37" s="12">
        <f>+IF(S37,+(100-F37)*E37*109.814/(G37*H37*I37),+(100-#REF!)*E37*109.814/(G37*H37*I37))</f>
        <v>78.715080553691266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</row>
    <row r="38" spans="1:61" ht="27.75" customHeight="1" x14ac:dyDescent="0.2">
      <c r="A38" s="37">
        <v>29</v>
      </c>
      <c r="B38" s="35" t="s">
        <v>119</v>
      </c>
      <c r="C38" s="35" t="s">
        <v>120</v>
      </c>
      <c r="D38" s="35"/>
      <c r="E38" s="36">
        <v>1424</v>
      </c>
      <c r="F38" s="36">
        <v>14.2</v>
      </c>
      <c r="G38" s="36">
        <v>30</v>
      </c>
      <c r="H38" s="41">
        <v>1490</v>
      </c>
      <c r="I38" s="37">
        <v>4</v>
      </c>
      <c r="J38" s="38">
        <v>135</v>
      </c>
      <c r="K38" s="36">
        <f t="shared" si="0"/>
        <v>68.427185288590607</v>
      </c>
      <c r="L38" s="33">
        <f t="shared" si="1"/>
        <v>19</v>
      </c>
      <c r="M38" s="39">
        <v>581.63</v>
      </c>
      <c r="N38" s="8"/>
      <c r="O38" s="8" t="b">
        <f t="shared" si="2"/>
        <v>1</v>
      </c>
      <c r="P38" s="16" t="e">
        <f>+(F38-#REF!)</f>
        <v>#REF!</v>
      </c>
      <c r="Q38" s="17" t="e">
        <f>IF(O38,+(K38*#REF!)-((P38*#REF!)*K38),+K38*#REF!)</f>
        <v>#REF!</v>
      </c>
      <c r="R38" s="26"/>
      <c r="S38" s="8" t="b">
        <f t="shared" si="3"/>
        <v>1</v>
      </c>
      <c r="T38" s="12">
        <f>+IF(S38,+(100-F38)*E38*109.814/(G38*H38*I38),+(100-#REF!)*E38*109.814/(G38*H38*I38))</f>
        <v>75.039075328859056</v>
      </c>
      <c r="U38" s="8"/>
      <c r="V38" s="8"/>
      <c r="W38" s="8"/>
      <c r="X38" s="8"/>
      <c r="Y38" s="8" t="s">
        <v>104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</row>
    <row r="39" spans="1:61" ht="27.75" customHeight="1" x14ac:dyDescent="0.2">
      <c r="A39" s="23">
        <v>30</v>
      </c>
      <c r="B39" s="21" t="s">
        <v>68</v>
      </c>
      <c r="C39" s="21" t="s">
        <v>121</v>
      </c>
      <c r="D39" s="21"/>
      <c r="E39" s="22">
        <v>1285</v>
      </c>
      <c r="F39" s="22">
        <v>14.1</v>
      </c>
      <c r="G39" s="22">
        <v>30</v>
      </c>
      <c r="H39" s="27">
        <v>1490</v>
      </c>
      <c r="I39" s="23">
        <v>4</v>
      </c>
      <c r="J39" s="24">
        <v>135</v>
      </c>
      <c r="K39" s="22">
        <f t="shared" si="0"/>
        <v>61.819813461968693</v>
      </c>
      <c r="L39" s="18">
        <f t="shared" si="1"/>
        <v>34</v>
      </c>
      <c r="M39" s="25">
        <v>525.47</v>
      </c>
      <c r="N39" s="8"/>
      <c r="O39" s="8" t="b">
        <f t="shared" si="2"/>
        <v>1</v>
      </c>
      <c r="P39" s="16" t="e">
        <f>+(F39-#REF!)</f>
        <v>#REF!</v>
      </c>
      <c r="Q39" s="17" t="e">
        <f>IF(O39,+(K39*#REF!)-((P39*#REF!)*K39),+K39*#REF!)</f>
        <v>#REF!</v>
      </c>
      <c r="R39" s="26"/>
      <c r="S39" s="8" t="b">
        <f t="shared" si="3"/>
        <v>1</v>
      </c>
      <c r="T39" s="12">
        <f>+IF(S39,+(100-F39)*E39*109.814/(G39*H39*I39),+(100-#REF!)*E39*109.814/(G39*H39*I39))</f>
        <v>67.793255262863539</v>
      </c>
      <c r="U39" s="8"/>
      <c r="V39" s="8"/>
      <c r="W39" s="8"/>
      <c r="X39" s="8"/>
      <c r="Y39" s="8" t="s">
        <v>106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</row>
    <row r="40" spans="1:61" ht="27.75" customHeight="1" x14ac:dyDescent="0.2">
      <c r="A40" s="37">
        <v>31</v>
      </c>
      <c r="B40" s="35" t="s">
        <v>68</v>
      </c>
      <c r="C40" s="35" t="s">
        <v>122</v>
      </c>
      <c r="D40" s="35"/>
      <c r="E40" s="36">
        <v>1462</v>
      </c>
      <c r="F40" s="36">
        <v>15.8</v>
      </c>
      <c r="G40" s="36">
        <v>30</v>
      </c>
      <c r="H40" s="41">
        <v>1490</v>
      </c>
      <c r="I40" s="37">
        <v>4</v>
      </c>
      <c r="J40" s="38">
        <v>135</v>
      </c>
      <c r="K40" s="36">
        <f t="shared" si="0"/>
        <v>68.943108809843409</v>
      </c>
      <c r="L40" s="33">
        <f t="shared" si="1"/>
        <v>16</v>
      </c>
      <c r="M40" s="39">
        <v>586.02</v>
      </c>
      <c r="N40" s="8"/>
      <c r="O40" s="8" t="b">
        <f t="shared" si="2"/>
        <v>1</v>
      </c>
      <c r="P40" s="16" t="e">
        <f>+(F40-#REF!)</f>
        <v>#REF!</v>
      </c>
      <c r="Q40" s="17" t="e">
        <f>IF(O40,+(K40*#REF!)-((P40*#REF!)*K40),+K40*#REF!)</f>
        <v>#REF!</v>
      </c>
      <c r="R40" s="26"/>
      <c r="S40" s="8" t="b">
        <f t="shared" si="3"/>
        <v>1</v>
      </c>
      <c r="T40" s="12">
        <f>+IF(S40,+(100-F40)*E40*109.814/(G40*H40*I40),+(100-#REF!)*E40*109.814/(G40*H40*I40))</f>
        <v>75.604850814317672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</row>
    <row r="41" spans="1:61" ht="27.75" customHeight="1" x14ac:dyDescent="0.2">
      <c r="A41" s="23">
        <v>32</v>
      </c>
      <c r="B41" s="21" t="s">
        <v>85</v>
      </c>
      <c r="C41" s="21" t="s">
        <v>123</v>
      </c>
      <c r="D41" s="21"/>
      <c r="E41" s="22">
        <v>1326</v>
      </c>
      <c r="F41" s="22">
        <v>14.1</v>
      </c>
      <c r="G41" s="22">
        <v>30</v>
      </c>
      <c r="H41" s="27">
        <v>1490</v>
      </c>
      <c r="I41" s="23">
        <v>4</v>
      </c>
      <c r="J41" s="24">
        <v>135</v>
      </c>
      <c r="K41" s="22">
        <f t="shared" si="0"/>
        <v>63.79227443624162</v>
      </c>
      <c r="L41" s="18">
        <f t="shared" si="1"/>
        <v>29</v>
      </c>
      <c r="M41" s="25">
        <v>542.23</v>
      </c>
      <c r="N41" s="8"/>
      <c r="O41" s="8" t="b">
        <f t="shared" si="2"/>
        <v>1</v>
      </c>
      <c r="P41" s="16" t="e">
        <f>+(F41-#REF!)</f>
        <v>#REF!</v>
      </c>
      <c r="Q41" s="17" t="e">
        <f>IF(O41,+(K41*#REF!)-((P41*#REF!)*K41),+K41*#REF!)</f>
        <v>#REF!</v>
      </c>
      <c r="R41" s="26"/>
      <c r="S41" s="8" t="b">
        <f t="shared" si="3"/>
        <v>1</v>
      </c>
      <c r="T41" s="12">
        <f>+IF(S41,+(100-F41)*E41*109.814/(G41*H41*I41),+(100-#REF!)*E41*109.814/(G41*H41*I41))</f>
        <v>69.956308543624161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</row>
    <row r="42" spans="1:61" ht="27.75" customHeight="1" x14ac:dyDescent="0.2">
      <c r="A42" s="37">
        <v>33</v>
      </c>
      <c r="B42" s="35" t="s">
        <v>85</v>
      </c>
      <c r="C42" s="35" t="s">
        <v>124</v>
      </c>
      <c r="D42" s="35"/>
      <c r="E42" s="36">
        <v>1560</v>
      </c>
      <c r="F42" s="36">
        <v>15.9</v>
      </c>
      <c r="G42" s="36">
        <v>30</v>
      </c>
      <c r="H42" s="41">
        <v>1490</v>
      </c>
      <c r="I42" s="37">
        <v>4</v>
      </c>
      <c r="J42" s="38">
        <v>135</v>
      </c>
      <c r="K42" s="36">
        <f t="shared" si="0"/>
        <v>73.477097583892615</v>
      </c>
      <c r="L42" s="33">
        <f t="shared" si="1"/>
        <v>1</v>
      </c>
      <c r="M42" s="39">
        <v>624.55999999999995</v>
      </c>
      <c r="N42" s="8"/>
      <c r="O42" s="8" t="b">
        <f t="shared" si="2"/>
        <v>1</v>
      </c>
      <c r="P42" s="16" t="e">
        <f>+(F42-#REF!)</f>
        <v>#REF!</v>
      </c>
      <c r="Q42" s="17" t="e">
        <f>IF(O42,+(K42*#REF!)-((P42*#REF!)*K42),+K42*#REF!)</f>
        <v>#REF!</v>
      </c>
      <c r="R42" s="26"/>
      <c r="S42" s="8" t="b">
        <f t="shared" si="3"/>
        <v>1</v>
      </c>
      <c r="T42" s="12">
        <f>+IF(S42,+(100-F42)*E42*109.814/(G42*H42*I42),+(100-#REF!)*E42*109.814/(G42*H42*I42))</f>
        <v>80.576943758389262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</row>
    <row r="43" spans="1:61" ht="27.75" customHeight="1" x14ac:dyDescent="0.2">
      <c r="A43" s="23">
        <v>34</v>
      </c>
      <c r="B43" s="21" t="s">
        <v>85</v>
      </c>
      <c r="C43" s="21" t="s">
        <v>125</v>
      </c>
      <c r="D43" s="21"/>
      <c r="E43" s="22">
        <v>1356</v>
      </c>
      <c r="F43" s="22">
        <v>15.1</v>
      </c>
      <c r="G43" s="22">
        <v>30</v>
      </c>
      <c r="H43" s="27">
        <v>1490</v>
      </c>
      <c r="I43" s="23">
        <v>4</v>
      </c>
      <c r="J43" s="24">
        <v>135</v>
      </c>
      <c r="K43" s="22">
        <f t="shared" si="0"/>
        <v>64.476102724832216</v>
      </c>
      <c r="L43" s="18">
        <f t="shared" si="1"/>
        <v>26</v>
      </c>
      <c r="M43" s="25">
        <v>548.04999999999995</v>
      </c>
      <c r="N43" s="8"/>
      <c r="O43" s="8" t="b">
        <f t="shared" si="2"/>
        <v>1</v>
      </c>
      <c r="P43" s="16" t="e">
        <f>+(F43-#REF!)</f>
        <v>#REF!</v>
      </c>
      <c r="Q43" s="17" t="e">
        <f>IF(O43,+(K43*#REF!)-((P43*#REF!)*K43),+K43*#REF!)</f>
        <v>#REF!</v>
      </c>
      <c r="R43" s="26"/>
      <c r="S43" s="8" t="b">
        <f t="shared" si="3"/>
        <v>1</v>
      </c>
      <c r="T43" s="12">
        <f>+IF(S43,+(100-F43)*E43*109.814/(G43*H43*I43),+(100-#REF!)*E43*109.814/(G43*H43*I43))</f>
        <v>70.706212872483221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</row>
    <row r="44" spans="1:61" ht="27.75" customHeight="1" x14ac:dyDescent="0.2">
      <c r="A44" s="37">
        <v>35</v>
      </c>
      <c r="B44" s="35" t="s">
        <v>57</v>
      </c>
      <c r="C44" s="34" t="s">
        <v>58</v>
      </c>
      <c r="D44" s="35"/>
      <c r="E44" s="36">
        <v>1456</v>
      </c>
      <c r="F44" s="36">
        <v>13.8</v>
      </c>
      <c r="G44" s="36">
        <v>30</v>
      </c>
      <c r="H44" s="41">
        <v>1490</v>
      </c>
      <c r="I44" s="37">
        <v>4</v>
      </c>
      <c r="J44" s="38">
        <v>135</v>
      </c>
      <c r="K44" s="36">
        <f t="shared" si="0"/>
        <v>70.291051418344523</v>
      </c>
      <c r="L44" s="33">
        <f t="shared" si="1"/>
        <v>10</v>
      </c>
      <c r="M44" s="39">
        <v>597.47</v>
      </c>
      <c r="N44" s="8"/>
      <c r="O44" s="8" t="b">
        <f t="shared" si="2"/>
        <v>1</v>
      </c>
      <c r="P44" s="16" t="e">
        <f>+(F44-#REF!)</f>
        <v>#REF!</v>
      </c>
      <c r="Q44" s="17" t="e">
        <f>IF(O44,+(K44*#REF!)-((P44*#REF!)*K44),+K44*#REF!)</f>
        <v>#REF!</v>
      </c>
      <c r="R44" s="26"/>
      <c r="S44" s="8" t="b">
        <f t="shared" si="3"/>
        <v>1</v>
      </c>
      <c r="T44" s="12">
        <f>+IF(S44,+(100-F44)*E44*109.814/(G44*H44*I44),+(100-#REF!)*E44*109.814/(G44*H44*I44))</f>
        <v>77.083040608501108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</row>
    <row r="45" spans="1:61" ht="27.75" hidden="1" customHeight="1" x14ac:dyDescent="0.2">
      <c r="A45" s="23">
        <v>36</v>
      </c>
      <c r="B45" s="21"/>
      <c r="C45" s="21" t="s">
        <v>126</v>
      </c>
      <c r="D45" s="21"/>
      <c r="E45" s="22"/>
      <c r="F45" s="22"/>
      <c r="G45" s="22" t="str">
        <f>IF(E45=0,"",#REF!)</f>
        <v/>
      </c>
      <c r="H45" s="22" t="str">
        <f>IF(E45=0,"",$H$10)</f>
        <v/>
      </c>
      <c r="I45" s="23"/>
      <c r="J45" s="24" t="str">
        <f>IF(E45=0,"",$J$10)</f>
        <v/>
      </c>
      <c r="K45" s="22" t="str">
        <f t="shared" si="0"/>
        <v/>
      </c>
      <c r="L45" s="18" t="str">
        <f t="shared" si="1"/>
        <v/>
      </c>
      <c r="M45" s="25" t="str">
        <f>IF(E45=0,"",Q45)</f>
        <v/>
      </c>
      <c r="N45" s="8"/>
      <c r="O45" s="8" t="b">
        <f t="shared" si="2"/>
        <v>0</v>
      </c>
      <c r="P45" s="16" t="e">
        <f>+(F45-#REF!)</f>
        <v>#REF!</v>
      </c>
      <c r="Q45" s="17" t="e">
        <f>IF(O45,+(K45*#REF!)-((P45*#REF!)*K45),+K45*#REF!)</f>
        <v>#VALUE!</v>
      </c>
      <c r="R45" s="26"/>
      <c r="S45" s="8" t="b">
        <f t="shared" si="3"/>
        <v>0</v>
      </c>
      <c r="T45" s="12" t="e">
        <f>+IF(S45,+(100-F45)*E45*109.814/(G45*H45*I45),+(100-#REF!)*E45*109.814/(G45*H45*I45))</f>
        <v>#REF!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</row>
    <row r="46" spans="1:61" ht="14.25" customHeight="1" x14ac:dyDescent="0.2">
      <c r="A46" s="13"/>
      <c r="B46" s="8"/>
      <c r="C46" s="8"/>
      <c r="D46" s="8"/>
      <c r="E46" s="14"/>
      <c r="F46" s="14"/>
      <c r="G46" s="14"/>
      <c r="H46" s="32"/>
      <c r="I46" s="13"/>
      <c r="J46" s="28"/>
      <c r="K46" s="14"/>
      <c r="L46" s="12"/>
      <c r="M46" s="29"/>
      <c r="N46" s="8"/>
      <c r="O46" s="8"/>
      <c r="P46" s="16"/>
      <c r="Q46" s="17"/>
      <c r="R46" s="26"/>
      <c r="S46" s="8"/>
      <c r="T46" s="12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</row>
    <row r="47" spans="1:61" ht="14.25" customHeight="1" x14ac:dyDescent="0.2">
      <c r="A47" s="13"/>
      <c r="B47" s="8"/>
      <c r="C47" s="8"/>
      <c r="D47" s="8"/>
      <c r="E47" s="14"/>
      <c r="F47" s="14"/>
      <c r="G47" s="14"/>
      <c r="H47" s="14"/>
      <c r="I47" s="13"/>
      <c r="J47" s="28"/>
      <c r="K47" s="14"/>
      <c r="L47" s="12"/>
      <c r="M47" s="29"/>
      <c r="N47" s="8"/>
      <c r="O47" s="8"/>
      <c r="P47" s="16"/>
      <c r="Q47" s="17"/>
      <c r="R47" s="26"/>
      <c r="S47" s="8"/>
      <c r="T47" s="12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</row>
    <row r="48" spans="1:61" ht="14.25" customHeight="1" x14ac:dyDescent="0.2">
      <c r="A48" s="8" t="s">
        <v>112</v>
      </c>
      <c r="B48" s="8"/>
      <c r="C48" s="8"/>
      <c r="D48" s="8"/>
      <c r="E48" s="8"/>
      <c r="F48" s="12"/>
      <c r="G48" s="12"/>
      <c r="H48" s="12"/>
      <c r="I48" s="12"/>
      <c r="J48" s="12"/>
      <c r="K48" s="13"/>
      <c r="L48" s="12"/>
      <c r="M48" s="12"/>
      <c r="N48" s="8"/>
      <c r="O48" s="8"/>
      <c r="P48" s="8"/>
      <c r="Q48" s="17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</row>
    <row r="49" spans="1:61" ht="14.25" customHeight="1" x14ac:dyDescent="0.2">
      <c r="A49" s="8"/>
      <c r="B49" s="8"/>
      <c r="C49" s="8"/>
      <c r="D49" s="8"/>
      <c r="E49" s="8"/>
      <c r="F49" s="12"/>
      <c r="G49" s="12"/>
      <c r="H49" s="12"/>
      <c r="I49" s="12"/>
      <c r="J49" s="12"/>
      <c r="K49" s="12"/>
      <c r="L49" s="12"/>
      <c r="M49" s="12"/>
      <c r="N49" s="8"/>
      <c r="O49" s="8"/>
      <c r="P49" s="8"/>
      <c r="Q49" s="17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</row>
    <row r="50" spans="1:61" ht="14.2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</row>
    <row r="51" spans="1:61" ht="14.2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</row>
    <row r="52" spans="1:61" ht="14.2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</row>
    <row r="53" spans="1:61" ht="14.25" customHeigh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</row>
    <row r="54" spans="1:61" ht="14.25" customHeight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</row>
    <row r="55" spans="1:61" ht="14.25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</row>
    <row r="56" spans="1:61" ht="14.25" customHeight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</row>
    <row r="57" spans="1:61" ht="14.25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</row>
    <row r="58" spans="1:61" ht="14.25" customHeigh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</row>
    <row r="59" spans="1:61" ht="14.25" customHeigh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</row>
    <row r="60" spans="1:61" ht="14.25" customHeigh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</row>
    <row r="61" spans="1:61" ht="14.25" customHeight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</row>
    <row r="62" spans="1:61" ht="14.25" customHeigh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</row>
    <row r="63" spans="1:61" ht="14.25" customHeight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</row>
    <row r="64" spans="1:61" ht="14.25" customHeight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</row>
    <row r="65" spans="1:61" ht="14.25" customHeight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</row>
    <row r="66" spans="1:61" ht="14.25" customHeight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</row>
    <row r="67" spans="1:61" ht="14.25" customHeigh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</row>
    <row r="68" spans="1:61" ht="14.25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</row>
    <row r="69" spans="1:61" ht="14.2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</row>
    <row r="70" spans="1:61" ht="14.25" customHeight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</row>
    <row r="71" spans="1:61" ht="14.25" customHeight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</row>
    <row r="72" spans="1:61" ht="14.25" customHeight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</row>
    <row r="73" spans="1:61" ht="14.25" customHeight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</row>
    <row r="74" spans="1:61" ht="14.25" customHeight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</row>
    <row r="75" spans="1:61" ht="14.25" customHeight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</row>
    <row r="76" spans="1:61" ht="14.25" customHeight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</row>
    <row r="77" spans="1:61" ht="14.2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</row>
    <row r="78" spans="1:61" ht="14.25" customHeight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</row>
    <row r="79" spans="1:61" ht="14.25" customHeight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</row>
    <row r="80" spans="1:61" ht="14.25" customHeight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</row>
    <row r="81" spans="1:61" ht="14.25" customHeigh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</row>
    <row r="82" spans="1:61" ht="14.25" customHeight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</row>
    <row r="83" spans="1:61" ht="14.25" customHeight="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</row>
    <row r="84" spans="1:61" ht="14.25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</row>
    <row r="85" spans="1:61" ht="14.25" customHeight="1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</row>
    <row r="86" spans="1:61" ht="14.25" customHeight="1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</row>
    <row r="87" spans="1:61" ht="14.25" customHeight="1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</row>
    <row r="88" spans="1:61" ht="14.25" customHeight="1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</row>
    <row r="89" spans="1:61" ht="14.25" customHeight="1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</row>
    <row r="90" spans="1:61" ht="14.25" customHeight="1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</row>
    <row r="91" spans="1:61" ht="14.25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</row>
    <row r="92" spans="1:61" ht="14.25" customHeight="1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</row>
    <row r="93" spans="1:61" ht="14.25" customHeight="1" x14ac:dyDescent="0.2">
      <c r="A93" s="30"/>
      <c r="B93" s="30"/>
      <c r="C93" s="30"/>
      <c r="D93" s="30"/>
      <c r="E93" s="31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</row>
    <row r="94" spans="1:61" ht="14.25" customHeight="1" x14ac:dyDescent="0.2">
      <c r="A94" s="30"/>
      <c r="B94" s="30"/>
      <c r="C94" s="30"/>
      <c r="D94" s="30"/>
      <c r="E94" s="31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</row>
    <row r="95" spans="1:61" ht="14.25" customHeight="1" x14ac:dyDescent="0.2">
      <c r="A95" s="30"/>
      <c r="B95" s="30"/>
      <c r="C95" s="30"/>
      <c r="D95" s="30"/>
      <c r="E95" s="31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</row>
    <row r="96" spans="1:61" ht="14.25" customHeight="1" x14ac:dyDescent="0.2">
      <c r="A96" s="30"/>
      <c r="B96" s="30"/>
      <c r="C96" s="30"/>
      <c r="D96" s="30"/>
      <c r="E96" s="31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</row>
    <row r="97" spans="1:61" ht="14.25" customHeight="1" x14ac:dyDescent="0.2">
      <c r="A97" s="30"/>
      <c r="B97" s="30"/>
      <c r="C97" s="30"/>
      <c r="D97" s="30"/>
      <c r="E97" s="31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</row>
    <row r="98" spans="1:61" ht="14.25" customHeight="1" x14ac:dyDescent="0.2">
      <c r="A98" s="30"/>
      <c r="B98" s="30"/>
      <c r="C98" s="30"/>
      <c r="D98" s="30"/>
      <c r="E98" s="31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</row>
    <row r="99" spans="1:61" ht="14.25" customHeight="1" x14ac:dyDescent="0.2">
      <c r="A99" s="30"/>
      <c r="B99" s="30"/>
      <c r="C99" s="30"/>
      <c r="D99" s="30"/>
      <c r="E99" s="31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</row>
    <row r="100" spans="1:61" ht="14.25" customHeight="1" x14ac:dyDescent="0.2">
      <c r="A100" s="30"/>
      <c r="B100" s="30"/>
      <c r="C100" s="30"/>
      <c r="D100" s="30"/>
      <c r="E100" s="31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</row>
    <row r="101" spans="1:61" ht="14.25" customHeight="1" x14ac:dyDescent="0.2">
      <c r="A101" s="30"/>
      <c r="B101" s="30"/>
      <c r="C101" s="30"/>
      <c r="D101" s="30"/>
      <c r="E101" s="31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</row>
    <row r="102" spans="1:61" ht="14.25" customHeight="1" x14ac:dyDescent="0.2">
      <c r="A102" s="30"/>
      <c r="B102" s="30"/>
      <c r="C102" s="30"/>
      <c r="D102" s="30"/>
      <c r="E102" s="31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</row>
    <row r="103" spans="1:61" ht="14.25" customHeight="1" x14ac:dyDescent="0.2">
      <c r="A103" s="30"/>
      <c r="B103" s="30"/>
      <c r="C103" s="30"/>
      <c r="D103" s="30"/>
      <c r="E103" s="31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</row>
    <row r="104" spans="1:61" ht="14.25" customHeight="1" x14ac:dyDescent="0.2">
      <c r="A104" s="30"/>
      <c r="B104" s="30"/>
      <c r="C104" s="30"/>
      <c r="D104" s="30"/>
      <c r="E104" s="31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</row>
    <row r="105" spans="1:61" ht="14.25" customHeight="1" x14ac:dyDescent="0.2">
      <c r="A105" s="30"/>
      <c r="B105" s="30"/>
      <c r="C105" s="30"/>
      <c r="D105" s="30"/>
      <c r="E105" s="31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</row>
    <row r="106" spans="1:61" ht="14.25" customHeight="1" x14ac:dyDescent="0.2">
      <c r="A106" s="30"/>
      <c r="B106" s="30"/>
      <c r="C106" s="30"/>
      <c r="D106" s="30"/>
      <c r="E106" s="31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</row>
    <row r="107" spans="1:61" ht="14.25" customHeight="1" x14ac:dyDescent="0.2">
      <c r="A107" s="30"/>
      <c r="B107" s="30"/>
      <c r="C107" s="30"/>
      <c r="D107" s="30"/>
      <c r="E107" s="31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</row>
    <row r="108" spans="1:61" ht="14.25" customHeight="1" x14ac:dyDescent="0.2">
      <c r="A108" s="30"/>
      <c r="B108" s="30"/>
      <c r="C108" s="30"/>
      <c r="D108" s="30"/>
      <c r="E108" s="31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</row>
    <row r="109" spans="1:61" ht="14.25" customHeight="1" x14ac:dyDescent="0.2">
      <c r="A109" s="30"/>
      <c r="B109" s="30"/>
      <c r="C109" s="30"/>
      <c r="D109" s="30"/>
      <c r="E109" s="31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</row>
    <row r="110" spans="1:61" ht="14.25" customHeight="1" x14ac:dyDescent="0.2">
      <c r="A110" s="30"/>
      <c r="B110" s="30"/>
      <c r="C110" s="30"/>
      <c r="D110" s="30"/>
      <c r="E110" s="31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</row>
    <row r="111" spans="1:61" ht="14.25" customHeight="1" x14ac:dyDescent="0.2">
      <c r="A111" s="30"/>
      <c r="B111" s="30"/>
      <c r="C111" s="30"/>
      <c r="D111" s="30"/>
      <c r="E111" s="31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</row>
    <row r="112" spans="1:61" ht="14.25" customHeight="1" x14ac:dyDescent="0.2">
      <c r="A112" s="30"/>
      <c r="B112" s="30"/>
      <c r="C112" s="30"/>
      <c r="D112" s="30"/>
      <c r="E112" s="31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</row>
    <row r="113" spans="1:61" ht="14.25" customHeight="1" x14ac:dyDescent="0.2">
      <c r="A113" s="30"/>
      <c r="B113" s="30"/>
      <c r="C113" s="30"/>
      <c r="D113" s="30"/>
      <c r="E113" s="31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</row>
    <row r="114" spans="1:61" ht="14.25" customHeight="1" x14ac:dyDescent="0.2">
      <c r="A114" s="30"/>
      <c r="B114" s="30"/>
      <c r="C114" s="30"/>
      <c r="D114" s="30"/>
      <c r="E114" s="31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</row>
    <row r="115" spans="1:61" ht="14.25" customHeight="1" x14ac:dyDescent="0.2">
      <c r="A115" s="30"/>
      <c r="B115" s="30"/>
      <c r="C115" s="30"/>
      <c r="D115" s="30"/>
      <c r="E115" s="31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</row>
    <row r="116" spans="1:61" ht="14.25" customHeight="1" x14ac:dyDescent="0.2">
      <c r="A116" s="30"/>
      <c r="B116" s="30"/>
      <c r="C116" s="30"/>
      <c r="D116" s="30"/>
      <c r="E116" s="31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</row>
    <row r="117" spans="1:61" ht="14.25" customHeight="1" x14ac:dyDescent="0.2">
      <c r="A117" s="30"/>
      <c r="B117" s="30"/>
      <c r="C117" s="30"/>
      <c r="D117" s="30"/>
      <c r="E117" s="31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</row>
    <row r="118" spans="1:61" ht="14.25" customHeight="1" x14ac:dyDescent="0.2">
      <c r="A118" s="30"/>
      <c r="B118" s="30"/>
      <c r="C118" s="30"/>
      <c r="D118" s="30"/>
      <c r="E118" s="31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</row>
    <row r="119" spans="1:61" ht="14.25" customHeight="1" x14ac:dyDescent="0.2">
      <c r="A119" s="30"/>
      <c r="B119" s="30"/>
      <c r="C119" s="30"/>
      <c r="D119" s="30"/>
      <c r="E119" s="31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</row>
    <row r="120" spans="1:61" ht="14.25" customHeight="1" x14ac:dyDescent="0.2">
      <c r="A120" s="30"/>
      <c r="B120" s="30"/>
      <c r="C120" s="30"/>
      <c r="D120" s="30"/>
      <c r="E120" s="31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</row>
    <row r="121" spans="1:61" ht="14.25" customHeight="1" x14ac:dyDescent="0.2">
      <c r="A121" s="30"/>
      <c r="B121" s="30"/>
      <c r="C121" s="30"/>
      <c r="D121" s="30"/>
      <c r="E121" s="31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</row>
    <row r="122" spans="1:61" ht="14.25" customHeight="1" x14ac:dyDescent="0.2">
      <c r="A122" s="30"/>
      <c r="B122" s="30"/>
      <c r="C122" s="30"/>
      <c r="D122" s="30"/>
      <c r="E122" s="31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</row>
    <row r="123" spans="1:61" ht="14.25" customHeight="1" x14ac:dyDescent="0.2">
      <c r="A123" s="30"/>
      <c r="B123" s="30"/>
      <c r="C123" s="30"/>
      <c r="D123" s="30"/>
      <c r="E123" s="31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</row>
    <row r="124" spans="1:61" ht="14.25" customHeight="1" x14ac:dyDescent="0.2">
      <c r="A124" s="30"/>
      <c r="B124" s="30"/>
      <c r="C124" s="30"/>
      <c r="D124" s="30"/>
      <c r="E124" s="31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</row>
    <row r="125" spans="1:61" ht="14.25" customHeight="1" x14ac:dyDescent="0.2">
      <c r="A125" s="30"/>
      <c r="B125" s="30"/>
      <c r="C125" s="30"/>
      <c r="D125" s="30"/>
      <c r="E125" s="31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</row>
    <row r="126" spans="1:61" ht="14.25" customHeight="1" x14ac:dyDescent="0.2">
      <c r="A126" s="30"/>
      <c r="B126" s="30"/>
      <c r="C126" s="30"/>
      <c r="D126" s="30"/>
      <c r="E126" s="31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</row>
    <row r="127" spans="1:61" ht="14.25" customHeight="1" x14ac:dyDescent="0.2">
      <c r="A127" s="30"/>
      <c r="B127" s="30"/>
      <c r="C127" s="30"/>
      <c r="D127" s="30"/>
      <c r="E127" s="31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</row>
    <row r="128" spans="1:61" ht="14.25" customHeight="1" x14ac:dyDescent="0.2">
      <c r="A128" s="30"/>
      <c r="B128" s="30"/>
      <c r="C128" s="30"/>
      <c r="D128" s="30"/>
      <c r="E128" s="31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</row>
    <row r="129" spans="1:61" ht="14.25" customHeight="1" x14ac:dyDescent="0.2">
      <c r="A129" s="30"/>
      <c r="B129" s="30"/>
      <c r="C129" s="30"/>
      <c r="D129" s="30"/>
      <c r="E129" s="31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</row>
    <row r="130" spans="1:61" ht="14.25" customHeight="1" x14ac:dyDescent="0.2">
      <c r="A130" s="30"/>
      <c r="B130" s="30"/>
      <c r="C130" s="30"/>
      <c r="D130" s="30"/>
      <c r="E130" s="31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</row>
    <row r="131" spans="1:61" ht="14.25" customHeight="1" x14ac:dyDescent="0.2">
      <c r="A131" s="30"/>
      <c r="B131" s="30"/>
      <c r="C131" s="30"/>
      <c r="D131" s="30"/>
      <c r="E131" s="31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</row>
    <row r="132" spans="1:61" ht="14.25" customHeight="1" x14ac:dyDescent="0.2">
      <c r="A132" s="30"/>
      <c r="B132" s="30"/>
      <c r="C132" s="30"/>
      <c r="D132" s="30"/>
      <c r="E132" s="31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</row>
    <row r="133" spans="1:61" ht="14.25" customHeight="1" x14ac:dyDescent="0.2">
      <c r="A133" s="30"/>
      <c r="B133" s="30"/>
      <c r="C133" s="30"/>
      <c r="D133" s="30"/>
      <c r="E133" s="31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</row>
    <row r="134" spans="1:61" ht="14.25" customHeight="1" x14ac:dyDescent="0.2">
      <c r="A134" s="30"/>
      <c r="B134" s="30"/>
      <c r="C134" s="30"/>
      <c r="D134" s="30"/>
      <c r="E134" s="31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</row>
    <row r="135" spans="1:61" ht="14.25" customHeight="1" x14ac:dyDescent="0.2">
      <c r="A135" s="30"/>
      <c r="B135" s="30"/>
      <c r="C135" s="30"/>
      <c r="D135" s="30"/>
      <c r="E135" s="31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</row>
    <row r="136" spans="1:61" ht="14.25" customHeight="1" x14ac:dyDescent="0.2">
      <c r="A136" s="30"/>
      <c r="B136" s="30"/>
      <c r="C136" s="30"/>
      <c r="D136" s="30"/>
      <c r="E136" s="31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</row>
    <row r="137" spans="1:61" ht="14.25" customHeight="1" x14ac:dyDescent="0.2">
      <c r="A137" s="30"/>
      <c r="B137" s="30"/>
      <c r="C137" s="30"/>
      <c r="D137" s="30"/>
      <c r="E137" s="31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</row>
    <row r="138" spans="1:61" ht="14.25" customHeight="1" x14ac:dyDescent="0.2">
      <c r="A138" s="30"/>
      <c r="B138" s="30"/>
      <c r="C138" s="30"/>
      <c r="D138" s="30"/>
      <c r="E138" s="31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</row>
    <row r="139" spans="1:61" ht="14.25" customHeight="1" x14ac:dyDescent="0.2">
      <c r="A139" s="30"/>
      <c r="B139" s="30"/>
      <c r="C139" s="30"/>
      <c r="D139" s="30"/>
      <c r="E139" s="31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</row>
    <row r="140" spans="1:61" ht="14.25" customHeight="1" x14ac:dyDescent="0.2">
      <c r="A140" s="30"/>
      <c r="B140" s="30"/>
      <c r="C140" s="30"/>
      <c r="D140" s="30"/>
      <c r="E140" s="31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</row>
    <row r="141" spans="1:61" ht="14.25" customHeight="1" x14ac:dyDescent="0.2">
      <c r="A141" s="30"/>
      <c r="B141" s="30"/>
      <c r="C141" s="30"/>
      <c r="D141" s="30"/>
      <c r="E141" s="31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</row>
    <row r="142" spans="1:61" ht="14.25" customHeight="1" x14ac:dyDescent="0.2">
      <c r="A142" s="30"/>
      <c r="B142" s="30"/>
      <c r="C142" s="30"/>
      <c r="D142" s="30"/>
      <c r="E142" s="31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</row>
    <row r="143" spans="1:61" ht="14.25" customHeight="1" x14ac:dyDescent="0.2">
      <c r="A143" s="30"/>
      <c r="B143" s="30"/>
      <c r="C143" s="30"/>
      <c r="D143" s="30"/>
      <c r="E143" s="31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</row>
    <row r="144" spans="1:61" ht="14.25" customHeight="1" x14ac:dyDescent="0.2">
      <c r="A144" s="30"/>
      <c r="B144" s="30"/>
      <c r="C144" s="30"/>
      <c r="D144" s="30"/>
      <c r="E144" s="31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</row>
    <row r="145" spans="1:61" ht="14.25" customHeight="1" x14ac:dyDescent="0.2">
      <c r="A145" s="30"/>
      <c r="B145" s="30"/>
      <c r="C145" s="30"/>
      <c r="D145" s="30"/>
      <c r="E145" s="31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</row>
    <row r="146" spans="1:61" ht="14.25" customHeight="1" x14ac:dyDescent="0.2">
      <c r="A146" s="30"/>
      <c r="B146" s="30"/>
      <c r="C146" s="30"/>
      <c r="D146" s="30"/>
      <c r="E146" s="31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</row>
    <row r="147" spans="1:61" ht="14.25" customHeight="1" x14ac:dyDescent="0.2">
      <c r="A147" s="30"/>
      <c r="B147" s="30"/>
      <c r="C147" s="30"/>
      <c r="D147" s="30"/>
      <c r="E147" s="31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</row>
    <row r="148" spans="1:61" ht="14.25" customHeight="1" x14ac:dyDescent="0.2">
      <c r="A148" s="30"/>
      <c r="B148" s="30"/>
      <c r="C148" s="30"/>
      <c r="D148" s="30"/>
      <c r="E148" s="31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</row>
    <row r="149" spans="1:61" ht="14.25" customHeight="1" x14ac:dyDescent="0.2">
      <c r="A149" s="30"/>
      <c r="B149" s="30"/>
      <c r="C149" s="30"/>
      <c r="D149" s="30"/>
      <c r="E149" s="31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</row>
    <row r="150" spans="1:61" ht="14.25" customHeight="1" x14ac:dyDescent="0.2">
      <c r="A150" s="30"/>
      <c r="B150" s="30"/>
      <c r="C150" s="30"/>
      <c r="D150" s="30"/>
      <c r="E150" s="31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</row>
    <row r="151" spans="1:61" ht="14.25" customHeight="1" x14ac:dyDescent="0.2">
      <c r="A151" s="30"/>
      <c r="B151" s="30"/>
      <c r="C151" s="30"/>
      <c r="D151" s="30"/>
      <c r="E151" s="31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</row>
    <row r="152" spans="1:61" ht="14.25" customHeight="1" x14ac:dyDescent="0.2">
      <c r="A152" s="30"/>
      <c r="B152" s="30"/>
      <c r="C152" s="30"/>
      <c r="D152" s="30"/>
      <c r="E152" s="31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</row>
    <row r="153" spans="1:61" ht="14.25" customHeight="1" x14ac:dyDescent="0.2">
      <c r="A153" s="30"/>
      <c r="B153" s="30"/>
      <c r="C153" s="30"/>
      <c r="D153" s="30"/>
      <c r="E153" s="31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</row>
    <row r="154" spans="1:61" ht="14.25" customHeight="1" x14ac:dyDescent="0.2">
      <c r="A154" s="30"/>
      <c r="B154" s="30"/>
      <c r="C154" s="30"/>
      <c r="D154" s="30"/>
      <c r="E154" s="31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</row>
    <row r="155" spans="1:61" ht="14.25" customHeight="1" x14ac:dyDescent="0.2">
      <c r="A155" s="30"/>
      <c r="B155" s="30"/>
      <c r="C155" s="30"/>
      <c r="D155" s="30"/>
      <c r="E155" s="31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</row>
    <row r="156" spans="1:61" ht="14.25" customHeight="1" x14ac:dyDescent="0.2">
      <c r="A156" s="30"/>
      <c r="B156" s="30"/>
      <c r="C156" s="30"/>
      <c r="D156" s="30"/>
      <c r="E156" s="31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</row>
    <row r="157" spans="1:61" ht="14.25" customHeight="1" x14ac:dyDescent="0.2">
      <c r="A157" s="30"/>
      <c r="B157" s="30"/>
      <c r="C157" s="30"/>
      <c r="D157" s="30"/>
      <c r="E157" s="31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</row>
    <row r="158" spans="1:61" ht="14.25" customHeight="1" x14ac:dyDescent="0.2">
      <c r="A158" s="30"/>
      <c r="B158" s="30"/>
      <c r="C158" s="30"/>
      <c r="D158" s="30"/>
      <c r="E158" s="31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</row>
    <row r="159" spans="1:61" ht="14.25" customHeight="1" x14ac:dyDescent="0.2">
      <c r="A159" s="30"/>
      <c r="B159" s="30"/>
      <c r="C159" s="30"/>
      <c r="D159" s="30"/>
      <c r="E159" s="31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</row>
    <row r="160" spans="1:61" ht="14.25" customHeight="1" x14ac:dyDescent="0.2">
      <c r="A160" s="30"/>
      <c r="B160" s="30"/>
      <c r="C160" s="30"/>
      <c r="D160" s="30"/>
      <c r="E160" s="31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</row>
    <row r="161" spans="1:61" ht="14.25" customHeight="1" x14ac:dyDescent="0.2">
      <c r="A161" s="30"/>
      <c r="B161" s="30"/>
      <c r="C161" s="30"/>
      <c r="D161" s="30"/>
      <c r="E161" s="31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</row>
    <row r="162" spans="1:61" ht="14.25" customHeight="1" x14ac:dyDescent="0.2">
      <c r="A162" s="30"/>
      <c r="B162" s="30"/>
      <c r="C162" s="30"/>
      <c r="D162" s="30"/>
      <c r="E162" s="31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</row>
    <row r="163" spans="1:61" ht="14.25" customHeight="1" x14ac:dyDescent="0.2">
      <c r="A163" s="30"/>
      <c r="B163" s="30"/>
      <c r="C163" s="30"/>
      <c r="D163" s="30"/>
      <c r="E163" s="31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</row>
    <row r="164" spans="1:61" ht="14.25" customHeight="1" x14ac:dyDescent="0.2">
      <c r="A164" s="30"/>
      <c r="B164" s="30"/>
      <c r="C164" s="30"/>
      <c r="D164" s="30"/>
      <c r="E164" s="31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</row>
    <row r="165" spans="1:61" ht="14.25" customHeight="1" x14ac:dyDescent="0.2">
      <c r="A165" s="30"/>
      <c r="B165" s="30"/>
      <c r="C165" s="30"/>
      <c r="D165" s="30"/>
      <c r="E165" s="31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</row>
    <row r="166" spans="1:61" ht="14.25" customHeight="1" x14ac:dyDescent="0.2">
      <c r="A166" s="30"/>
      <c r="B166" s="30"/>
      <c r="C166" s="30"/>
      <c r="D166" s="30"/>
      <c r="E166" s="31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</row>
    <row r="167" spans="1:61" ht="14.25" customHeight="1" x14ac:dyDescent="0.2">
      <c r="A167" s="30"/>
      <c r="B167" s="30"/>
      <c r="C167" s="30"/>
      <c r="D167" s="30"/>
      <c r="E167" s="31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</row>
    <row r="168" spans="1:61" ht="14.25" customHeight="1" x14ac:dyDescent="0.2">
      <c r="A168" s="30"/>
      <c r="B168" s="30"/>
      <c r="C168" s="30"/>
      <c r="D168" s="30"/>
      <c r="E168" s="31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</row>
    <row r="169" spans="1:61" ht="14.25" customHeight="1" x14ac:dyDescent="0.2">
      <c r="A169" s="30"/>
      <c r="B169" s="30"/>
      <c r="C169" s="30"/>
      <c r="D169" s="30"/>
      <c r="E169" s="31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</row>
    <row r="170" spans="1:61" ht="14.25" customHeight="1" x14ac:dyDescent="0.2">
      <c r="A170" s="30"/>
      <c r="B170" s="30"/>
      <c r="C170" s="30"/>
      <c r="D170" s="30"/>
      <c r="E170" s="31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</row>
    <row r="171" spans="1:61" ht="14.25" customHeight="1" x14ac:dyDescent="0.2">
      <c r="A171" s="30"/>
      <c r="B171" s="30"/>
      <c r="C171" s="30"/>
      <c r="D171" s="30"/>
      <c r="E171" s="31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</row>
    <row r="172" spans="1:61" ht="14.25" customHeight="1" x14ac:dyDescent="0.2">
      <c r="A172" s="30"/>
      <c r="B172" s="30"/>
      <c r="C172" s="30"/>
      <c r="D172" s="30"/>
      <c r="E172" s="31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</row>
    <row r="173" spans="1:61" ht="14.25" customHeight="1" x14ac:dyDescent="0.2">
      <c r="A173" s="30"/>
      <c r="B173" s="30"/>
      <c r="C173" s="30"/>
      <c r="D173" s="30"/>
      <c r="E173" s="31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</row>
    <row r="174" spans="1:61" ht="14.25" customHeight="1" x14ac:dyDescent="0.2">
      <c r="A174" s="30"/>
      <c r="B174" s="30"/>
      <c r="C174" s="30"/>
      <c r="D174" s="30"/>
      <c r="E174" s="31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</row>
    <row r="175" spans="1:61" ht="14.25" customHeight="1" x14ac:dyDescent="0.2">
      <c r="A175" s="30"/>
      <c r="B175" s="30"/>
      <c r="C175" s="30"/>
      <c r="D175" s="30"/>
      <c r="E175" s="31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</row>
    <row r="176" spans="1:61" ht="14.25" customHeight="1" x14ac:dyDescent="0.2">
      <c r="A176" s="30"/>
      <c r="B176" s="30"/>
      <c r="C176" s="30"/>
      <c r="D176" s="30"/>
      <c r="E176" s="31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</row>
    <row r="177" spans="1:61" ht="14.25" customHeight="1" x14ac:dyDescent="0.2">
      <c r="A177" s="30"/>
      <c r="B177" s="30"/>
      <c r="C177" s="30"/>
      <c r="D177" s="30"/>
      <c r="E177" s="31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</row>
    <row r="178" spans="1:61" ht="14.25" customHeight="1" x14ac:dyDescent="0.2">
      <c r="A178" s="30"/>
      <c r="B178" s="30"/>
      <c r="C178" s="30"/>
      <c r="D178" s="30"/>
      <c r="E178" s="31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</row>
    <row r="179" spans="1:61" ht="14.25" customHeight="1" x14ac:dyDescent="0.2">
      <c r="A179" s="30"/>
      <c r="B179" s="30"/>
      <c r="C179" s="30"/>
      <c r="D179" s="30"/>
      <c r="E179" s="31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</row>
    <row r="180" spans="1:61" ht="14.25" customHeight="1" x14ac:dyDescent="0.2">
      <c r="A180" s="30"/>
      <c r="B180" s="30"/>
      <c r="C180" s="30"/>
      <c r="D180" s="30"/>
      <c r="E180" s="31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</row>
    <row r="181" spans="1:61" ht="14.25" customHeight="1" x14ac:dyDescent="0.2">
      <c r="A181" s="30"/>
      <c r="B181" s="30"/>
      <c r="C181" s="30"/>
      <c r="D181" s="30"/>
      <c r="E181" s="31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</row>
    <row r="182" spans="1:61" ht="14.25" customHeight="1" x14ac:dyDescent="0.2">
      <c r="A182" s="30"/>
      <c r="B182" s="30"/>
      <c r="C182" s="30"/>
      <c r="D182" s="30"/>
      <c r="E182" s="31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</row>
    <row r="183" spans="1:61" ht="14.25" customHeight="1" x14ac:dyDescent="0.2">
      <c r="A183" s="30"/>
      <c r="B183" s="30"/>
      <c r="C183" s="30"/>
      <c r="D183" s="30"/>
      <c r="E183" s="31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</row>
    <row r="184" spans="1:61" ht="14.25" customHeight="1" x14ac:dyDescent="0.2">
      <c r="A184" s="30"/>
      <c r="B184" s="30"/>
      <c r="C184" s="30"/>
      <c r="D184" s="30"/>
      <c r="E184" s="31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</row>
    <row r="185" spans="1:61" ht="14.25" customHeight="1" x14ac:dyDescent="0.2">
      <c r="A185" s="30"/>
      <c r="B185" s="30"/>
      <c r="C185" s="30"/>
      <c r="D185" s="30"/>
      <c r="E185" s="31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</row>
    <row r="186" spans="1:61" ht="14.25" customHeight="1" x14ac:dyDescent="0.2">
      <c r="A186" s="30"/>
      <c r="B186" s="30"/>
      <c r="C186" s="30"/>
      <c r="D186" s="30"/>
      <c r="E186" s="31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</row>
    <row r="187" spans="1:61" ht="14.25" customHeight="1" x14ac:dyDescent="0.2">
      <c r="A187" s="30"/>
      <c r="B187" s="30"/>
      <c r="C187" s="30"/>
      <c r="D187" s="30"/>
      <c r="E187" s="31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</row>
    <row r="188" spans="1:61" ht="14.25" customHeight="1" x14ac:dyDescent="0.2">
      <c r="A188" s="30"/>
      <c r="B188" s="30"/>
      <c r="C188" s="30"/>
      <c r="D188" s="30"/>
      <c r="E188" s="31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</row>
    <row r="189" spans="1:61" ht="14.25" customHeight="1" x14ac:dyDescent="0.2">
      <c r="A189" s="30"/>
      <c r="B189" s="30"/>
      <c r="C189" s="30"/>
      <c r="D189" s="30"/>
      <c r="E189" s="31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</row>
    <row r="190" spans="1:61" ht="14.25" customHeight="1" x14ac:dyDescent="0.2">
      <c r="A190" s="30"/>
      <c r="B190" s="30"/>
      <c r="C190" s="30"/>
      <c r="D190" s="30"/>
      <c r="E190" s="31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</row>
    <row r="191" spans="1:61" ht="14.25" customHeight="1" x14ac:dyDescent="0.2">
      <c r="A191" s="30"/>
      <c r="B191" s="30"/>
      <c r="C191" s="30"/>
      <c r="D191" s="30"/>
      <c r="E191" s="31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</row>
    <row r="192" spans="1:61" ht="14.25" customHeight="1" x14ac:dyDescent="0.2">
      <c r="A192" s="30"/>
      <c r="B192" s="30"/>
      <c r="C192" s="30"/>
      <c r="D192" s="30"/>
      <c r="E192" s="31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</row>
    <row r="193" spans="1:61" ht="14.25" customHeight="1" x14ac:dyDescent="0.2">
      <c r="A193" s="30"/>
      <c r="B193" s="30"/>
      <c r="C193" s="30"/>
      <c r="D193" s="30"/>
      <c r="E193" s="31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</row>
    <row r="194" spans="1:61" ht="14.25" customHeight="1" x14ac:dyDescent="0.2">
      <c r="A194" s="30"/>
      <c r="B194" s="30"/>
      <c r="C194" s="30"/>
      <c r="D194" s="30"/>
      <c r="E194" s="31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</row>
    <row r="195" spans="1:61" ht="14.25" customHeight="1" x14ac:dyDescent="0.2">
      <c r="A195" s="30"/>
      <c r="B195" s="30"/>
      <c r="C195" s="30"/>
      <c r="D195" s="30"/>
      <c r="E195" s="31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</row>
    <row r="196" spans="1:61" ht="14.25" customHeight="1" x14ac:dyDescent="0.2">
      <c r="A196" s="30"/>
      <c r="B196" s="30"/>
      <c r="C196" s="30"/>
      <c r="D196" s="30"/>
      <c r="E196" s="31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</row>
    <row r="197" spans="1:61" ht="14.25" customHeight="1" x14ac:dyDescent="0.2">
      <c r="A197" s="30"/>
      <c r="B197" s="30"/>
      <c r="C197" s="30"/>
      <c r="D197" s="30"/>
      <c r="E197" s="31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</row>
    <row r="198" spans="1:61" ht="14.25" customHeight="1" x14ac:dyDescent="0.2">
      <c r="A198" s="30"/>
      <c r="B198" s="30"/>
      <c r="C198" s="30"/>
      <c r="D198" s="30"/>
      <c r="E198" s="31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</row>
    <row r="199" spans="1:61" ht="14.25" customHeight="1" x14ac:dyDescent="0.2">
      <c r="A199" s="30"/>
      <c r="B199" s="30"/>
      <c r="C199" s="30"/>
      <c r="D199" s="30"/>
      <c r="E199" s="31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</row>
    <row r="200" spans="1:61" ht="14.25" customHeight="1" x14ac:dyDescent="0.2">
      <c r="A200" s="30"/>
      <c r="B200" s="30"/>
      <c r="C200" s="30"/>
      <c r="D200" s="30"/>
      <c r="E200" s="31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</row>
    <row r="201" spans="1:61" ht="14.25" customHeight="1" x14ac:dyDescent="0.2">
      <c r="A201" s="30"/>
      <c r="B201" s="30"/>
      <c r="C201" s="30"/>
      <c r="D201" s="30"/>
      <c r="E201" s="31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</row>
    <row r="202" spans="1:61" ht="14.25" customHeight="1" x14ac:dyDescent="0.2">
      <c r="A202" s="30"/>
      <c r="B202" s="30"/>
      <c r="C202" s="30"/>
      <c r="D202" s="30"/>
      <c r="E202" s="31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</row>
    <row r="203" spans="1:61" ht="14.25" customHeight="1" x14ac:dyDescent="0.2">
      <c r="A203" s="30"/>
      <c r="B203" s="30"/>
      <c r="C203" s="30"/>
      <c r="D203" s="30"/>
      <c r="E203" s="31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</row>
    <row r="204" spans="1:61" ht="14.25" customHeight="1" x14ac:dyDescent="0.2">
      <c r="A204" s="30"/>
      <c r="B204" s="30"/>
      <c r="C204" s="30"/>
      <c r="D204" s="30"/>
      <c r="E204" s="31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</row>
    <row r="205" spans="1:61" ht="14.25" customHeight="1" x14ac:dyDescent="0.2">
      <c r="A205" s="30"/>
      <c r="B205" s="30"/>
      <c r="C205" s="30"/>
      <c r="D205" s="30"/>
      <c r="E205" s="31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</row>
    <row r="206" spans="1:61" ht="14.25" customHeight="1" x14ac:dyDescent="0.2">
      <c r="A206" s="30"/>
      <c r="B206" s="30"/>
      <c r="C206" s="30"/>
      <c r="D206" s="30"/>
      <c r="E206" s="31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</row>
    <row r="207" spans="1:61" ht="14.25" customHeight="1" x14ac:dyDescent="0.2">
      <c r="A207" s="30"/>
      <c r="B207" s="30"/>
      <c r="C207" s="30"/>
      <c r="D207" s="30"/>
      <c r="E207" s="31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</row>
    <row r="208" spans="1:61" ht="14.25" customHeight="1" x14ac:dyDescent="0.2">
      <c r="A208" s="30"/>
      <c r="B208" s="30"/>
      <c r="C208" s="30"/>
      <c r="D208" s="30"/>
      <c r="E208" s="31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</row>
    <row r="209" spans="1:61" ht="14.25" customHeight="1" x14ac:dyDescent="0.2">
      <c r="A209" s="30"/>
      <c r="B209" s="30"/>
      <c r="C209" s="30"/>
      <c r="D209" s="30"/>
      <c r="E209" s="31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</row>
    <row r="210" spans="1:61" ht="14.25" customHeight="1" x14ac:dyDescent="0.2">
      <c r="A210" s="30"/>
      <c r="B210" s="30"/>
      <c r="C210" s="30"/>
      <c r="D210" s="30"/>
      <c r="E210" s="31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</row>
    <row r="211" spans="1:61" ht="14.25" customHeight="1" x14ac:dyDescent="0.2">
      <c r="A211" s="30"/>
      <c r="B211" s="30"/>
      <c r="C211" s="30"/>
      <c r="D211" s="30"/>
      <c r="E211" s="31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</row>
    <row r="212" spans="1:61" ht="14.25" customHeight="1" x14ac:dyDescent="0.2">
      <c r="A212" s="30"/>
      <c r="B212" s="30"/>
      <c r="C212" s="30"/>
      <c r="D212" s="30"/>
      <c r="E212" s="31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</row>
    <row r="213" spans="1:61" ht="14.25" customHeight="1" x14ac:dyDescent="0.2">
      <c r="A213" s="30"/>
      <c r="B213" s="30"/>
      <c r="C213" s="30"/>
      <c r="D213" s="30"/>
      <c r="E213" s="31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</row>
    <row r="214" spans="1:61" ht="14.25" customHeight="1" x14ac:dyDescent="0.2">
      <c r="A214" s="30"/>
      <c r="B214" s="30"/>
      <c r="C214" s="30"/>
      <c r="D214" s="30"/>
      <c r="E214" s="31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</row>
    <row r="215" spans="1:61" ht="14.25" customHeight="1" x14ac:dyDescent="0.2">
      <c r="A215" s="30"/>
      <c r="B215" s="30"/>
      <c r="C215" s="30"/>
      <c r="D215" s="30"/>
      <c r="E215" s="31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</row>
    <row r="216" spans="1:61" ht="14.25" customHeight="1" x14ac:dyDescent="0.2">
      <c r="A216" s="30"/>
      <c r="B216" s="30"/>
      <c r="C216" s="30"/>
      <c r="D216" s="30"/>
      <c r="E216" s="31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</row>
    <row r="217" spans="1:61" ht="14.25" customHeight="1" x14ac:dyDescent="0.2">
      <c r="A217" s="30"/>
      <c r="B217" s="30"/>
      <c r="C217" s="30"/>
      <c r="D217" s="30"/>
      <c r="E217" s="31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</row>
    <row r="218" spans="1:61" ht="14.25" customHeight="1" x14ac:dyDescent="0.2">
      <c r="A218" s="30"/>
      <c r="B218" s="30"/>
      <c r="C218" s="30"/>
      <c r="D218" s="30"/>
      <c r="E218" s="31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</row>
    <row r="219" spans="1:61" ht="14.25" customHeight="1" x14ac:dyDescent="0.2">
      <c r="A219" s="30"/>
      <c r="B219" s="30"/>
      <c r="C219" s="30"/>
      <c r="D219" s="30"/>
      <c r="E219" s="31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</row>
    <row r="220" spans="1:61" ht="14.25" customHeight="1" x14ac:dyDescent="0.2">
      <c r="A220" s="30"/>
      <c r="B220" s="30"/>
      <c r="C220" s="30"/>
      <c r="D220" s="30"/>
      <c r="E220" s="31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</row>
    <row r="221" spans="1:61" ht="14.25" customHeight="1" x14ac:dyDescent="0.2">
      <c r="A221" s="30"/>
      <c r="B221" s="30"/>
      <c r="C221" s="30"/>
      <c r="D221" s="30"/>
      <c r="E221" s="31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</row>
    <row r="222" spans="1:61" ht="14.25" customHeight="1" x14ac:dyDescent="0.2">
      <c r="A222" s="30"/>
      <c r="B222" s="30"/>
      <c r="C222" s="30"/>
      <c r="D222" s="30"/>
      <c r="E222" s="31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</row>
    <row r="223" spans="1:61" ht="14.25" customHeight="1" x14ac:dyDescent="0.2">
      <c r="A223" s="30"/>
      <c r="B223" s="30"/>
      <c r="C223" s="30"/>
      <c r="D223" s="30"/>
      <c r="E223" s="31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</row>
    <row r="224" spans="1:61" ht="14.25" customHeight="1" x14ac:dyDescent="0.2">
      <c r="A224" s="30"/>
      <c r="B224" s="30"/>
      <c r="C224" s="30"/>
      <c r="D224" s="30"/>
      <c r="E224" s="31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</row>
    <row r="225" spans="1:61" ht="14.25" customHeight="1" x14ac:dyDescent="0.2">
      <c r="A225" s="30"/>
      <c r="B225" s="30"/>
      <c r="C225" s="30"/>
      <c r="D225" s="30"/>
      <c r="E225" s="31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</row>
    <row r="226" spans="1:61" ht="14.25" customHeight="1" x14ac:dyDescent="0.2">
      <c r="A226" s="30"/>
      <c r="B226" s="30"/>
      <c r="C226" s="30"/>
      <c r="D226" s="30"/>
      <c r="E226" s="31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</row>
    <row r="227" spans="1:61" ht="14.25" customHeight="1" x14ac:dyDescent="0.2">
      <c r="A227" s="30"/>
      <c r="B227" s="30"/>
      <c r="C227" s="30"/>
      <c r="D227" s="30"/>
      <c r="E227" s="31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</row>
    <row r="228" spans="1:61" ht="14.25" customHeight="1" x14ac:dyDescent="0.2">
      <c r="A228" s="30"/>
      <c r="B228" s="30"/>
      <c r="C228" s="30"/>
      <c r="D228" s="30"/>
      <c r="E228" s="31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</row>
    <row r="229" spans="1:61" ht="14.25" customHeight="1" x14ac:dyDescent="0.2">
      <c r="A229" s="30"/>
      <c r="B229" s="30"/>
      <c r="C229" s="30"/>
      <c r="D229" s="30"/>
      <c r="E229" s="31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</row>
    <row r="230" spans="1:61" ht="14.25" customHeight="1" x14ac:dyDescent="0.2">
      <c r="A230" s="30"/>
      <c r="B230" s="30"/>
      <c r="C230" s="30"/>
      <c r="D230" s="30"/>
      <c r="E230" s="31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</row>
    <row r="231" spans="1:61" ht="14.25" customHeight="1" x14ac:dyDescent="0.2">
      <c r="A231" s="30"/>
      <c r="B231" s="30"/>
      <c r="C231" s="30"/>
      <c r="D231" s="30"/>
      <c r="E231" s="31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</row>
    <row r="232" spans="1:61" ht="14.25" customHeight="1" x14ac:dyDescent="0.2">
      <c r="A232" s="30"/>
      <c r="B232" s="30"/>
      <c r="C232" s="30"/>
      <c r="D232" s="30"/>
      <c r="E232" s="31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</row>
    <row r="233" spans="1:61" ht="14.25" customHeight="1" x14ac:dyDescent="0.2">
      <c r="A233" s="30"/>
      <c r="B233" s="30"/>
      <c r="C233" s="30"/>
      <c r="D233" s="30"/>
      <c r="E233" s="31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</row>
    <row r="234" spans="1:61" ht="14.25" customHeight="1" x14ac:dyDescent="0.2">
      <c r="A234" s="30"/>
      <c r="B234" s="30"/>
      <c r="C234" s="30"/>
      <c r="D234" s="30"/>
      <c r="E234" s="31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</row>
    <row r="235" spans="1:61" ht="14.25" customHeight="1" x14ac:dyDescent="0.2">
      <c r="A235" s="30"/>
      <c r="B235" s="30"/>
      <c r="C235" s="30"/>
      <c r="D235" s="30"/>
      <c r="E235" s="31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</row>
    <row r="236" spans="1:61" ht="14.25" customHeight="1" x14ac:dyDescent="0.2">
      <c r="A236" s="30"/>
      <c r="B236" s="30"/>
      <c r="C236" s="30"/>
      <c r="D236" s="30"/>
      <c r="E236" s="31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</row>
    <row r="237" spans="1:61" ht="14.25" customHeight="1" x14ac:dyDescent="0.2">
      <c r="A237" s="30"/>
      <c r="B237" s="30"/>
      <c r="C237" s="30"/>
      <c r="D237" s="30"/>
      <c r="E237" s="31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</row>
    <row r="238" spans="1:61" ht="14.25" customHeight="1" x14ac:dyDescent="0.2">
      <c r="A238" s="30"/>
      <c r="B238" s="30"/>
      <c r="C238" s="30"/>
      <c r="D238" s="30"/>
      <c r="E238" s="31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</row>
    <row r="239" spans="1:61" ht="14.25" customHeight="1" x14ac:dyDescent="0.2">
      <c r="A239" s="30"/>
      <c r="B239" s="30"/>
      <c r="C239" s="30"/>
      <c r="D239" s="30"/>
      <c r="E239" s="31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</row>
    <row r="240" spans="1:61" ht="14.25" customHeight="1" x14ac:dyDescent="0.2">
      <c r="A240" s="30"/>
      <c r="B240" s="30"/>
      <c r="C240" s="30"/>
      <c r="D240" s="30"/>
      <c r="E240" s="31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</row>
    <row r="241" spans="1:61" ht="14.25" customHeight="1" x14ac:dyDescent="0.2">
      <c r="A241" s="30"/>
      <c r="B241" s="30"/>
      <c r="C241" s="30"/>
      <c r="D241" s="30"/>
      <c r="E241" s="31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</row>
    <row r="242" spans="1:61" ht="14.25" customHeight="1" x14ac:dyDescent="0.2">
      <c r="A242" s="30"/>
      <c r="B242" s="30"/>
      <c r="C242" s="30"/>
      <c r="D242" s="30"/>
      <c r="E242" s="31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</row>
    <row r="243" spans="1:61" ht="14.25" customHeight="1" x14ac:dyDescent="0.2">
      <c r="A243" s="30"/>
      <c r="B243" s="30"/>
      <c r="C243" s="30"/>
      <c r="D243" s="30"/>
      <c r="E243" s="31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</row>
    <row r="244" spans="1:61" ht="14.25" customHeight="1" x14ac:dyDescent="0.2">
      <c r="A244" s="30"/>
      <c r="B244" s="30"/>
      <c r="C244" s="30"/>
      <c r="D244" s="30"/>
      <c r="E244" s="31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</row>
    <row r="245" spans="1:61" ht="14.25" customHeight="1" x14ac:dyDescent="0.2">
      <c r="A245" s="30"/>
      <c r="B245" s="30"/>
      <c r="C245" s="30"/>
      <c r="D245" s="30"/>
      <c r="E245" s="31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</row>
    <row r="246" spans="1:61" ht="14.25" customHeight="1" x14ac:dyDescent="0.2">
      <c r="A246" s="30"/>
      <c r="B246" s="30"/>
      <c r="C246" s="30"/>
      <c r="D246" s="30"/>
      <c r="E246" s="31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</row>
    <row r="247" spans="1:61" ht="14.25" customHeight="1" x14ac:dyDescent="0.2">
      <c r="A247" s="30"/>
      <c r="B247" s="30"/>
      <c r="C247" s="30"/>
      <c r="D247" s="30"/>
      <c r="E247" s="31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</row>
    <row r="248" spans="1:61" ht="14.25" customHeight="1" x14ac:dyDescent="0.2">
      <c r="A248" s="30"/>
      <c r="B248" s="30"/>
      <c r="C248" s="30"/>
      <c r="D248" s="30"/>
      <c r="E248" s="31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</row>
    <row r="249" spans="1:61" ht="14.25" customHeight="1" x14ac:dyDescent="0.2">
      <c r="A249" s="30"/>
      <c r="B249" s="30"/>
      <c r="C249" s="30"/>
      <c r="D249" s="30"/>
      <c r="E249" s="31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</row>
    <row r="250" spans="1:61" ht="14.25" customHeight="1" x14ac:dyDescent="0.2">
      <c r="A250" s="30"/>
      <c r="B250" s="30"/>
      <c r="C250" s="30"/>
      <c r="D250" s="30"/>
      <c r="E250" s="31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</row>
    <row r="251" spans="1:61" ht="14.25" customHeight="1" x14ac:dyDescent="0.2">
      <c r="A251" s="30"/>
      <c r="B251" s="30"/>
      <c r="C251" s="30"/>
      <c r="D251" s="30"/>
      <c r="E251" s="31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</row>
    <row r="252" spans="1:61" ht="14.25" customHeight="1" x14ac:dyDescent="0.2">
      <c r="A252" s="30"/>
      <c r="B252" s="30"/>
      <c r="C252" s="30"/>
      <c r="D252" s="30"/>
      <c r="E252" s="31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</row>
    <row r="253" spans="1:61" ht="14.25" customHeight="1" x14ac:dyDescent="0.2">
      <c r="A253" s="30"/>
      <c r="B253" s="30"/>
      <c r="C253" s="30"/>
      <c r="D253" s="30"/>
      <c r="E253" s="31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</row>
    <row r="254" spans="1:61" ht="14.25" customHeight="1" x14ac:dyDescent="0.2">
      <c r="A254" s="30"/>
      <c r="B254" s="30"/>
      <c r="C254" s="30"/>
      <c r="D254" s="30"/>
      <c r="E254" s="31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</row>
    <row r="255" spans="1:61" ht="14.25" customHeight="1" x14ac:dyDescent="0.2">
      <c r="A255" s="30"/>
      <c r="B255" s="30"/>
      <c r="C255" s="30"/>
      <c r="D255" s="30"/>
      <c r="E255" s="31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</row>
    <row r="256" spans="1:61" ht="14.25" customHeight="1" x14ac:dyDescent="0.2">
      <c r="A256" s="30"/>
      <c r="B256" s="30"/>
      <c r="C256" s="30"/>
      <c r="D256" s="30"/>
      <c r="E256" s="31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</row>
    <row r="257" spans="1:61" ht="14.25" customHeight="1" x14ac:dyDescent="0.2">
      <c r="A257" s="30"/>
      <c r="B257" s="30"/>
      <c r="C257" s="30"/>
      <c r="D257" s="30"/>
      <c r="E257" s="31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</row>
    <row r="258" spans="1:61" ht="14.25" customHeight="1" x14ac:dyDescent="0.2">
      <c r="A258" s="30"/>
      <c r="B258" s="30"/>
      <c r="C258" s="30"/>
      <c r="D258" s="30"/>
      <c r="E258" s="31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</row>
    <row r="259" spans="1:61" ht="14.25" customHeight="1" x14ac:dyDescent="0.2">
      <c r="A259" s="30"/>
      <c r="B259" s="30"/>
      <c r="C259" s="30"/>
      <c r="D259" s="30"/>
      <c r="E259" s="31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</row>
    <row r="260" spans="1:61" ht="14.25" customHeight="1" x14ac:dyDescent="0.2">
      <c r="A260" s="30"/>
      <c r="B260" s="30"/>
      <c r="C260" s="30"/>
      <c r="D260" s="30"/>
      <c r="E260" s="31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</row>
    <row r="261" spans="1:61" ht="14.25" customHeight="1" x14ac:dyDescent="0.2">
      <c r="A261" s="30"/>
      <c r="B261" s="30"/>
      <c r="C261" s="30"/>
      <c r="D261" s="30"/>
      <c r="E261" s="31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</row>
    <row r="262" spans="1:61" ht="14.25" customHeight="1" x14ac:dyDescent="0.2">
      <c r="A262" s="30"/>
      <c r="B262" s="30"/>
      <c r="C262" s="30"/>
      <c r="D262" s="30"/>
      <c r="E262" s="31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</row>
    <row r="263" spans="1:61" ht="14.25" customHeight="1" x14ac:dyDescent="0.2">
      <c r="A263" s="30"/>
      <c r="B263" s="30"/>
      <c r="C263" s="30"/>
      <c r="D263" s="30"/>
      <c r="E263" s="31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</row>
    <row r="264" spans="1:61" ht="14.25" customHeight="1" x14ac:dyDescent="0.2">
      <c r="A264" s="30"/>
      <c r="B264" s="30"/>
      <c r="C264" s="30"/>
      <c r="D264" s="30"/>
      <c r="E264" s="31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</row>
    <row r="265" spans="1:61" ht="14.25" customHeight="1" x14ac:dyDescent="0.2">
      <c r="A265" s="30"/>
      <c r="B265" s="30"/>
      <c r="C265" s="30"/>
      <c r="D265" s="30"/>
      <c r="E265" s="31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</row>
    <row r="266" spans="1:61" ht="14.25" customHeight="1" x14ac:dyDescent="0.2">
      <c r="A266" s="30"/>
      <c r="B266" s="30"/>
      <c r="C266" s="30"/>
      <c r="D266" s="30"/>
      <c r="E266" s="31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</row>
    <row r="267" spans="1:61" ht="14.25" customHeight="1" x14ac:dyDescent="0.2">
      <c r="A267" s="30"/>
      <c r="B267" s="30"/>
      <c r="C267" s="30"/>
      <c r="D267" s="30"/>
      <c r="E267" s="31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</row>
    <row r="268" spans="1:61" ht="14.25" customHeight="1" x14ac:dyDescent="0.2">
      <c r="A268" s="30"/>
      <c r="B268" s="30"/>
      <c r="C268" s="30"/>
      <c r="D268" s="30"/>
      <c r="E268" s="31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</row>
    <row r="269" spans="1:61" ht="14.25" customHeight="1" x14ac:dyDescent="0.2">
      <c r="A269" s="30"/>
      <c r="B269" s="30"/>
      <c r="C269" s="30"/>
      <c r="D269" s="30"/>
      <c r="E269" s="31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</row>
    <row r="270" spans="1:61" ht="14.25" customHeight="1" x14ac:dyDescent="0.2">
      <c r="A270" s="30"/>
      <c r="B270" s="30"/>
      <c r="C270" s="30"/>
      <c r="D270" s="30"/>
      <c r="E270" s="31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</row>
    <row r="271" spans="1:61" ht="14.25" customHeight="1" x14ac:dyDescent="0.2">
      <c r="A271" s="30"/>
      <c r="B271" s="30"/>
      <c r="C271" s="30"/>
      <c r="D271" s="30"/>
      <c r="E271" s="31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</row>
    <row r="272" spans="1:61" ht="14.25" customHeight="1" x14ac:dyDescent="0.2">
      <c r="A272" s="30"/>
      <c r="B272" s="30"/>
      <c r="C272" s="30"/>
      <c r="D272" s="30"/>
      <c r="E272" s="31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</row>
    <row r="273" spans="1:61" ht="14.25" customHeight="1" x14ac:dyDescent="0.2">
      <c r="A273" s="30"/>
      <c r="B273" s="30"/>
      <c r="C273" s="30"/>
      <c r="D273" s="30"/>
      <c r="E273" s="31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</row>
    <row r="274" spans="1:61" ht="14.25" customHeight="1" x14ac:dyDescent="0.2">
      <c r="A274" s="30"/>
      <c r="B274" s="30"/>
      <c r="C274" s="30"/>
      <c r="D274" s="30"/>
      <c r="E274" s="31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</row>
    <row r="275" spans="1:61" ht="14.25" customHeight="1" x14ac:dyDescent="0.2">
      <c r="A275" s="30"/>
      <c r="B275" s="30"/>
      <c r="C275" s="30"/>
      <c r="D275" s="30"/>
      <c r="E275" s="31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</row>
    <row r="276" spans="1:61" ht="14.25" customHeight="1" x14ac:dyDescent="0.2">
      <c r="A276" s="30"/>
      <c r="B276" s="30"/>
      <c r="C276" s="30"/>
      <c r="D276" s="30"/>
      <c r="E276" s="31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</row>
    <row r="277" spans="1:61" ht="14.25" customHeight="1" x14ac:dyDescent="0.2">
      <c r="A277" s="30"/>
      <c r="B277" s="30"/>
      <c r="C277" s="30"/>
      <c r="D277" s="30"/>
      <c r="E277" s="31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</row>
    <row r="278" spans="1:61" ht="14.25" customHeight="1" x14ac:dyDescent="0.2">
      <c r="A278" s="30"/>
      <c r="B278" s="30"/>
      <c r="C278" s="30"/>
      <c r="D278" s="30"/>
      <c r="E278" s="31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</row>
    <row r="279" spans="1:61" ht="14.25" customHeight="1" x14ac:dyDescent="0.2">
      <c r="A279" s="30"/>
      <c r="B279" s="30"/>
      <c r="C279" s="30"/>
      <c r="D279" s="30"/>
      <c r="E279" s="31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</row>
    <row r="280" spans="1:61" ht="14.25" customHeight="1" x14ac:dyDescent="0.2">
      <c r="A280" s="30"/>
      <c r="B280" s="30"/>
      <c r="C280" s="30"/>
      <c r="D280" s="30"/>
      <c r="E280" s="31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</row>
    <row r="281" spans="1:61" ht="14.25" customHeight="1" x14ac:dyDescent="0.2">
      <c r="A281" s="30"/>
      <c r="B281" s="30"/>
      <c r="C281" s="30"/>
      <c r="D281" s="30"/>
      <c r="E281" s="31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</row>
    <row r="282" spans="1:61" ht="14.25" customHeight="1" x14ac:dyDescent="0.2">
      <c r="A282" s="30"/>
      <c r="B282" s="30"/>
      <c r="C282" s="30"/>
      <c r="D282" s="30"/>
      <c r="E282" s="31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</row>
    <row r="283" spans="1:61" ht="14.25" customHeight="1" x14ac:dyDescent="0.2">
      <c r="A283" s="30"/>
      <c r="B283" s="30"/>
      <c r="C283" s="30"/>
      <c r="D283" s="30"/>
      <c r="E283" s="31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</row>
    <row r="284" spans="1:61" ht="14.25" customHeight="1" x14ac:dyDescent="0.2">
      <c r="A284" s="30"/>
      <c r="B284" s="30"/>
      <c r="C284" s="30"/>
      <c r="D284" s="30"/>
      <c r="E284" s="31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</row>
    <row r="285" spans="1:61" ht="14.25" customHeight="1" x14ac:dyDescent="0.2">
      <c r="A285" s="30"/>
      <c r="B285" s="30"/>
      <c r="C285" s="30"/>
      <c r="D285" s="30"/>
      <c r="E285" s="31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</row>
    <row r="286" spans="1:61" ht="14.25" customHeight="1" x14ac:dyDescent="0.2">
      <c r="A286" s="30"/>
      <c r="B286" s="30"/>
      <c r="C286" s="30"/>
      <c r="D286" s="30"/>
      <c r="E286" s="31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</row>
    <row r="287" spans="1:61" ht="14.25" customHeight="1" x14ac:dyDescent="0.2">
      <c r="A287" s="30"/>
      <c r="B287" s="30"/>
      <c r="C287" s="30"/>
      <c r="D287" s="30"/>
      <c r="E287" s="31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</row>
    <row r="288" spans="1:61" ht="14.25" customHeight="1" x14ac:dyDescent="0.2">
      <c r="A288" s="30"/>
      <c r="B288" s="30"/>
      <c r="C288" s="30"/>
      <c r="D288" s="30"/>
      <c r="E288" s="31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</row>
    <row r="289" spans="1:61" ht="14.25" customHeight="1" x14ac:dyDescent="0.2">
      <c r="A289" s="30"/>
      <c r="B289" s="30"/>
      <c r="C289" s="30"/>
      <c r="D289" s="30"/>
      <c r="E289" s="31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</row>
    <row r="290" spans="1:61" ht="14.25" customHeight="1" x14ac:dyDescent="0.2">
      <c r="A290" s="30"/>
      <c r="B290" s="30"/>
      <c r="C290" s="30"/>
      <c r="D290" s="30"/>
      <c r="E290" s="31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</row>
    <row r="291" spans="1:61" ht="14.25" customHeight="1" x14ac:dyDescent="0.2">
      <c r="A291" s="30"/>
      <c r="B291" s="30"/>
      <c r="C291" s="30"/>
      <c r="D291" s="30"/>
      <c r="E291" s="31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</row>
    <row r="292" spans="1:61" ht="14.25" customHeight="1" x14ac:dyDescent="0.2">
      <c r="A292" s="30"/>
      <c r="B292" s="30"/>
      <c r="C292" s="30"/>
      <c r="D292" s="30"/>
      <c r="E292" s="31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</row>
    <row r="293" spans="1:61" ht="14.25" customHeight="1" x14ac:dyDescent="0.2">
      <c r="A293" s="30"/>
      <c r="B293" s="30"/>
      <c r="C293" s="30"/>
      <c r="D293" s="30"/>
      <c r="E293" s="31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</row>
    <row r="294" spans="1:61" ht="14.25" customHeight="1" x14ac:dyDescent="0.2">
      <c r="A294" s="30"/>
      <c r="B294" s="30"/>
      <c r="C294" s="30"/>
      <c r="D294" s="30"/>
      <c r="E294" s="31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</row>
    <row r="295" spans="1:61" ht="14.25" customHeight="1" x14ac:dyDescent="0.2">
      <c r="A295" s="30"/>
      <c r="B295" s="30"/>
      <c r="C295" s="30"/>
      <c r="D295" s="30"/>
      <c r="E295" s="31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</row>
    <row r="296" spans="1:61" ht="14.25" customHeight="1" x14ac:dyDescent="0.2">
      <c r="A296" s="30"/>
      <c r="B296" s="30"/>
      <c r="C296" s="30"/>
      <c r="D296" s="30"/>
      <c r="E296" s="31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</row>
    <row r="297" spans="1:61" ht="14.25" customHeight="1" x14ac:dyDescent="0.2">
      <c r="A297" s="30"/>
      <c r="B297" s="30"/>
      <c r="C297" s="30"/>
      <c r="D297" s="30"/>
      <c r="E297" s="31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</row>
    <row r="298" spans="1:61" ht="14.25" customHeight="1" x14ac:dyDescent="0.2">
      <c r="A298" s="30"/>
      <c r="B298" s="30"/>
      <c r="C298" s="30"/>
      <c r="D298" s="30"/>
      <c r="E298" s="31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</row>
    <row r="299" spans="1:61" ht="14.25" customHeight="1" x14ac:dyDescent="0.2">
      <c r="A299" s="30"/>
      <c r="B299" s="30"/>
      <c r="C299" s="30"/>
      <c r="D299" s="30"/>
      <c r="E299" s="31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</row>
    <row r="300" spans="1:61" ht="14.25" customHeight="1" x14ac:dyDescent="0.2">
      <c r="A300" s="30"/>
      <c r="B300" s="30"/>
      <c r="C300" s="30"/>
      <c r="D300" s="30"/>
      <c r="E300" s="31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</row>
    <row r="301" spans="1:61" ht="14.25" customHeight="1" x14ac:dyDescent="0.2">
      <c r="A301" s="30"/>
      <c r="B301" s="30"/>
      <c r="C301" s="30"/>
      <c r="D301" s="30"/>
      <c r="E301" s="31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</row>
    <row r="302" spans="1:61" ht="14.25" customHeight="1" x14ac:dyDescent="0.2">
      <c r="A302" s="30"/>
      <c r="B302" s="30"/>
      <c r="C302" s="30"/>
      <c r="D302" s="30"/>
      <c r="E302" s="31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</row>
    <row r="303" spans="1:61" ht="14.25" customHeight="1" x14ac:dyDescent="0.2">
      <c r="A303" s="30"/>
      <c r="B303" s="30"/>
      <c r="C303" s="30"/>
      <c r="D303" s="30"/>
      <c r="E303" s="31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</row>
    <row r="304" spans="1:61" ht="14.25" customHeight="1" x14ac:dyDescent="0.2">
      <c r="A304" s="30"/>
      <c r="B304" s="30"/>
      <c r="C304" s="30"/>
      <c r="D304" s="30"/>
      <c r="E304" s="31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</row>
    <row r="305" spans="1:61" ht="14.25" customHeight="1" x14ac:dyDescent="0.2">
      <c r="A305" s="30"/>
      <c r="B305" s="30"/>
      <c r="C305" s="30"/>
      <c r="D305" s="30"/>
      <c r="E305" s="31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</row>
    <row r="306" spans="1:61" ht="14.25" customHeight="1" x14ac:dyDescent="0.2">
      <c r="A306" s="30"/>
      <c r="B306" s="30"/>
      <c r="C306" s="30"/>
      <c r="D306" s="30"/>
      <c r="E306" s="31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</row>
    <row r="307" spans="1:61" ht="14.25" customHeight="1" x14ac:dyDescent="0.2">
      <c r="A307" s="30"/>
      <c r="B307" s="30"/>
      <c r="C307" s="30"/>
      <c r="D307" s="30"/>
      <c r="E307" s="31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</row>
    <row r="308" spans="1:61" ht="14.25" customHeight="1" x14ac:dyDescent="0.2">
      <c r="A308" s="30"/>
      <c r="B308" s="30"/>
      <c r="C308" s="30"/>
      <c r="D308" s="30"/>
      <c r="E308" s="31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</row>
    <row r="309" spans="1:61" ht="14.25" customHeight="1" x14ac:dyDescent="0.2">
      <c r="A309" s="30"/>
      <c r="B309" s="30"/>
      <c r="C309" s="30"/>
      <c r="D309" s="30"/>
      <c r="E309" s="31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</row>
    <row r="310" spans="1:61" ht="14.25" customHeight="1" x14ac:dyDescent="0.2">
      <c r="A310" s="30"/>
      <c r="B310" s="30"/>
      <c r="C310" s="30"/>
      <c r="D310" s="30"/>
      <c r="E310" s="31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</row>
    <row r="311" spans="1:61" ht="14.25" customHeight="1" x14ac:dyDescent="0.2">
      <c r="A311" s="30"/>
      <c r="B311" s="30"/>
      <c r="C311" s="30"/>
      <c r="D311" s="30"/>
      <c r="E311" s="31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</row>
    <row r="312" spans="1:61" ht="14.25" customHeight="1" x14ac:dyDescent="0.2">
      <c r="A312" s="30"/>
      <c r="B312" s="30"/>
      <c r="C312" s="30"/>
      <c r="D312" s="30"/>
      <c r="E312" s="31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</row>
    <row r="313" spans="1:61" ht="14.25" customHeight="1" x14ac:dyDescent="0.2">
      <c r="A313" s="30"/>
      <c r="B313" s="30"/>
      <c r="C313" s="30"/>
      <c r="D313" s="30"/>
      <c r="E313" s="31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</row>
    <row r="314" spans="1:61" ht="14.25" customHeight="1" x14ac:dyDescent="0.2">
      <c r="A314" s="30"/>
      <c r="B314" s="30"/>
      <c r="C314" s="30"/>
      <c r="D314" s="30"/>
      <c r="E314" s="31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</row>
    <row r="315" spans="1:61" ht="14.25" customHeight="1" x14ac:dyDescent="0.2">
      <c r="A315" s="30"/>
      <c r="B315" s="30"/>
      <c r="C315" s="30"/>
      <c r="D315" s="30"/>
      <c r="E315" s="31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</row>
    <row r="316" spans="1:61" ht="14.25" customHeight="1" x14ac:dyDescent="0.2">
      <c r="A316" s="30"/>
      <c r="B316" s="30"/>
      <c r="C316" s="30"/>
      <c r="D316" s="30"/>
      <c r="E316" s="31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</row>
    <row r="317" spans="1:61" ht="14.25" customHeight="1" x14ac:dyDescent="0.2">
      <c r="A317" s="30"/>
      <c r="B317" s="30"/>
      <c r="C317" s="30"/>
      <c r="D317" s="30"/>
      <c r="E317" s="31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</row>
    <row r="318" spans="1:61" ht="14.25" customHeight="1" x14ac:dyDescent="0.2">
      <c r="A318" s="30"/>
      <c r="B318" s="30"/>
      <c r="C318" s="30"/>
      <c r="D318" s="30"/>
      <c r="E318" s="31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</row>
    <row r="319" spans="1:61" ht="14.25" customHeight="1" x14ac:dyDescent="0.2">
      <c r="A319" s="30"/>
      <c r="B319" s="30"/>
      <c r="C319" s="30"/>
      <c r="D319" s="30"/>
      <c r="E319" s="31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</row>
    <row r="320" spans="1:61" ht="14.25" customHeight="1" x14ac:dyDescent="0.2">
      <c r="A320" s="30"/>
      <c r="B320" s="30"/>
      <c r="C320" s="30"/>
      <c r="D320" s="30"/>
      <c r="E320" s="31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</row>
    <row r="321" spans="1:61" ht="14.25" customHeight="1" x14ac:dyDescent="0.2">
      <c r="A321" s="30"/>
      <c r="B321" s="30"/>
      <c r="C321" s="30"/>
      <c r="D321" s="30"/>
      <c r="E321" s="31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</row>
    <row r="322" spans="1:61" ht="14.25" customHeight="1" x14ac:dyDescent="0.2">
      <c r="A322" s="30"/>
      <c r="B322" s="30"/>
      <c r="C322" s="30"/>
      <c r="D322" s="30"/>
      <c r="E322" s="31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</row>
    <row r="323" spans="1:61" ht="14.25" customHeight="1" x14ac:dyDescent="0.2">
      <c r="A323" s="30"/>
      <c r="B323" s="30"/>
      <c r="C323" s="30"/>
      <c r="D323" s="30"/>
      <c r="E323" s="31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</row>
    <row r="324" spans="1:61" ht="14.25" customHeight="1" x14ac:dyDescent="0.2">
      <c r="A324" s="30"/>
      <c r="B324" s="30"/>
      <c r="C324" s="30"/>
      <c r="D324" s="30"/>
      <c r="E324" s="31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</row>
    <row r="325" spans="1:61" ht="14.25" customHeight="1" x14ac:dyDescent="0.2">
      <c r="A325" s="30"/>
      <c r="B325" s="30"/>
      <c r="C325" s="30"/>
      <c r="D325" s="30"/>
      <c r="E325" s="31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</row>
    <row r="326" spans="1:61" ht="14.25" customHeight="1" x14ac:dyDescent="0.2">
      <c r="A326" s="30"/>
      <c r="B326" s="30"/>
      <c r="C326" s="30"/>
      <c r="D326" s="30"/>
      <c r="E326" s="31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</row>
    <row r="327" spans="1:61" ht="14.25" customHeight="1" x14ac:dyDescent="0.2">
      <c r="A327" s="30"/>
      <c r="B327" s="30"/>
      <c r="C327" s="30"/>
      <c r="D327" s="30"/>
      <c r="E327" s="31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</row>
    <row r="328" spans="1:61" ht="14.25" customHeight="1" x14ac:dyDescent="0.2">
      <c r="A328" s="30"/>
      <c r="B328" s="30"/>
      <c r="C328" s="30"/>
      <c r="D328" s="30"/>
      <c r="E328" s="31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</row>
    <row r="329" spans="1:61" ht="14.25" customHeight="1" x14ac:dyDescent="0.2">
      <c r="A329" s="30"/>
      <c r="B329" s="30"/>
      <c r="C329" s="30"/>
      <c r="D329" s="30"/>
      <c r="E329" s="31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</row>
    <row r="330" spans="1:61" ht="14.25" customHeight="1" x14ac:dyDescent="0.2">
      <c r="A330" s="30"/>
      <c r="B330" s="30"/>
      <c r="C330" s="30"/>
      <c r="D330" s="30"/>
      <c r="E330" s="31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</row>
    <row r="331" spans="1:61" ht="14.25" customHeight="1" x14ac:dyDescent="0.2">
      <c r="A331" s="30"/>
      <c r="B331" s="30"/>
      <c r="C331" s="30"/>
      <c r="D331" s="30"/>
      <c r="E331" s="31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</row>
    <row r="332" spans="1:61" ht="14.25" customHeight="1" x14ac:dyDescent="0.2">
      <c r="A332" s="30"/>
      <c r="B332" s="30"/>
      <c r="C332" s="30"/>
      <c r="D332" s="30"/>
      <c r="E332" s="31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</row>
    <row r="333" spans="1:61" ht="14.25" customHeight="1" x14ac:dyDescent="0.2">
      <c r="A333" s="30"/>
      <c r="B333" s="30"/>
      <c r="C333" s="30"/>
      <c r="D333" s="30"/>
      <c r="E333" s="31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</row>
    <row r="334" spans="1:61" ht="14.25" customHeight="1" x14ac:dyDescent="0.2">
      <c r="A334" s="30"/>
      <c r="B334" s="30"/>
      <c r="C334" s="30"/>
      <c r="D334" s="30"/>
      <c r="E334" s="31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</row>
    <row r="335" spans="1:61" ht="14.25" customHeight="1" x14ac:dyDescent="0.2">
      <c r="A335" s="30"/>
      <c r="B335" s="30"/>
      <c r="C335" s="30"/>
      <c r="D335" s="30"/>
      <c r="E335" s="31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</row>
    <row r="336" spans="1:61" ht="14.25" customHeight="1" x14ac:dyDescent="0.2">
      <c r="A336" s="30"/>
      <c r="B336" s="30"/>
      <c r="C336" s="30"/>
      <c r="D336" s="30"/>
      <c r="E336" s="31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</row>
    <row r="337" spans="1:61" ht="14.25" customHeight="1" x14ac:dyDescent="0.2">
      <c r="A337" s="30"/>
      <c r="B337" s="30"/>
      <c r="C337" s="30"/>
      <c r="D337" s="30"/>
      <c r="E337" s="31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</row>
    <row r="338" spans="1:61" ht="14.25" customHeight="1" x14ac:dyDescent="0.2">
      <c r="A338" s="30"/>
      <c r="B338" s="30"/>
      <c r="C338" s="30"/>
      <c r="D338" s="30"/>
      <c r="E338" s="31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</row>
    <row r="339" spans="1:61" ht="14.25" customHeight="1" x14ac:dyDescent="0.2">
      <c r="A339" s="30"/>
      <c r="B339" s="30"/>
      <c r="C339" s="30"/>
      <c r="D339" s="30"/>
      <c r="E339" s="31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</row>
    <row r="340" spans="1:61" ht="14.25" customHeight="1" x14ac:dyDescent="0.2">
      <c r="A340" s="30"/>
      <c r="B340" s="30"/>
      <c r="C340" s="30"/>
      <c r="D340" s="30"/>
      <c r="E340" s="31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</row>
    <row r="341" spans="1:61" ht="14.25" customHeight="1" x14ac:dyDescent="0.2">
      <c r="A341" s="30"/>
      <c r="B341" s="30"/>
      <c r="C341" s="30"/>
      <c r="D341" s="30"/>
      <c r="E341" s="31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</row>
    <row r="342" spans="1:61" ht="14.25" customHeight="1" x14ac:dyDescent="0.2">
      <c r="A342" s="30"/>
      <c r="B342" s="30"/>
      <c r="C342" s="30"/>
      <c r="D342" s="30"/>
      <c r="E342" s="31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</row>
    <row r="343" spans="1:61" ht="14.25" customHeight="1" x14ac:dyDescent="0.2">
      <c r="A343" s="30"/>
      <c r="B343" s="30"/>
      <c r="C343" s="30"/>
      <c r="D343" s="30"/>
      <c r="E343" s="31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</row>
    <row r="344" spans="1:61" ht="14.25" customHeight="1" x14ac:dyDescent="0.2">
      <c r="A344" s="30"/>
      <c r="B344" s="30"/>
      <c r="C344" s="30"/>
      <c r="D344" s="30"/>
      <c r="E344" s="31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</row>
    <row r="345" spans="1:61" ht="14.25" customHeight="1" x14ac:dyDescent="0.2">
      <c r="A345" s="30"/>
      <c r="B345" s="30"/>
      <c r="C345" s="30"/>
      <c r="D345" s="30"/>
      <c r="E345" s="31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</row>
    <row r="346" spans="1:61" ht="14.25" customHeight="1" x14ac:dyDescent="0.2">
      <c r="A346" s="30"/>
      <c r="B346" s="30"/>
      <c r="C346" s="30"/>
      <c r="D346" s="30"/>
      <c r="E346" s="31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</row>
    <row r="347" spans="1:61" ht="14.25" customHeight="1" x14ac:dyDescent="0.2">
      <c r="A347" s="30"/>
      <c r="B347" s="30"/>
      <c r="C347" s="30"/>
      <c r="D347" s="30"/>
      <c r="E347" s="31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</row>
    <row r="348" spans="1:61" ht="14.25" customHeight="1" x14ac:dyDescent="0.2">
      <c r="A348" s="30"/>
      <c r="B348" s="30"/>
      <c r="C348" s="30"/>
      <c r="D348" s="30"/>
      <c r="E348" s="31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</row>
    <row r="349" spans="1:61" ht="14.25" customHeight="1" x14ac:dyDescent="0.2">
      <c r="A349" s="30"/>
      <c r="B349" s="30"/>
      <c r="C349" s="30"/>
      <c r="D349" s="30"/>
      <c r="E349" s="31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</row>
    <row r="350" spans="1:61" ht="14.25" customHeight="1" x14ac:dyDescent="0.2">
      <c r="A350" s="30"/>
      <c r="B350" s="30"/>
      <c r="C350" s="30"/>
      <c r="D350" s="30"/>
      <c r="E350" s="31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</row>
    <row r="351" spans="1:61" ht="14.25" customHeight="1" x14ac:dyDescent="0.2">
      <c r="A351" s="30"/>
      <c r="B351" s="30"/>
      <c r="C351" s="30"/>
      <c r="D351" s="30"/>
      <c r="E351" s="31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</row>
    <row r="352" spans="1:61" ht="14.25" customHeight="1" x14ac:dyDescent="0.2">
      <c r="A352" s="30"/>
      <c r="B352" s="30"/>
      <c r="C352" s="30"/>
      <c r="D352" s="30"/>
      <c r="E352" s="31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</row>
    <row r="353" spans="1:61" ht="14.25" customHeight="1" x14ac:dyDescent="0.2">
      <c r="A353" s="30"/>
      <c r="B353" s="30"/>
      <c r="C353" s="30"/>
      <c r="D353" s="30"/>
      <c r="E353" s="31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</row>
    <row r="354" spans="1:61" ht="14.25" customHeight="1" x14ac:dyDescent="0.2">
      <c r="A354" s="30"/>
      <c r="B354" s="30"/>
      <c r="C354" s="30"/>
      <c r="D354" s="30"/>
      <c r="E354" s="31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</row>
    <row r="355" spans="1:61" ht="14.25" customHeight="1" x14ac:dyDescent="0.2">
      <c r="A355" s="30"/>
      <c r="B355" s="30"/>
      <c r="C355" s="30"/>
      <c r="D355" s="30"/>
      <c r="E355" s="31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</row>
    <row r="356" spans="1:61" ht="14.25" customHeight="1" x14ac:dyDescent="0.2">
      <c r="A356" s="30"/>
      <c r="B356" s="30"/>
      <c r="C356" s="30"/>
      <c r="D356" s="30"/>
      <c r="E356" s="31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</row>
    <row r="357" spans="1:61" ht="14.25" customHeight="1" x14ac:dyDescent="0.2">
      <c r="A357" s="30"/>
      <c r="B357" s="30"/>
      <c r="C357" s="30"/>
      <c r="D357" s="30"/>
      <c r="E357" s="31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</row>
    <row r="358" spans="1:61" ht="14.25" customHeight="1" x14ac:dyDescent="0.2">
      <c r="A358" s="30"/>
      <c r="B358" s="30"/>
      <c r="C358" s="30"/>
      <c r="D358" s="30"/>
      <c r="E358" s="31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</row>
    <row r="359" spans="1:61" ht="14.25" customHeight="1" x14ac:dyDescent="0.2">
      <c r="A359" s="30"/>
      <c r="B359" s="30"/>
      <c r="C359" s="30"/>
      <c r="D359" s="30"/>
      <c r="E359" s="31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</row>
    <row r="360" spans="1:61" ht="14.25" customHeight="1" x14ac:dyDescent="0.2">
      <c r="A360" s="30"/>
      <c r="B360" s="30"/>
      <c r="C360" s="30"/>
      <c r="D360" s="30"/>
      <c r="E360" s="31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</row>
    <row r="361" spans="1:61" ht="14.25" customHeight="1" x14ac:dyDescent="0.2">
      <c r="A361" s="30"/>
      <c r="B361" s="30"/>
      <c r="C361" s="30"/>
      <c r="D361" s="30"/>
      <c r="E361" s="31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</row>
    <row r="362" spans="1:61" ht="14.25" customHeight="1" x14ac:dyDescent="0.2">
      <c r="A362" s="30"/>
      <c r="B362" s="30"/>
      <c r="C362" s="30"/>
      <c r="D362" s="30"/>
      <c r="E362" s="31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</row>
    <row r="363" spans="1:61" ht="14.25" customHeight="1" x14ac:dyDescent="0.2">
      <c r="A363" s="30"/>
      <c r="B363" s="30"/>
      <c r="C363" s="30"/>
      <c r="D363" s="30"/>
      <c r="E363" s="31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</row>
    <row r="364" spans="1:61" ht="14.25" customHeight="1" x14ac:dyDescent="0.2">
      <c r="A364" s="30"/>
      <c r="B364" s="30"/>
      <c r="C364" s="30"/>
      <c r="D364" s="30"/>
      <c r="E364" s="31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</row>
    <row r="365" spans="1:61" ht="14.25" customHeight="1" x14ac:dyDescent="0.2">
      <c r="A365" s="30"/>
      <c r="B365" s="30"/>
      <c r="C365" s="30"/>
      <c r="D365" s="30"/>
      <c r="E365" s="31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</row>
    <row r="366" spans="1:61" ht="14.25" customHeight="1" x14ac:dyDescent="0.2">
      <c r="A366" s="30"/>
      <c r="B366" s="30"/>
      <c r="C366" s="30"/>
      <c r="D366" s="30"/>
      <c r="E366" s="31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</row>
    <row r="367" spans="1:61" ht="14.25" customHeight="1" x14ac:dyDescent="0.2">
      <c r="A367" s="30"/>
      <c r="B367" s="30"/>
      <c r="C367" s="30"/>
      <c r="D367" s="30"/>
      <c r="E367" s="31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</row>
    <row r="368" spans="1:61" ht="14.25" customHeight="1" x14ac:dyDescent="0.2">
      <c r="A368" s="30"/>
      <c r="B368" s="30"/>
      <c r="C368" s="30"/>
      <c r="D368" s="30"/>
      <c r="E368" s="31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</row>
    <row r="369" spans="1:61" ht="14.25" customHeight="1" x14ac:dyDescent="0.2">
      <c r="A369" s="30"/>
      <c r="B369" s="30"/>
      <c r="C369" s="30"/>
      <c r="D369" s="30"/>
      <c r="E369" s="31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</row>
    <row r="370" spans="1:61" ht="14.25" customHeight="1" x14ac:dyDescent="0.2">
      <c r="A370" s="30"/>
      <c r="B370" s="30"/>
      <c r="C370" s="30"/>
      <c r="D370" s="30"/>
      <c r="E370" s="31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</row>
    <row r="371" spans="1:61" ht="14.25" customHeight="1" x14ac:dyDescent="0.2">
      <c r="A371" s="30"/>
      <c r="B371" s="30"/>
      <c r="C371" s="30"/>
      <c r="D371" s="30"/>
      <c r="E371" s="31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</row>
    <row r="372" spans="1:61" ht="14.25" customHeight="1" x14ac:dyDescent="0.2">
      <c r="A372" s="30"/>
      <c r="B372" s="30"/>
      <c r="C372" s="30"/>
      <c r="D372" s="30"/>
      <c r="E372" s="31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</row>
    <row r="373" spans="1:61" ht="14.25" customHeight="1" x14ac:dyDescent="0.2">
      <c r="A373" s="30"/>
      <c r="B373" s="30"/>
      <c r="C373" s="30"/>
      <c r="D373" s="30"/>
      <c r="E373" s="31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</row>
    <row r="374" spans="1:61" ht="14.25" customHeight="1" x14ac:dyDescent="0.2">
      <c r="A374" s="30"/>
      <c r="B374" s="30"/>
      <c r="C374" s="30"/>
      <c r="D374" s="30"/>
      <c r="E374" s="31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</row>
    <row r="375" spans="1:61" ht="14.25" customHeight="1" x14ac:dyDescent="0.2">
      <c r="A375" s="30"/>
      <c r="B375" s="30"/>
      <c r="C375" s="30"/>
      <c r="D375" s="30"/>
      <c r="E375" s="31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</row>
    <row r="376" spans="1:61" ht="14.25" customHeight="1" x14ac:dyDescent="0.2">
      <c r="A376" s="30"/>
      <c r="B376" s="30"/>
      <c r="C376" s="30"/>
      <c r="D376" s="30"/>
      <c r="E376" s="31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</row>
    <row r="377" spans="1:61" ht="14.25" customHeight="1" x14ac:dyDescent="0.2">
      <c r="A377" s="30"/>
      <c r="B377" s="30"/>
      <c r="C377" s="30"/>
      <c r="D377" s="30"/>
      <c r="E377" s="31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</row>
    <row r="378" spans="1:61" ht="14.25" customHeight="1" x14ac:dyDescent="0.2">
      <c r="A378" s="30"/>
      <c r="B378" s="30"/>
      <c r="C378" s="30"/>
      <c r="D378" s="30"/>
      <c r="E378" s="31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</row>
    <row r="379" spans="1:61" ht="14.25" customHeight="1" x14ac:dyDescent="0.2">
      <c r="A379" s="30"/>
      <c r="B379" s="30"/>
      <c r="C379" s="30"/>
      <c r="D379" s="30"/>
      <c r="E379" s="31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</row>
    <row r="380" spans="1:61" ht="14.25" customHeight="1" x14ac:dyDescent="0.2">
      <c r="A380" s="30"/>
      <c r="B380" s="30"/>
      <c r="C380" s="30"/>
      <c r="D380" s="30"/>
      <c r="E380" s="31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</row>
    <row r="381" spans="1:61" ht="14.25" customHeight="1" x14ac:dyDescent="0.2">
      <c r="A381" s="30"/>
      <c r="B381" s="30"/>
      <c r="C381" s="30"/>
      <c r="D381" s="30"/>
      <c r="E381" s="31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</row>
    <row r="382" spans="1:61" ht="14.25" customHeight="1" x14ac:dyDescent="0.2">
      <c r="A382" s="30"/>
      <c r="B382" s="30"/>
      <c r="C382" s="30"/>
      <c r="D382" s="30"/>
      <c r="E382" s="31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</row>
    <row r="383" spans="1:61" ht="14.25" customHeight="1" x14ac:dyDescent="0.2">
      <c r="A383" s="30"/>
      <c r="B383" s="30"/>
      <c r="C383" s="30"/>
      <c r="D383" s="30"/>
      <c r="E383" s="31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</row>
    <row r="384" spans="1:61" ht="14.25" customHeight="1" x14ac:dyDescent="0.2">
      <c r="A384" s="30"/>
      <c r="B384" s="30"/>
      <c r="C384" s="30"/>
      <c r="D384" s="30"/>
      <c r="E384" s="31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</row>
    <row r="385" spans="1:61" ht="14.25" customHeight="1" x14ac:dyDescent="0.2">
      <c r="A385" s="30"/>
      <c r="B385" s="30"/>
      <c r="C385" s="30"/>
      <c r="D385" s="30"/>
      <c r="E385" s="31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</row>
    <row r="386" spans="1:61" ht="14.25" customHeight="1" x14ac:dyDescent="0.2">
      <c r="A386" s="30"/>
      <c r="B386" s="30"/>
      <c r="C386" s="30"/>
      <c r="D386" s="30"/>
      <c r="E386" s="31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</row>
    <row r="387" spans="1:61" ht="14.25" customHeight="1" x14ac:dyDescent="0.2">
      <c r="A387" s="30"/>
      <c r="B387" s="30"/>
      <c r="C387" s="30"/>
      <c r="D387" s="30"/>
      <c r="E387" s="31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</row>
    <row r="388" spans="1:61" ht="14.25" customHeight="1" x14ac:dyDescent="0.2">
      <c r="A388" s="30"/>
      <c r="B388" s="30"/>
      <c r="C388" s="30"/>
      <c r="D388" s="30"/>
      <c r="E388" s="31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</row>
    <row r="389" spans="1:61" ht="14.25" customHeight="1" x14ac:dyDescent="0.2">
      <c r="A389" s="30"/>
      <c r="B389" s="30"/>
      <c r="C389" s="30"/>
      <c r="D389" s="30"/>
      <c r="E389" s="31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</row>
    <row r="390" spans="1:61" ht="14.25" customHeight="1" x14ac:dyDescent="0.2">
      <c r="A390" s="30"/>
      <c r="B390" s="30"/>
      <c r="C390" s="30"/>
      <c r="D390" s="30"/>
      <c r="E390" s="31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</row>
    <row r="391" spans="1:61" ht="14.25" customHeight="1" x14ac:dyDescent="0.2">
      <c r="A391" s="30"/>
      <c r="B391" s="30"/>
      <c r="C391" s="30"/>
      <c r="D391" s="30"/>
      <c r="E391" s="31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</row>
    <row r="392" spans="1:61" ht="14.25" customHeight="1" x14ac:dyDescent="0.2">
      <c r="A392" s="30"/>
      <c r="B392" s="30"/>
      <c r="C392" s="30"/>
      <c r="D392" s="30"/>
      <c r="E392" s="31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</row>
    <row r="393" spans="1:61" ht="14.25" customHeight="1" x14ac:dyDescent="0.2">
      <c r="A393" s="30"/>
      <c r="B393" s="30"/>
      <c r="C393" s="30"/>
      <c r="D393" s="30"/>
      <c r="E393" s="31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</row>
    <row r="394" spans="1:61" ht="14.25" customHeight="1" x14ac:dyDescent="0.2">
      <c r="A394" s="30"/>
      <c r="B394" s="30"/>
      <c r="C394" s="30"/>
      <c r="D394" s="30"/>
      <c r="E394" s="31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</row>
    <row r="395" spans="1:61" ht="14.25" customHeight="1" x14ac:dyDescent="0.2">
      <c r="A395" s="30"/>
      <c r="B395" s="30"/>
      <c r="C395" s="30"/>
      <c r="D395" s="30"/>
      <c r="E395" s="31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</row>
    <row r="396" spans="1:61" ht="14.25" customHeight="1" x14ac:dyDescent="0.2">
      <c r="A396" s="30"/>
      <c r="B396" s="30"/>
      <c r="C396" s="30"/>
      <c r="D396" s="30"/>
      <c r="E396" s="31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</row>
    <row r="397" spans="1:61" ht="14.25" customHeight="1" x14ac:dyDescent="0.2">
      <c r="A397" s="30"/>
      <c r="B397" s="30"/>
      <c r="C397" s="30"/>
      <c r="D397" s="30"/>
      <c r="E397" s="31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</row>
    <row r="398" spans="1:61" ht="14.25" customHeight="1" x14ac:dyDescent="0.2">
      <c r="A398" s="30"/>
      <c r="B398" s="30"/>
      <c r="C398" s="30"/>
      <c r="D398" s="30"/>
      <c r="E398" s="31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</row>
    <row r="399" spans="1:61" ht="14.25" customHeight="1" x14ac:dyDescent="0.2">
      <c r="A399" s="30"/>
      <c r="B399" s="30"/>
      <c r="C399" s="30"/>
      <c r="D399" s="30"/>
      <c r="E399" s="31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</row>
    <row r="400" spans="1:61" ht="14.25" customHeight="1" x14ac:dyDescent="0.2">
      <c r="A400" s="30"/>
      <c r="B400" s="30"/>
      <c r="C400" s="30"/>
      <c r="D400" s="30"/>
      <c r="E400" s="31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</row>
    <row r="401" spans="1:61" ht="14.25" customHeight="1" x14ac:dyDescent="0.2">
      <c r="A401" s="30"/>
      <c r="B401" s="30"/>
      <c r="C401" s="30"/>
      <c r="D401" s="30"/>
      <c r="E401" s="31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</row>
    <row r="402" spans="1:61" ht="14.25" customHeight="1" x14ac:dyDescent="0.2">
      <c r="A402" s="30"/>
      <c r="B402" s="30"/>
      <c r="C402" s="30"/>
      <c r="D402" s="30"/>
      <c r="E402" s="31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</row>
    <row r="403" spans="1:61" ht="14.25" customHeight="1" x14ac:dyDescent="0.2">
      <c r="A403" s="30"/>
      <c r="B403" s="30"/>
      <c r="C403" s="30"/>
      <c r="D403" s="30"/>
      <c r="E403" s="31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</row>
    <row r="404" spans="1:61" ht="14.25" customHeight="1" x14ac:dyDescent="0.2">
      <c r="A404" s="30"/>
      <c r="B404" s="30"/>
      <c r="C404" s="30"/>
      <c r="D404" s="30"/>
      <c r="E404" s="31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</row>
    <row r="405" spans="1:61" ht="14.25" customHeight="1" x14ac:dyDescent="0.2">
      <c r="A405" s="30"/>
      <c r="B405" s="30"/>
      <c r="C405" s="30"/>
      <c r="D405" s="30"/>
      <c r="E405" s="31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</row>
    <row r="406" spans="1:61" ht="14.25" customHeight="1" x14ac:dyDescent="0.2">
      <c r="A406" s="30"/>
      <c r="B406" s="30"/>
      <c r="C406" s="30"/>
      <c r="D406" s="30"/>
      <c r="E406" s="31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</row>
    <row r="407" spans="1:61" ht="14.25" customHeight="1" x14ac:dyDescent="0.2">
      <c r="A407" s="30"/>
      <c r="B407" s="30"/>
      <c r="C407" s="30"/>
      <c r="D407" s="30"/>
      <c r="E407" s="31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</row>
    <row r="408" spans="1:61" ht="14.25" customHeight="1" x14ac:dyDescent="0.2">
      <c r="A408" s="30"/>
      <c r="B408" s="30"/>
      <c r="C408" s="30"/>
      <c r="D408" s="30"/>
      <c r="E408" s="31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</row>
    <row r="409" spans="1:61" ht="14.25" customHeight="1" x14ac:dyDescent="0.2">
      <c r="A409" s="30"/>
      <c r="B409" s="30"/>
      <c r="C409" s="30"/>
      <c r="D409" s="30"/>
      <c r="E409" s="31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</row>
    <row r="410" spans="1:61" ht="14.25" customHeight="1" x14ac:dyDescent="0.2">
      <c r="A410" s="30"/>
      <c r="B410" s="30"/>
      <c r="C410" s="30"/>
      <c r="D410" s="30"/>
      <c r="E410" s="31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</row>
    <row r="411" spans="1:61" ht="14.25" customHeight="1" x14ac:dyDescent="0.2">
      <c r="A411" s="30"/>
      <c r="B411" s="30"/>
      <c r="C411" s="30"/>
      <c r="D411" s="30"/>
      <c r="E411" s="31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</row>
    <row r="412" spans="1:61" ht="14.25" customHeight="1" x14ac:dyDescent="0.2">
      <c r="A412" s="30"/>
      <c r="B412" s="30"/>
      <c r="C412" s="30"/>
      <c r="D412" s="30"/>
      <c r="E412" s="31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</row>
    <row r="413" spans="1:61" ht="14.25" customHeight="1" x14ac:dyDescent="0.2">
      <c r="A413" s="30"/>
      <c r="B413" s="30"/>
      <c r="C413" s="30"/>
      <c r="D413" s="30"/>
      <c r="E413" s="31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</row>
    <row r="414" spans="1:61" ht="14.25" customHeight="1" x14ac:dyDescent="0.2">
      <c r="A414" s="30"/>
      <c r="B414" s="30"/>
      <c r="C414" s="30"/>
      <c r="D414" s="30"/>
      <c r="E414" s="31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</row>
    <row r="415" spans="1:61" ht="14.25" customHeight="1" x14ac:dyDescent="0.2">
      <c r="A415" s="30"/>
      <c r="B415" s="30"/>
      <c r="C415" s="30"/>
      <c r="D415" s="30"/>
      <c r="E415" s="31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</row>
    <row r="416" spans="1:61" ht="14.25" customHeight="1" x14ac:dyDescent="0.2">
      <c r="A416" s="30"/>
      <c r="B416" s="30"/>
      <c r="C416" s="30"/>
      <c r="D416" s="30"/>
      <c r="E416" s="31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</row>
    <row r="417" spans="1:61" ht="14.25" customHeight="1" x14ac:dyDescent="0.2">
      <c r="A417" s="30"/>
      <c r="B417" s="30"/>
      <c r="C417" s="30"/>
      <c r="D417" s="30"/>
      <c r="E417" s="31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</row>
    <row r="418" spans="1:61" ht="14.25" customHeight="1" x14ac:dyDescent="0.2">
      <c r="A418" s="30"/>
      <c r="B418" s="30"/>
      <c r="C418" s="30"/>
      <c r="D418" s="30"/>
      <c r="E418" s="31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</row>
    <row r="419" spans="1:61" ht="14.25" customHeight="1" x14ac:dyDescent="0.2">
      <c r="A419" s="30"/>
      <c r="B419" s="30"/>
      <c r="C419" s="30"/>
      <c r="D419" s="30"/>
      <c r="E419" s="31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</row>
    <row r="420" spans="1:61" ht="14.25" customHeight="1" x14ac:dyDescent="0.2">
      <c r="A420" s="30"/>
      <c r="B420" s="30"/>
      <c r="C420" s="30"/>
      <c r="D420" s="30"/>
      <c r="E420" s="31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</row>
    <row r="421" spans="1:61" ht="14.25" customHeight="1" x14ac:dyDescent="0.2">
      <c r="A421" s="30"/>
      <c r="B421" s="30"/>
      <c r="C421" s="30"/>
      <c r="D421" s="30"/>
      <c r="E421" s="31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</row>
    <row r="422" spans="1:61" ht="14.25" customHeight="1" x14ac:dyDescent="0.2">
      <c r="A422" s="30"/>
      <c r="B422" s="30"/>
      <c r="C422" s="30"/>
      <c r="D422" s="30"/>
      <c r="E422" s="31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</row>
    <row r="423" spans="1:61" ht="14.25" customHeight="1" x14ac:dyDescent="0.2">
      <c r="A423" s="30"/>
      <c r="B423" s="30"/>
      <c r="C423" s="30"/>
      <c r="D423" s="30"/>
      <c r="E423" s="31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</row>
    <row r="424" spans="1:61" ht="14.25" customHeight="1" x14ac:dyDescent="0.2">
      <c r="A424" s="30"/>
      <c r="B424" s="30"/>
      <c r="C424" s="30"/>
      <c r="D424" s="30"/>
      <c r="E424" s="31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</row>
    <row r="425" spans="1:61" ht="14.25" customHeight="1" x14ac:dyDescent="0.2">
      <c r="A425" s="30"/>
      <c r="B425" s="30"/>
      <c r="C425" s="30"/>
      <c r="D425" s="30"/>
      <c r="E425" s="31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</row>
    <row r="426" spans="1:61" ht="14.25" customHeight="1" x14ac:dyDescent="0.2">
      <c r="A426" s="30"/>
      <c r="B426" s="30"/>
      <c r="C426" s="30"/>
      <c r="D426" s="30"/>
      <c r="E426" s="31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</row>
    <row r="427" spans="1:61" ht="14.25" customHeight="1" x14ac:dyDescent="0.2">
      <c r="A427" s="30"/>
      <c r="B427" s="30"/>
      <c r="C427" s="30"/>
      <c r="D427" s="30"/>
      <c r="E427" s="31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</row>
    <row r="428" spans="1:61" ht="14.25" customHeight="1" x14ac:dyDescent="0.2">
      <c r="A428" s="30"/>
      <c r="B428" s="30"/>
      <c r="C428" s="30"/>
      <c r="D428" s="30"/>
      <c r="E428" s="31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</row>
    <row r="429" spans="1:61" ht="14.25" customHeight="1" x14ac:dyDescent="0.2">
      <c r="A429" s="30"/>
      <c r="B429" s="30"/>
      <c r="C429" s="30"/>
      <c r="D429" s="30"/>
      <c r="E429" s="31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</row>
    <row r="430" spans="1:61" ht="14.25" customHeight="1" x14ac:dyDescent="0.2">
      <c r="A430" s="30"/>
      <c r="B430" s="30"/>
      <c r="C430" s="30"/>
      <c r="D430" s="30"/>
      <c r="E430" s="31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</row>
    <row r="431" spans="1:61" ht="14.25" customHeight="1" x14ac:dyDescent="0.2">
      <c r="A431" s="30"/>
      <c r="B431" s="30"/>
      <c r="C431" s="30"/>
      <c r="D431" s="30"/>
      <c r="E431" s="31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</row>
    <row r="432" spans="1:61" ht="14.25" customHeight="1" x14ac:dyDescent="0.2">
      <c r="A432" s="30"/>
      <c r="B432" s="30"/>
      <c r="C432" s="30"/>
      <c r="D432" s="30"/>
      <c r="E432" s="31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</row>
    <row r="433" spans="1:61" ht="14.25" customHeight="1" x14ac:dyDescent="0.2">
      <c r="A433" s="30"/>
      <c r="B433" s="30"/>
      <c r="C433" s="30"/>
      <c r="D433" s="30"/>
      <c r="E433" s="31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</row>
    <row r="434" spans="1:61" ht="14.25" customHeight="1" x14ac:dyDescent="0.2">
      <c r="A434" s="30"/>
      <c r="B434" s="30"/>
      <c r="C434" s="30"/>
      <c r="D434" s="30"/>
      <c r="E434" s="31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</row>
    <row r="435" spans="1:61" ht="14.25" customHeight="1" x14ac:dyDescent="0.2">
      <c r="A435" s="30"/>
      <c r="B435" s="30"/>
      <c r="C435" s="30"/>
      <c r="D435" s="30"/>
      <c r="E435" s="31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</row>
    <row r="436" spans="1:61" ht="14.25" customHeight="1" x14ac:dyDescent="0.2">
      <c r="A436" s="30"/>
      <c r="B436" s="30"/>
      <c r="C436" s="30"/>
      <c r="D436" s="30"/>
      <c r="E436" s="31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</row>
    <row r="437" spans="1:61" ht="14.25" customHeight="1" x14ac:dyDescent="0.2">
      <c r="A437" s="30"/>
      <c r="B437" s="30"/>
      <c r="C437" s="30"/>
      <c r="D437" s="30"/>
      <c r="E437" s="31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</row>
    <row r="438" spans="1:61" ht="14.25" customHeight="1" x14ac:dyDescent="0.2">
      <c r="A438" s="30"/>
      <c r="B438" s="30"/>
      <c r="C438" s="30"/>
      <c r="D438" s="30"/>
      <c r="E438" s="31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</row>
    <row r="439" spans="1:61" ht="14.25" customHeight="1" x14ac:dyDescent="0.2">
      <c r="A439" s="30"/>
      <c r="B439" s="30"/>
      <c r="C439" s="30"/>
      <c r="D439" s="30"/>
      <c r="E439" s="31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</row>
    <row r="440" spans="1:61" ht="14.25" customHeight="1" x14ac:dyDescent="0.2">
      <c r="A440" s="30"/>
      <c r="B440" s="30"/>
      <c r="C440" s="30"/>
      <c r="D440" s="30"/>
      <c r="E440" s="31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</row>
    <row r="441" spans="1:61" ht="14.25" customHeight="1" x14ac:dyDescent="0.2">
      <c r="A441" s="30"/>
      <c r="B441" s="30"/>
      <c r="C441" s="30"/>
      <c r="D441" s="30"/>
      <c r="E441" s="31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</row>
    <row r="442" spans="1:61" ht="14.25" customHeight="1" x14ac:dyDescent="0.2">
      <c r="A442" s="30"/>
      <c r="B442" s="30"/>
      <c r="C442" s="30"/>
      <c r="D442" s="30"/>
      <c r="E442" s="31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</row>
    <row r="443" spans="1:61" ht="14.25" customHeight="1" x14ac:dyDescent="0.2">
      <c r="A443" s="30"/>
      <c r="B443" s="30"/>
      <c r="C443" s="30"/>
      <c r="D443" s="30"/>
      <c r="E443" s="31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</row>
    <row r="444" spans="1:61" ht="14.25" customHeight="1" x14ac:dyDescent="0.2">
      <c r="A444" s="30"/>
      <c r="B444" s="30"/>
      <c r="C444" s="30"/>
      <c r="D444" s="30"/>
      <c r="E444" s="31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</row>
    <row r="445" spans="1:61" ht="14.25" customHeight="1" x14ac:dyDescent="0.2">
      <c r="A445" s="30"/>
      <c r="B445" s="30"/>
      <c r="C445" s="30"/>
      <c r="D445" s="30"/>
      <c r="E445" s="31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</row>
    <row r="446" spans="1:61" ht="14.25" customHeight="1" x14ac:dyDescent="0.2">
      <c r="A446" s="30"/>
      <c r="B446" s="30"/>
      <c r="C446" s="30"/>
      <c r="D446" s="30"/>
      <c r="E446" s="31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</row>
    <row r="447" spans="1:61" ht="14.25" customHeight="1" x14ac:dyDescent="0.2">
      <c r="A447" s="30"/>
      <c r="B447" s="30"/>
      <c r="C447" s="30"/>
      <c r="D447" s="30"/>
      <c r="E447" s="31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</row>
    <row r="448" spans="1:61" ht="14.25" customHeight="1" x14ac:dyDescent="0.2">
      <c r="A448" s="30"/>
      <c r="B448" s="30"/>
      <c r="C448" s="30"/>
      <c r="D448" s="30"/>
      <c r="E448" s="31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</row>
    <row r="449" spans="1:61" ht="14.25" customHeight="1" x14ac:dyDescent="0.2">
      <c r="A449" s="30"/>
      <c r="B449" s="30"/>
      <c r="C449" s="30"/>
      <c r="D449" s="30"/>
      <c r="E449" s="31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</row>
    <row r="450" spans="1:61" ht="14.25" customHeight="1" x14ac:dyDescent="0.2">
      <c r="A450" s="30"/>
      <c r="B450" s="30"/>
      <c r="C450" s="30"/>
      <c r="D450" s="30"/>
      <c r="E450" s="31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</row>
    <row r="451" spans="1:61" ht="14.25" customHeight="1" x14ac:dyDescent="0.2">
      <c r="A451" s="30"/>
      <c r="B451" s="30"/>
      <c r="C451" s="30"/>
      <c r="D451" s="30"/>
      <c r="E451" s="31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</row>
    <row r="452" spans="1:61" ht="14.25" customHeight="1" x14ac:dyDescent="0.2">
      <c r="A452" s="30"/>
      <c r="B452" s="30"/>
      <c r="C452" s="30"/>
      <c r="D452" s="30"/>
      <c r="E452" s="31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</row>
    <row r="453" spans="1:61" ht="14.25" customHeight="1" x14ac:dyDescent="0.2">
      <c r="A453" s="30"/>
      <c r="B453" s="30"/>
      <c r="C453" s="30"/>
      <c r="D453" s="30"/>
      <c r="E453" s="31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</row>
    <row r="454" spans="1:61" ht="14.25" customHeight="1" x14ac:dyDescent="0.2">
      <c r="A454" s="30"/>
      <c r="B454" s="30"/>
      <c r="C454" s="30"/>
      <c r="D454" s="30"/>
      <c r="E454" s="31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</row>
    <row r="455" spans="1:61" ht="14.25" customHeight="1" x14ac:dyDescent="0.2">
      <c r="A455" s="30"/>
      <c r="B455" s="30"/>
      <c r="C455" s="30"/>
      <c r="D455" s="30"/>
      <c r="E455" s="31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</row>
    <row r="456" spans="1:61" ht="14.25" customHeight="1" x14ac:dyDescent="0.2">
      <c r="A456" s="30"/>
      <c r="B456" s="30"/>
      <c r="C456" s="30"/>
      <c r="D456" s="30"/>
      <c r="E456" s="31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</row>
    <row r="457" spans="1:61" ht="14.25" customHeight="1" x14ac:dyDescent="0.2">
      <c r="A457" s="30"/>
      <c r="B457" s="30"/>
      <c r="C457" s="30"/>
      <c r="D457" s="30"/>
      <c r="E457" s="31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</row>
    <row r="458" spans="1:61" ht="14.25" customHeight="1" x14ac:dyDescent="0.2">
      <c r="A458" s="30"/>
      <c r="B458" s="30"/>
      <c r="C458" s="30"/>
      <c r="D458" s="30"/>
      <c r="E458" s="31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</row>
    <row r="459" spans="1:61" ht="14.25" customHeight="1" x14ac:dyDescent="0.2">
      <c r="A459" s="30"/>
      <c r="B459" s="30"/>
      <c r="C459" s="30"/>
      <c r="D459" s="30"/>
      <c r="E459" s="31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</row>
    <row r="460" spans="1:61" ht="14.25" customHeight="1" x14ac:dyDescent="0.2">
      <c r="A460" s="30"/>
      <c r="B460" s="30"/>
      <c r="C460" s="30"/>
      <c r="D460" s="30"/>
      <c r="E460" s="31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</row>
    <row r="461" spans="1:61" ht="14.25" customHeight="1" x14ac:dyDescent="0.2">
      <c r="A461" s="30"/>
      <c r="B461" s="30"/>
      <c r="C461" s="30"/>
      <c r="D461" s="30"/>
      <c r="E461" s="31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</row>
    <row r="462" spans="1:61" ht="14.25" customHeight="1" x14ac:dyDescent="0.2">
      <c r="A462" s="30"/>
      <c r="B462" s="30"/>
      <c r="C462" s="30"/>
      <c r="D462" s="30"/>
      <c r="E462" s="31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</row>
    <row r="463" spans="1:61" ht="14.25" customHeight="1" x14ac:dyDescent="0.2">
      <c r="A463" s="30"/>
      <c r="B463" s="30"/>
      <c r="C463" s="30"/>
      <c r="D463" s="30"/>
      <c r="E463" s="31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</row>
    <row r="464" spans="1:61" ht="14.25" customHeight="1" x14ac:dyDescent="0.2">
      <c r="A464" s="30"/>
      <c r="B464" s="30"/>
      <c r="C464" s="30"/>
      <c r="D464" s="30"/>
      <c r="E464" s="31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</row>
    <row r="465" spans="1:61" ht="14.25" customHeight="1" x14ac:dyDescent="0.2">
      <c r="A465" s="30"/>
      <c r="B465" s="30"/>
      <c r="C465" s="30"/>
      <c r="D465" s="30"/>
      <c r="E465" s="31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</row>
    <row r="466" spans="1:61" ht="14.25" customHeight="1" x14ac:dyDescent="0.2">
      <c r="A466" s="30"/>
      <c r="B466" s="30"/>
      <c r="C466" s="30"/>
      <c r="D466" s="30"/>
      <c r="E466" s="31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</row>
    <row r="467" spans="1:61" ht="14.25" customHeight="1" x14ac:dyDescent="0.2">
      <c r="A467" s="30"/>
      <c r="B467" s="30"/>
      <c r="C467" s="30"/>
      <c r="D467" s="30"/>
      <c r="E467" s="31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</row>
    <row r="468" spans="1:61" ht="14.25" customHeight="1" x14ac:dyDescent="0.2">
      <c r="A468" s="30"/>
      <c r="B468" s="30"/>
      <c r="C468" s="30"/>
      <c r="D468" s="30"/>
      <c r="E468" s="31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</row>
    <row r="469" spans="1:61" ht="14.25" customHeight="1" x14ac:dyDescent="0.2">
      <c r="A469" s="30"/>
      <c r="B469" s="30"/>
      <c r="C469" s="30"/>
      <c r="D469" s="30"/>
      <c r="E469" s="31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</row>
    <row r="470" spans="1:61" ht="14.25" customHeight="1" x14ac:dyDescent="0.2">
      <c r="A470" s="30"/>
      <c r="B470" s="30"/>
      <c r="C470" s="30"/>
      <c r="D470" s="30"/>
      <c r="E470" s="31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</row>
    <row r="471" spans="1:61" ht="14.25" customHeight="1" x14ac:dyDescent="0.2">
      <c r="A471" s="30"/>
      <c r="B471" s="30"/>
      <c r="C471" s="30"/>
      <c r="D471" s="30"/>
      <c r="E471" s="31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</row>
    <row r="472" spans="1:61" ht="14.25" customHeight="1" x14ac:dyDescent="0.2">
      <c r="A472" s="30"/>
      <c r="B472" s="30"/>
      <c r="C472" s="30"/>
      <c r="D472" s="30"/>
      <c r="E472" s="31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</row>
    <row r="473" spans="1:61" ht="14.25" customHeight="1" x14ac:dyDescent="0.2">
      <c r="A473" s="30"/>
      <c r="B473" s="30"/>
      <c r="C473" s="30"/>
      <c r="D473" s="30"/>
      <c r="E473" s="31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</row>
    <row r="474" spans="1:61" ht="14.25" customHeight="1" x14ac:dyDescent="0.2">
      <c r="A474" s="30"/>
      <c r="B474" s="30"/>
      <c r="C474" s="30"/>
      <c r="D474" s="30"/>
      <c r="E474" s="31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</row>
    <row r="475" spans="1:61" ht="14.25" customHeight="1" x14ac:dyDescent="0.2">
      <c r="A475" s="30"/>
      <c r="B475" s="30"/>
      <c r="C475" s="30"/>
      <c r="D475" s="30"/>
      <c r="E475" s="31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</row>
    <row r="476" spans="1:61" ht="14.25" customHeight="1" x14ac:dyDescent="0.2">
      <c r="A476" s="30"/>
      <c r="B476" s="30"/>
      <c r="C476" s="30"/>
      <c r="D476" s="30"/>
      <c r="E476" s="31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</row>
    <row r="477" spans="1:61" ht="14.25" customHeight="1" x14ac:dyDescent="0.2">
      <c r="A477" s="30"/>
      <c r="B477" s="30"/>
      <c r="C477" s="30"/>
      <c r="D477" s="30"/>
      <c r="E477" s="31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</row>
    <row r="478" spans="1:61" ht="14.25" customHeight="1" x14ac:dyDescent="0.2">
      <c r="A478" s="30"/>
      <c r="B478" s="30"/>
      <c r="C478" s="30"/>
      <c r="D478" s="30"/>
      <c r="E478" s="31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</row>
    <row r="479" spans="1:61" ht="14.25" customHeight="1" x14ac:dyDescent="0.2">
      <c r="A479" s="30"/>
      <c r="B479" s="30"/>
      <c r="C479" s="30"/>
      <c r="D479" s="30"/>
      <c r="E479" s="31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</row>
    <row r="480" spans="1:61" ht="14.25" customHeight="1" x14ac:dyDescent="0.2">
      <c r="A480" s="30"/>
      <c r="B480" s="30"/>
      <c r="C480" s="30"/>
      <c r="D480" s="30"/>
      <c r="E480" s="31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</row>
    <row r="481" spans="1:61" ht="14.25" customHeight="1" x14ac:dyDescent="0.2">
      <c r="A481" s="30"/>
      <c r="B481" s="30"/>
      <c r="C481" s="30"/>
      <c r="D481" s="30"/>
      <c r="E481" s="31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</row>
    <row r="482" spans="1:61" ht="14.25" customHeight="1" x14ac:dyDescent="0.2">
      <c r="A482" s="30"/>
      <c r="B482" s="30"/>
      <c r="C482" s="30"/>
      <c r="D482" s="30"/>
      <c r="E482" s="31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</row>
    <row r="483" spans="1:61" ht="14.25" customHeight="1" x14ac:dyDescent="0.2">
      <c r="A483" s="30"/>
      <c r="B483" s="30"/>
      <c r="C483" s="30"/>
      <c r="D483" s="30"/>
      <c r="E483" s="31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</row>
    <row r="484" spans="1:61" ht="14.25" customHeight="1" x14ac:dyDescent="0.2">
      <c r="A484" s="30"/>
      <c r="B484" s="30"/>
      <c r="C484" s="30"/>
      <c r="D484" s="30"/>
      <c r="E484" s="31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</row>
    <row r="485" spans="1:61" ht="14.25" customHeight="1" x14ac:dyDescent="0.2">
      <c r="A485" s="30"/>
      <c r="B485" s="30"/>
      <c r="C485" s="30"/>
      <c r="D485" s="30"/>
      <c r="E485" s="31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</row>
    <row r="486" spans="1:61" ht="14.25" customHeight="1" x14ac:dyDescent="0.2">
      <c r="A486" s="30"/>
      <c r="B486" s="30"/>
      <c r="C486" s="30"/>
      <c r="D486" s="30"/>
      <c r="E486" s="31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</row>
    <row r="487" spans="1:61" ht="14.25" customHeight="1" x14ac:dyDescent="0.2">
      <c r="A487" s="30"/>
      <c r="B487" s="30"/>
      <c r="C487" s="30"/>
      <c r="D487" s="30"/>
      <c r="E487" s="31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</row>
    <row r="488" spans="1:61" ht="14.25" customHeight="1" x14ac:dyDescent="0.2">
      <c r="A488" s="30"/>
      <c r="B488" s="30"/>
      <c r="C488" s="30"/>
      <c r="D488" s="30"/>
      <c r="E488" s="31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</row>
    <row r="489" spans="1:61" ht="14.25" customHeight="1" x14ac:dyDescent="0.2">
      <c r="A489" s="30"/>
      <c r="B489" s="30"/>
      <c r="C489" s="30"/>
      <c r="D489" s="30"/>
      <c r="E489" s="31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</row>
    <row r="490" spans="1:61" ht="14.25" customHeight="1" x14ac:dyDescent="0.2">
      <c r="A490" s="30"/>
      <c r="B490" s="30"/>
      <c r="C490" s="30"/>
      <c r="D490" s="30"/>
      <c r="E490" s="31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</row>
    <row r="491" spans="1:61" ht="14.25" customHeight="1" x14ac:dyDescent="0.2">
      <c r="A491" s="30"/>
      <c r="B491" s="30"/>
      <c r="C491" s="30"/>
      <c r="D491" s="30"/>
      <c r="E491" s="31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</row>
    <row r="492" spans="1:61" ht="14.25" customHeight="1" x14ac:dyDescent="0.2">
      <c r="A492" s="30"/>
      <c r="B492" s="30"/>
      <c r="C492" s="30"/>
      <c r="D492" s="30"/>
      <c r="E492" s="31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</row>
    <row r="493" spans="1:61" ht="14.25" customHeight="1" x14ac:dyDescent="0.2">
      <c r="A493" s="30"/>
      <c r="B493" s="30"/>
      <c r="C493" s="30"/>
      <c r="D493" s="30"/>
      <c r="E493" s="31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</row>
    <row r="494" spans="1:61" ht="14.25" customHeight="1" x14ac:dyDescent="0.2">
      <c r="A494" s="30"/>
      <c r="B494" s="30"/>
      <c r="C494" s="30"/>
      <c r="D494" s="30"/>
      <c r="E494" s="31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</row>
    <row r="495" spans="1:61" ht="14.25" customHeight="1" x14ac:dyDescent="0.2">
      <c r="A495" s="30"/>
      <c r="B495" s="30"/>
      <c r="C495" s="30"/>
      <c r="D495" s="30"/>
      <c r="E495" s="31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</row>
    <row r="496" spans="1:61" ht="14.25" customHeight="1" x14ac:dyDescent="0.2">
      <c r="A496" s="30"/>
      <c r="B496" s="30"/>
      <c r="C496" s="30"/>
      <c r="D496" s="30"/>
      <c r="E496" s="31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</row>
    <row r="497" spans="1:61" ht="14.25" customHeight="1" x14ac:dyDescent="0.2">
      <c r="A497" s="30"/>
      <c r="B497" s="30"/>
      <c r="C497" s="30"/>
      <c r="D497" s="30"/>
      <c r="E497" s="31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</row>
    <row r="498" spans="1:61" ht="14.25" customHeight="1" x14ac:dyDescent="0.2">
      <c r="A498" s="30"/>
      <c r="B498" s="30"/>
      <c r="C498" s="30"/>
      <c r="D498" s="30"/>
      <c r="E498" s="31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</row>
    <row r="499" spans="1:61" ht="14.25" customHeight="1" x14ac:dyDescent="0.2">
      <c r="A499" s="30"/>
      <c r="B499" s="30"/>
      <c r="C499" s="30"/>
      <c r="D499" s="30"/>
      <c r="E499" s="31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</row>
    <row r="500" spans="1:61" ht="14.25" customHeight="1" x14ac:dyDescent="0.2">
      <c r="A500" s="30"/>
      <c r="B500" s="30"/>
      <c r="C500" s="30"/>
      <c r="D500" s="30"/>
      <c r="E500" s="31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</row>
    <row r="501" spans="1:61" ht="14.25" customHeight="1" x14ac:dyDescent="0.2">
      <c r="A501" s="30"/>
      <c r="B501" s="30"/>
      <c r="C501" s="30"/>
      <c r="D501" s="30"/>
      <c r="E501" s="31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</row>
    <row r="502" spans="1:61" ht="14.25" customHeight="1" x14ac:dyDescent="0.2">
      <c r="A502" s="30"/>
      <c r="B502" s="30"/>
      <c r="C502" s="30"/>
      <c r="D502" s="30"/>
      <c r="E502" s="31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</row>
    <row r="503" spans="1:61" ht="14.25" customHeight="1" x14ac:dyDescent="0.2">
      <c r="A503" s="30"/>
      <c r="B503" s="30"/>
      <c r="C503" s="30"/>
      <c r="D503" s="30"/>
      <c r="E503" s="31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</row>
    <row r="504" spans="1:61" ht="14.25" customHeight="1" x14ac:dyDescent="0.2">
      <c r="A504" s="30"/>
      <c r="B504" s="30"/>
      <c r="C504" s="30"/>
      <c r="D504" s="30"/>
      <c r="E504" s="31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</row>
    <row r="505" spans="1:61" ht="14.25" customHeight="1" x14ac:dyDescent="0.2">
      <c r="A505" s="30"/>
      <c r="B505" s="30"/>
      <c r="C505" s="30"/>
      <c r="D505" s="30"/>
      <c r="E505" s="31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</row>
    <row r="506" spans="1:61" ht="14.25" customHeight="1" x14ac:dyDescent="0.2">
      <c r="A506" s="30"/>
      <c r="B506" s="30"/>
      <c r="C506" s="30"/>
      <c r="D506" s="30"/>
      <c r="E506" s="31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</row>
    <row r="507" spans="1:61" ht="14.25" customHeight="1" x14ac:dyDescent="0.2">
      <c r="A507" s="30"/>
      <c r="B507" s="30"/>
      <c r="C507" s="30"/>
      <c r="D507" s="30"/>
      <c r="E507" s="31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</row>
    <row r="508" spans="1:61" ht="14.25" customHeight="1" x14ac:dyDescent="0.2">
      <c r="A508" s="30"/>
      <c r="B508" s="30"/>
      <c r="C508" s="30"/>
      <c r="D508" s="30"/>
      <c r="E508" s="31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</row>
    <row r="509" spans="1:61" ht="14.25" customHeight="1" x14ac:dyDescent="0.2">
      <c r="A509" s="30"/>
      <c r="B509" s="30"/>
      <c r="C509" s="30"/>
      <c r="D509" s="30"/>
      <c r="E509" s="31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</row>
    <row r="510" spans="1:61" ht="14.25" customHeight="1" x14ac:dyDescent="0.2">
      <c r="A510" s="30"/>
      <c r="B510" s="30"/>
      <c r="C510" s="30"/>
      <c r="D510" s="30"/>
      <c r="E510" s="31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</row>
    <row r="511" spans="1:61" ht="14.25" customHeight="1" x14ac:dyDescent="0.2">
      <c r="A511" s="30"/>
      <c r="B511" s="30"/>
      <c r="C511" s="30"/>
      <c r="D511" s="30"/>
      <c r="E511" s="31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</row>
    <row r="512" spans="1:61" ht="14.25" customHeight="1" x14ac:dyDescent="0.2">
      <c r="A512" s="30"/>
      <c r="B512" s="30"/>
      <c r="C512" s="30"/>
      <c r="D512" s="30"/>
      <c r="E512" s="31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</row>
    <row r="513" spans="1:61" ht="14.25" customHeight="1" x14ac:dyDescent="0.2">
      <c r="A513" s="30"/>
      <c r="B513" s="30"/>
      <c r="C513" s="30"/>
      <c r="D513" s="30"/>
      <c r="E513" s="31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</row>
    <row r="514" spans="1:61" ht="14.25" customHeight="1" x14ac:dyDescent="0.2">
      <c r="A514" s="30"/>
      <c r="B514" s="30"/>
      <c r="C514" s="30"/>
      <c r="D514" s="30"/>
      <c r="E514" s="31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</row>
    <row r="515" spans="1:61" ht="14.25" customHeight="1" x14ac:dyDescent="0.2">
      <c r="A515" s="30"/>
      <c r="B515" s="30"/>
      <c r="C515" s="30"/>
      <c r="D515" s="30"/>
      <c r="E515" s="31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</row>
    <row r="516" spans="1:61" ht="14.25" customHeight="1" x14ac:dyDescent="0.2">
      <c r="A516" s="30"/>
      <c r="B516" s="30"/>
      <c r="C516" s="30"/>
      <c r="D516" s="30"/>
      <c r="E516" s="31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</row>
    <row r="517" spans="1:61" ht="14.25" customHeight="1" x14ac:dyDescent="0.2">
      <c r="A517" s="30"/>
      <c r="B517" s="30"/>
      <c r="C517" s="30"/>
      <c r="D517" s="30"/>
      <c r="E517" s="31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</row>
    <row r="518" spans="1:61" ht="14.25" customHeight="1" x14ac:dyDescent="0.2">
      <c r="A518" s="30"/>
      <c r="B518" s="30"/>
      <c r="C518" s="30"/>
      <c r="D518" s="30"/>
      <c r="E518" s="31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</row>
    <row r="519" spans="1:61" ht="14.25" customHeight="1" x14ac:dyDescent="0.2">
      <c r="A519" s="30"/>
      <c r="B519" s="30"/>
      <c r="C519" s="30"/>
      <c r="D519" s="30"/>
      <c r="E519" s="31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</row>
    <row r="520" spans="1:61" ht="14.25" customHeight="1" x14ac:dyDescent="0.2">
      <c r="A520" s="30"/>
      <c r="B520" s="30"/>
      <c r="C520" s="30"/>
      <c r="D520" s="30"/>
      <c r="E520" s="31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</row>
    <row r="521" spans="1:61" ht="14.25" customHeight="1" x14ac:dyDescent="0.2">
      <c r="A521" s="30"/>
      <c r="B521" s="30"/>
      <c r="C521" s="30"/>
      <c r="D521" s="30"/>
      <c r="E521" s="31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</row>
    <row r="522" spans="1:61" ht="14.25" customHeight="1" x14ac:dyDescent="0.2">
      <c r="A522" s="30"/>
      <c r="B522" s="30"/>
      <c r="C522" s="30"/>
      <c r="D522" s="30"/>
      <c r="E522" s="31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</row>
    <row r="523" spans="1:61" ht="14.25" customHeight="1" x14ac:dyDescent="0.2">
      <c r="A523" s="30"/>
      <c r="B523" s="30"/>
      <c r="C523" s="30"/>
      <c r="D523" s="30"/>
      <c r="E523" s="31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</row>
    <row r="524" spans="1:61" ht="14.25" customHeight="1" x14ac:dyDescent="0.2">
      <c r="A524" s="30"/>
      <c r="B524" s="30"/>
      <c r="C524" s="30"/>
      <c r="D524" s="30"/>
      <c r="E524" s="31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</row>
    <row r="525" spans="1:61" ht="14.25" customHeight="1" x14ac:dyDescent="0.2">
      <c r="A525" s="30"/>
      <c r="B525" s="30"/>
      <c r="C525" s="30"/>
      <c r="D525" s="30"/>
      <c r="E525" s="31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</row>
    <row r="526" spans="1:61" ht="14.25" customHeight="1" x14ac:dyDescent="0.2">
      <c r="A526" s="30"/>
      <c r="B526" s="30"/>
      <c r="C526" s="30"/>
      <c r="D526" s="30"/>
      <c r="E526" s="31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</row>
    <row r="527" spans="1:61" ht="14.25" customHeight="1" x14ac:dyDescent="0.2">
      <c r="A527" s="30"/>
      <c r="B527" s="30"/>
      <c r="C527" s="30"/>
      <c r="D527" s="30"/>
      <c r="E527" s="31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</row>
    <row r="528" spans="1:61" ht="14.25" customHeight="1" x14ac:dyDescent="0.2">
      <c r="A528" s="30"/>
      <c r="B528" s="30"/>
      <c r="C528" s="30"/>
      <c r="D528" s="30"/>
      <c r="E528" s="31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</row>
    <row r="529" spans="1:61" ht="14.25" customHeight="1" x14ac:dyDescent="0.2">
      <c r="A529" s="30"/>
      <c r="B529" s="30"/>
      <c r="C529" s="30"/>
      <c r="D529" s="30"/>
      <c r="E529" s="31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</row>
    <row r="530" spans="1:61" ht="14.25" customHeight="1" x14ac:dyDescent="0.2">
      <c r="A530" s="30"/>
      <c r="B530" s="30"/>
      <c r="C530" s="30"/>
      <c r="D530" s="30"/>
      <c r="E530" s="31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</row>
    <row r="531" spans="1:61" ht="14.25" customHeight="1" x14ac:dyDescent="0.2">
      <c r="A531" s="30"/>
      <c r="B531" s="30"/>
      <c r="C531" s="30"/>
      <c r="D531" s="30"/>
      <c r="E531" s="31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</row>
    <row r="532" spans="1:61" ht="14.25" customHeight="1" x14ac:dyDescent="0.2">
      <c r="A532" s="30"/>
      <c r="B532" s="30"/>
      <c r="C532" s="30"/>
      <c r="D532" s="30"/>
      <c r="E532" s="31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</row>
    <row r="533" spans="1:61" ht="14.25" customHeight="1" x14ac:dyDescent="0.2">
      <c r="A533" s="30"/>
      <c r="B533" s="30"/>
      <c r="C533" s="30"/>
      <c r="D533" s="30"/>
      <c r="E533" s="31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</row>
    <row r="534" spans="1:61" ht="14.25" customHeight="1" x14ac:dyDescent="0.2">
      <c r="A534" s="30"/>
      <c r="B534" s="30"/>
      <c r="C534" s="30"/>
      <c r="D534" s="30"/>
      <c r="E534" s="31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</row>
    <row r="535" spans="1:61" ht="14.25" customHeight="1" x14ac:dyDescent="0.2">
      <c r="A535" s="30"/>
      <c r="B535" s="30"/>
      <c r="C535" s="30"/>
      <c r="D535" s="30"/>
      <c r="E535" s="31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</row>
    <row r="536" spans="1:61" ht="14.25" customHeight="1" x14ac:dyDescent="0.2">
      <c r="A536" s="30"/>
      <c r="B536" s="30"/>
      <c r="C536" s="30"/>
      <c r="D536" s="30"/>
      <c r="E536" s="31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</row>
    <row r="537" spans="1:61" ht="14.25" customHeight="1" x14ac:dyDescent="0.2">
      <c r="A537" s="30"/>
      <c r="B537" s="30"/>
      <c r="C537" s="30"/>
      <c r="D537" s="30"/>
      <c r="E537" s="31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</row>
    <row r="538" spans="1:61" ht="14.25" customHeight="1" x14ac:dyDescent="0.2">
      <c r="A538" s="30"/>
      <c r="B538" s="30"/>
      <c r="C538" s="30"/>
      <c r="D538" s="30"/>
      <c r="E538" s="31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</row>
    <row r="539" spans="1:61" ht="14.25" customHeight="1" x14ac:dyDescent="0.2">
      <c r="A539" s="30"/>
      <c r="B539" s="30"/>
      <c r="C539" s="30"/>
      <c r="D539" s="30"/>
      <c r="E539" s="31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</row>
    <row r="540" spans="1:61" ht="14.25" customHeight="1" x14ac:dyDescent="0.2">
      <c r="A540" s="30"/>
      <c r="B540" s="30"/>
      <c r="C540" s="30"/>
      <c r="D540" s="30"/>
      <c r="E540" s="31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</row>
    <row r="541" spans="1:61" ht="14.25" customHeight="1" x14ac:dyDescent="0.2">
      <c r="A541" s="30"/>
      <c r="B541" s="30"/>
      <c r="C541" s="30"/>
      <c r="D541" s="30"/>
      <c r="E541" s="31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</row>
    <row r="542" spans="1:61" ht="14.25" customHeight="1" x14ac:dyDescent="0.2">
      <c r="A542" s="30"/>
      <c r="B542" s="30"/>
      <c r="C542" s="30"/>
      <c r="D542" s="30"/>
      <c r="E542" s="31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</row>
    <row r="543" spans="1:61" ht="14.25" customHeight="1" x14ac:dyDescent="0.2">
      <c r="A543" s="30"/>
      <c r="B543" s="30"/>
      <c r="C543" s="30"/>
      <c r="D543" s="30"/>
      <c r="E543" s="31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</row>
    <row r="544" spans="1:61" ht="14.25" customHeight="1" x14ac:dyDescent="0.2">
      <c r="A544" s="30"/>
      <c r="B544" s="30"/>
      <c r="C544" s="30"/>
      <c r="D544" s="30"/>
      <c r="E544" s="31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</row>
    <row r="545" spans="1:61" ht="14.25" customHeight="1" x14ac:dyDescent="0.2">
      <c r="A545" s="30"/>
      <c r="B545" s="30"/>
      <c r="C545" s="30"/>
      <c r="D545" s="30"/>
      <c r="E545" s="31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</row>
    <row r="546" spans="1:61" ht="14.25" customHeight="1" x14ac:dyDescent="0.2">
      <c r="A546" s="30"/>
      <c r="B546" s="30"/>
      <c r="C546" s="30"/>
      <c r="D546" s="30"/>
      <c r="E546" s="31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</row>
    <row r="547" spans="1:61" ht="14.25" customHeight="1" x14ac:dyDescent="0.2">
      <c r="A547" s="30"/>
      <c r="B547" s="30"/>
      <c r="C547" s="30"/>
      <c r="D547" s="30"/>
      <c r="E547" s="31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</row>
    <row r="548" spans="1:61" ht="14.25" customHeight="1" x14ac:dyDescent="0.2">
      <c r="A548" s="30"/>
      <c r="B548" s="30"/>
      <c r="C548" s="30"/>
      <c r="D548" s="30"/>
      <c r="E548" s="31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</row>
    <row r="549" spans="1:61" ht="14.25" customHeight="1" x14ac:dyDescent="0.2">
      <c r="A549" s="30"/>
      <c r="B549" s="30"/>
      <c r="C549" s="30"/>
      <c r="D549" s="30"/>
      <c r="E549" s="31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</row>
    <row r="550" spans="1:61" ht="14.25" customHeight="1" x14ac:dyDescent="0.2">
      <c r="A550" s="30"/>
      <c r="B550" s="30"/>
      <c r="C550" s="30"/>
      <c r="D550" s="30"/>
      <c r="E550" s="31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</row>
    <row r="551" spans="1:61" ht="14.25" customHeight="1" x14ac:dyDescent="0.2">
      <c r="A551" s="30"/>
      <c r="B551" s="30"/>
      <c r="C551" s="30"/>
      <c r="D551" s="30"/>
      <c r="E551" s="31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</row>
    <row r="552" spans="1:61" ht="14.25" customHeight="1" x14ac:dyDescent="0.2">
      <c r="A552" s="30"/>
      <c r="B552" s="30"/>
      <c r="C552" s="30"/>
      <c r="D552" s="30"/>
      <c r="E552" s="31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</row>
    <row r="553" spans="1:61" ht="14.25" customHeight="1" x14ac:dyDescent="0.2">
      <c r="A553" s="30"/>
      <c r="B553" s="30"/>
      <c r="C553" s="30"/>
      <c r="D553" s="30"/>
      <c r="E553" s="31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</row>
    <row r="554" spans="1:61" ht="14.25" customHeight="1" x14ac:dyDescent="0.2">
      <c r="A554" s="30"/>
      <c r="B554" s="30"/>
      <c r="C554" s="30"/>
      <c r="D554" s="30"/>
      <c r="E554" s="31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</row>
    <row r="555" spans="1:61" ht="14.25" customHeight="1" x14ac:dyDescent="0.2">
      <c r="A555" s="30"/>
      <c r="B555" s="30"/>
      <c r="C555" s="30"/>
      <c r="D555" s="30"/>
      <c r="E555" s="31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</row>
    <row r="556" spans="1:61" ht="14.25" customHeight="1" x14ac:dyDescent="0.2">
      <c r="A556" s="30"/>
      <c r="B556" s="30"/>
      <c r="C556" s="30"/>
      <c r="D556" s="30"/>
      <c r="E556" s="31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</row>
    <row r="557" spans="1:61" ht="14.25" customHeight="1" x14ac:dyDescent="0.2">
      <c r="A557" s="30"/>
      <c r="B557" s="30"/>
      <c r="C557" s="30"/>
      <c r="D557" s="30"/>
      <c r="E557" s="31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</row>
    <row r="558" spans="1:61" ht="14.25" customHeight="1" x14ac:dyDescent="0.2">
      <c r="A558" s="30"/>
      <c r="B558" s="30"/>
      <c r="C558" s="30"/>
      <c r="D558" s="30"/>
      <c r="E558" s="31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</row>
    <row r="559" spans="1:61" ht="14.25" customHeight="1" x14ac:dyDescent="0.2">
      <c r="A559" s="30"/>
      <c r="B559" s="30"/>
      <c r="C559" s="30"/>
      <c r="D559" s="30"/>
      <c r="E559" s="31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</row>
    <row r="560" spans="1:61" ht="14.25" customHeight="1" x14ac:dyDescent="0.2">
      <c r="A560" s="30"/>
      <c r="B560" s="30"/>
      <c r="C560" s="30"/>
      <c r="D560" s="30"/>
      <c r="E560" s="31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</row>
    <row r="561" spans="1:61" ht="14.25" customHeight="1" x14ac:dyDescent="0.2">
      <c r="A561" s="30"/>
      <c r="B561" s="30"/>
      <c r="C561" s="30"/>
      <c r="D561" s="30"/>
      <c r="E561" s="31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</row>
    <row r="562" spans="1:61" ht="14.25" customHeight="1" x14ac:dyDescent="0.2">
      <c r="A562" s="30"/>
      <c r="B562" s="30"/>
      <c r="C562" s="30"/>
      <c r="D562" s="30"/>
      <c r="E562" s="31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</row>
    <row r="563" spans="1:61" ht="14.25" customHeight="1" x14ac:dyDescent="0.2">
      <c r="A563" s="30"/>
      <c r="B563" s="30"/>
      <c r="C563" s="30"/>
      <c r="D563" s="30"/>
      <c r="E563" s="31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</row>
    <row r="564" spans="1:61" ht="14.25" customHeight="1" x14ac:dyDescent="0.2">
      <c r="A564" s="30"/>
      <c r="B564" s="30"/>
      <c r="C564" s="30"/>
      <c r="D564" s="30"/>
      <c r="E564" s="31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</row>
    <row r="565" spans="1:61" ht="14.25" customHeight="1" x14ac:dyDescent="0.2">
      <c r="A565" s="30"/>
      <c r="B565" s="30"/>
      <c r="C565" s="30"/>
      <c r="D565" s="30"/>
      <c r="E565" s="31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</row>
    <row r="566" spans="1:61" ht="14.25" customHeight="1" x14ac:dyDescent="0.2">
      <c r="A566" s="30"/>
      <c r="B566" s="30"/>
      <c r="C566" s="30"/>
      <c r="D566" s="30"/>
      <c r="E566" s="31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</row>
    <row r="567" spans="1:61" ht="14.25" customHeight="1" x14ac:dyDescent="0.2">
      <c r="A567" s="30"/>
      <c r="B567" s="30"/>
      <c r="C567" s="30"/>
      <c r="D567" s="30"/>
      <c r="E567" s="31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</row>
    <row r="568" spans="1:61" ht="14.25" customHeight="1" x14ac:dyDescent="0.2">
      <c r="A568" s="30"/>
      <c r="B568" s="30"/>
      <c r="C568" s="30"/>
      <c r="D568" s="30"/>
      <c r="E568" s="31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</row>
    <row r="569" spans="1:61" ht="14.25" customHeight="1" x14ac:dyDescent="0.2">
      <c r="A569" s="30"/>
      <c r="B569" s="30"/>
      <c r="C569" s="30"/>
      <c r="D569" s="30"/>
      <c r="E569" s="31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</row>
    <row r="570" spans="1:61" ht="14.25" customHeight="1" x14ac:dyDescent="0.2">
      <c r="A570" s="30"/>
      <c r="B570" s="30"/>
      <c r="C570" s="30"/>
      <c r="D570" s="30"/>
      <c r="E570" s="31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</row>
    <row r="571" spans="1:61" ht="14.25" customHeight="1" x14ac:dyDescent="0.2">
      <c r="A571" s="30"/>
      <c r="B571" s="30"/>
      <c r="C571" s="30"/>
      <c r="D571" s="30"/>
      <c r="E571" s="31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</row>
    <row r="572" spans="1:61" ht="14.25" customHeight="1" x14ac:dyDescent="0.2">
      <c r="A572" s="30"/>
      <c r="B572" s="30"/>
      <c r="C572" s="30"/>
      <c r="D572" s="30"/>
      <c r="E572" s="31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</row>
    <row r="573" spans="1:61" ht="14.25" customHeight="1" x14ac:dyDescent="0.2">
      <c r="A573" s="30"/>
      <c r="B573" s="30"/>
      <c r="C573" s="30"/>
      <c r="D573" s="30"/>
      <c r="E573" s="31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</row>
    <row r="574" spans="1:61" ht="14.25" customHeight="1" x14ac:dyDescent="0.2">
      <c r="A574" s="30"/>
      <c r="B574" s="30"/>
      <c r="C574" s="30"/>
      <c r="D574" s="30"/>
      <c r="E574" s="31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</row>
    <row r="575" spans="1:61" ht="14.25" customHeight="1" x14ac:dyDescent="0.2">
      <c r="A575" s="30"/>
      <c r="B575" s="30"/>
      <c r="C575" s="30"/>
      <c r="D575" s="30"/>
      <c r="E575" s="31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</row>
    <row r="576" spans="1:61" ht="14.25" customHeight="1" x14ac:dyDescent="0.2">
      <c r="A576" s="30"/>
      <c r="B576" s="30"/>
      <c r="C576" s="30"/>
      <c r="D576" s="30"/>
      <c r="E576" s="31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</row>
    <row r="577" spans="1:61" ht="14.25" customHeight="1" x14ac:dyDescent="0.2">
      <c r="A577" s="30"/>
      <c r="B577" s="30"/>
      <c r="C577" s="30"/>
      <c r="D577" s="30"/>
      <c r="E577" s="31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</row>
    <row r="578" spans="1:61" ht="14.25" customHeight="1" x14ac:dyDescent="0.2">
      <c r="A578" s="30"/>
      <c r="B578" s="30"/>
      <c r="C578" s="30"/>
      <c r="D578" s="30"/>
      <c r="E578" s="31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</row>
    <row r="579" spans="1:61" ht="14.25" customHeight="1" x14ac:dyDescent="0.2">
      <c r="A579" s="30"/>
      <c r="B579" s="30"/>
      <c r="C579" s="30"/>
      <c r="D579" s="30"/>
      <c r="E579" s="31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</row>
    <row r="580" spans="1:61" ht="14.25" customHeight="1" x14ac:dyDescent="0.2">
      <c r="A580" s="30"/>
      <c r="B580" s="30"/>
      <c r="C580" s="30"/>
      <c r="D580" s="30"/>
      <c r="E580" s="31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</row>
    <row r="581" spans="1:61" ht="14.25" customHeight="1" x14ac:dyDescent="0.2">
      <c r="A581" s="30"/>
      <c r="B581" s="30"/>
      <c r="C581" s="30"/>
      <c r="D581" s="30"/>
      <c r="E581" s="31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</row>
    <row r="582" spans="1:61" ht="14.25" customHeight="1" x14ac:dyDescent="0.2">
      <c r="A582" s="30"/>
      <c r="B582" s="30"/>
      <c r="C582" s="30"/>
      <c r="D582" s="30"/>
      <c r="E582" s="31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</row>
    <row r="583" spans="1:61" ht="14.25" customHeight="1" x14ac:dyDescent="0.2">
      <c r="A583" s="30"/>
      <c r="B583" s="30"/>
      <c r="C583" s="30"/>
      <c r="D583" s="30"/>
      <c r="E583" s="31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</row>
    <row r="584" spans="1:61" ht="14.25" customHeight="1" x14ac:dyDescent="0.2">
      <c r="A584" s="30"/>
      <c r="B584" s="30"/>
      <c r="C584" s="30"/>
      <c r="D584" s="30"/>
      <c r="E584" s="31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</row>
    <row r="585" spans="1:61" ht="14.25" customHeight="1" x14ac:dyDescent="0.2">
      <c r="A585" s="30"/>
      <c r="B585" s="30"/>
      <c r="C585" s="30"/>
      <c r="D585" s="30"/>
      <c r="E585" s="31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</row>
    <row r="586" spans="1:61" ht="14.25" customHeight="1" x14ac:dyDescent="0.2">
      <c r="A586" s="30"/>
      <c r="B586" s="30"/>
      <c r="C586" s="30"/>
      <c r="D586" s="30"/>
      <c r="E586" s="31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</row>
    <row r="587" spans="1:61" ht="14.25" customHeight="1" x14ac:dyDescent="0.2">
      <c r="A587" s="30"/>
      <c r="B587" s="30"/>
      <c r="C587" s="30"/>
      <c r="D587" s="30"/>
      <c r="E587" s="31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</row>
    <row r="588" spans="1:61" ht="14.25" customHeight="1" x14ac:dyDescent="0.2">
      <c r="A588" s="30"/>
      <c r="B588" s="30"/>
      <c r="C588" s="30"/>
      <c r="D588" s="30"/>
      <c r="E588" s="31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</row>
    <row r="589" spans="1:61" ht="14.25" customHeight="1" x14ac:dyDescent="0.2">
      <c r="A589" s="30"/>
      <c r="B589" s="30"/>
      <c r="C589" s="30"/>
      <c r="D589" s="30"/>
      <c r="E589" s="31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</row>
    <row r="590" spans="1:61" ht="14.25" customHeight="1" x14ac:dyDescent="0.2">
      <c r="A590" s="30"/>
      <c r="B590" s="30"/>
      <c r="C590" s="30"/>
      <c r="D590" s="30"/>
      <c r="E590" s="31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</row>
    <row r="591" spans="1:61" ht="14.25" customHeight="1" x14ac:dyDescent="0.2">
      <c r="A591" s="30"/>
      <c r="B591" s="30"/>
      <c r="C591" s="30"/>
      <c r="D591" s="30"/>
      <c r="E591" s="31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</row>
    <row r="592" spans="1:61" ht="14.25" customHeight="1" x14ac:dyDescent="0.2">
      <c r="A592" s="30"/>
      <c r="B592" s="30"/>
      <c r="C592" s="30"/>
      <c r="D592" s="30"/>
      <c r="E592" s="31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</row>
    <row r="593" spans="1:61" ht="14.25" customHeight="1" x14ac:dyDescent="0.2">
      <c r="A593" s="30"/>
      <c r="B593" s="30"/>
      <c r="C593" s="30"/>
      <c r="D593" s="30"/>
      <c r="E593" s="31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</row>
    <row r="594" spans="1:61" ht="14.25" customHeight="1" x14ac:dyDescent="0.2">
      <c r="A594" s="30"/>
      <c r="B594" s="30"/>
      <c r="C594" s="30"/>
      <c r="D594" s="30"/>
      <c r="E594" s="31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</row>
    <row r="595" spans="1:61" ht="14.25" customHeight="1" x14ac:dyDescent="0.2">
      <c r="A595" s="30"/>
      <c r="B595" s="30"/>
      <c r="C595" s="30"/>
      <c r="D595" s="30"/>
      <c r="E595" s="31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</row>
    <row r="596" spans="1:61" ht="14.25" customHeight="1" x14ac:dyDescent="0.2">
      <c r="A596" s="30"/>
      <c r="B596" s="30"/>
      <c r="C596" s="30"/>
      <c r="D596" s="30"/>
      <c r="E596" s="31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</row>
    <row r="597" spans="1:61" ht="14.25" customHeight="1" x14ac:dyDescent="0.2">
      <c r="A597" s="30"/>
      <c r="B597" s="30"/>
      <c r="C597" s="30"/>
      <c r="D597" s="30"/>
      <c r="E597" s="31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</row>
    <row r="598" spans="1:61" ht="14.25" customHeight="1" x14ac:dyDescent="0.2">
      <c r="A598" s="30"/>
      <c r="B598" s="30"/>
      <c r="C598" s="30"/>
      <c r="D598" s="30"/>
      <c r="E598" s="31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</row>
    <row r="599" spans="1:61" ht="14.25" customHeight="1" x14ac:dyDescent="0.2">
      <c r="A599" s="30"/>
      <c r="B599" s="30"/>
      <c r="C599" s="30"/>
      <c r="D599" s="30"/>
      <c r="E599" s="31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</row>
    <row r="600" spans="1:61" ht="14.25" customHeight="1" x14ac:dyDescent="0.2">
      <c r="A600" s="30"/>
      <c r="B600" s="30"/>
      <c r="C600" s="30"/>
      <c r="D600" s="30"/>
      <c r="E600" s="31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</row>
    <row r="601" spans="1:61" ht="14.25" customHeight="1" x14ac:dyDescent="0.2">
      <c r="A601" s="30"/>
      <c r="B601" s="30"/>
      <c r="C601" s="30"/>
      <c r="D601" s="30"/>
      <c r="E601" s="31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</row>
    <row r="602" spans="1:61" ht="14.25" customHeight="1" x14ac:dyDescent="0.2">
      <c r="A602" s="30"/>
      <c r="B602" s="30"/>
      <c r="C602" s="30"/>
      <c r="D602" s="30"/>
      <c r="E602" s="31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</row>
    <row r="603" spans="1:61" ht="14.25" customHeight="1" x14ac:dyDescent="0.2">
      <c r="A603" s="30"/>
      <c r="B603" s="30"/>
      <c r="C603" s="30"/>
      <c r="D603" s="30"/>
      <c r="E603" s="31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</row>
    <row r="604" spans="1:61" ht="14.25" customHeight="1" x14ac:dyDescent="0.2">
      <c r="A604" s="30"/>
      <c r="B604" s="30"/>
      <c r="C604" s="30"/>
      <c r="D604" s="30"/>
      <c r="E604" s="31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</row>
    <row r="605" spans="1:61" ht="14.25" customHeight="1" x14ac:dyDescent="0.2">
      <c r="A605" s="30"/>
      <c r="B605" s="30"/>
      <c r="C605" s="30"/>
      <c r="D605" s="30"/>
      <c r="E605" s="31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</row>
    <row r="606" spans="1:61" ht="14.25" customHeight="1" x14ac:dyDescent="0.2">
      <c r="A606" s="30"/>
      <c r="B606" s="30"/>
      <c r="C606" s="30"/>
      <c r="D606" s="30"/>
      <c r="E606" s="31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</row>
    <row r="607" spans="1:61" ht="14.25" customHeight="1" x14ac:dyDescent="0.2">
      <c r="A607" s="30"/>
      <c r="B607" s="30"/>
      <c r="C607" s="30"/>
      <c r="D607" s="30"/>
      <c r="E607" s="31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</row>
    <row r="608" spans="1:61" ht="14.25" customHeight="1" x14ac:dyDescent="0.2">
      <c r="A608" s="30"/>
      <c r="B608" s="30"/>
      <c r="C608" s="30"/>
      <c r="D608" s="30"/>
      <c r="E608" s="31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</row>
    <row r="609" spans="1:61" ht="14.25" customHeight="1" x14ac:dyDescent="0.2">
      <c r="A609" s="30"/>
      <c r="B609" s="30"/>
      <c r="C609" s="30"/>
      <c r="D609" s="30"/>
      <c r="E609" s="31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</row>
    <row r="610" spans="1:61" ht="14.25" customHeight="1" x14ac:dyDescent="0.2">
      <c r="A610" s="30"/>
      <c r="B610" s="30"/>
      <c r="C610" s="30"/>
      <c r="D610" s="30"/>
      <c r="E610" s="31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</row>
    <row r="611" spans="1:61" ht="14.25" customHeight="1" x14ac:dyDescent="0.2">
      <c r="A611" s="30"/>
      <c r="B611" s="30"/>
      <c r="C611" s="30"/>
      <c r="D611" s="30"/>
      <c r="E611" s="31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</row>
    <row r="612" spans="1:61" ht="14.25" customHeight="1" x14ac:dyDescent="0.2">
      <c r="A612" s="30"/>
      <c r="B612" s="30"/>
      <c r="C612" s="30"/>
      <c r="D612" s="30"/>
      <c r="E612" s="31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</row>
    <row r="613" spans="1:61" ht="14.25" customHeight="1" x14ac:dyDescent="0.2">
      <c r="A613" s="30"/>
      <c r="B613" s="30"/>
      <c r="C613" s="30"/>
      <c r="D613" s="30"/>
      <c r="E613" s="31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</row>
    <row r="614" spans="1:61" ht="14.25" customHeight="1" x14ac:dyDescent="0.2">
      <c r="A614" s="30"/>
      <c r="B614" s="30"/>
      <c r="C614" s="30"/>
      <c r="D614" s="30"/>
      <c r="E614" s="31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</row>
    <row r="615" spans="1:61" ht="14.25" customHeight="1" x14ac:dyDescent="0.2">
      <c r="A615" s="30"/>
      <c r="B615" s="30"/>
      <c r="C615" s="30"/>
      <c r="D615" s="30"/>
      <c r="E615" s="31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</row>
    <row r="616" spans="1:61" ht="14.25" customHeight="1" x14ac:dyDescent="0.2">
      <c r="A616" s="30"/>
      <c r="B616" s="30"/>
      <c r="C616" s="30"/>
      <c r="D616" s="30"/>
      <c r="E616" s="31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</row>
    <row r="617" spans="1:61" ht="14.25" customHeight="1" x14ac:dyDescent="0.2">
      <c r="A617" s="30"/>
      <c r="B617" s="30"/>
      <c r="C617" s="30"/>
      <c r="D617" s="30"/>
      <c r="E617" s="31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</row>
    <row r="618" spans="1:61" ht="14.25" customHeight="1" x14ac:dyDescent="0.2">
      <c r="A618" s="30"/>
      <c r="B618" s="30"/>
      <c r="C618" s="30"/>
      <c r="D618" s="30"/>
      <c r="E618" s="31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</row>
    <row r="619" spans="1:61" ht="14.25" customHeight="1" x14ac:dyDescent="0.2">
      <c r="A619" s="30"/>
      <c r="B619" s="30"/>
      <c r="C619" s="30"/>
      <c r="D619" s="30"/>
      <c r="E619" s="31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</row>
    <row r="620" spans="1:61" ht="14.25" customHeight="1" x14ac:dyDescent="0.2">
      <c r="A620" s="30"/>
      <c r="B620" s="30"/>
      <c r="C620" s="30"/>
      <c r="D620" s="30"/>
      <c r="E620" s="31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</row>
    <row r="621" spans="1:61" ht="14.25" customHeight="1" x14ac:dyDescent="0.2">
      <c r="A621" s="30"/>
      <c r="B621" s="30"/>
      <c r="C621" s="30"/>
      <c r="D621" s="30"/>
      <c r="E621" s="31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</row>
    <row r="622" spans="1:61" ht="14.25" customHeight="1" x14ac:dyDescent="0.2">
      <c r="A622" s="30"/>
      <c r="B622" s="30"/>
      <c r="C622" s="30"/>
      <c r="D622" s="30"/>
      <c r="E622" s="31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</row>
    <row r="623" spans="1:61" ht="14.25" customHeight="1" x14ac:dyDescent="0.2">
      <c r="A623" s="30"/>
      <c r="B623" s="30"/>
      <c r="C623" s="30"/>
      <c r="D623" s="30"/>
      <c r="E623" s="31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</row>
    <row r="624" spans="1:61" ht="14.25" customHeight="1" x14ac:dyDescent="0.2">
      <c r="A624" s="30"/>
      <c r="B624" s="30"/>
      <c r="C624" s="30"/>
      <c r="D624" s="30"/>
      <c r="E624" s="31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</row>
    <row r="625" spans="1:61" ht="14.25" customHeight="1" x14ac:dyDescent="0.2">
      <c r="A625" s="30"/>
      <c r="B625" s="30"/>
      <c r="C625" s="30"/>
      <c r="D625" s="30"/>
      <c r="E625" s="31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</row>
    <row r="626" spans="1:61" ht="14.25" customHeight="1" x14ac:dyDescent="0.2">
      <c r="A626" s="30"/>
      <c r="B626" s="30"/>
      <c r="C626" s="30"/>
      <c r="D626" s="30"/>
      <c r="E626" s="31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</row>
    <row r="627" spans="1:61" ht="14.25" customHeight="1" x14ac:dyDescent="0.2">
      <c r="A627" s="30"/>
      <c r="B627" s="30"/>
      <c r="C627" s="30"/>
      <c r="D627" s="30"/>
      <c r="E627" s="31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</row>
    <row r="628" spans="1:61" ht="14.25" customHeight="1" x14ac:dyDescent="0.2">
      <c r="A628" s="30"/>
      <c r="B628" s="30"/>
      <c r="C628" s="30"/>
      <c r="D628" s="30"/>
      <c r="E628" s="31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</row>
    <row r="629" spans="1:61" ht="14.25" customHeight="1" x14ac:dyDescent="0.2">
      <c r="A629" s="30"/>
      <c r="B629" s="30"/>
      <c r="C629" s="30"/>
      <c r="D629" s="30"/>
      <c r="E629" s="31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</row>
    <row r="630" spans="1:61" ht="14.25" customHeight="1" x14ac:dyDescent="0.2">
      <c r="A630" s="30"/>
      <c r="B630" s="30"/>
      <c r="C630" s="30"/>
      <c r="D630" s="30"/>
      <c r="E630" s="31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</row>
    <row r="631" spans="1:61" ht="14.25" customHeight="1" x14ac:dyDescent="0.2">
      <c r="A631" s="30"/>
      <c r="B631" s="30"/>
      <c r="C631" s="30"/>
      <c r="D631" s="30"/>
      <c r="E631" s="31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</row>
    <row r="632" spans="1:61" ht="14.25" customHeight="1" x14ac:dyDescent="0.2">
      <c r="A632" s="30"/>
      <c r="B632" s="30"/>
      <c r="C632" s="30"/>
      <c r="D632" s="30"/>
      <c r="E632" s="31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</row>
    <row r="633" spans="1:61" ht="14.25" customHeight="1" x14ac:dyDescent="0.2">
      <c r="A633" s="30"/>
      <c r="B633" s="30"/>
      <c r="C633" s="30"/>
      <c r="D633" s="30"/>
      <c r="E633" s="31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</row>
    <row r="634" spans="1:61" ht="14.25" customHeight="1" x14ac:dyDescent="0.2">
      <c r="A634" s="30"/>
      <c r="B634" s="30"/>
      <c r="C634" s="30"/>
      <c r="D634" s="30"/>
      <c r="E634" s="31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</row>
    <row r="635" spans="1:61" ht="14.25" customHeight="1" x14ac:dyDescent="0.2">
      <c r="A635" s="30"/>
      <c r="B635" s="30"/>
      <c r="C635" s="30"/>
      <c r="D635" s="30"/>
      <c r="E635" s="31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</row>
    <row r="636" spans="1:61" ht="14.25" customHeight="1" x14ac:dyDescent="0.2">
      <c r="A636" s="30"/>
      <c r="B636" s="30"/>
      <c r="C636" s="30"/>
      <c r="D636" s="30"/>
      <c r="E636" s="31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</row>
    <row r="637" spans="1:61" ht="14.25" customHeight="1" x14ac:dyDescent="0.2">
      <c r="A637" s="30"/>
      <c r="B637" s="30"/>
      <c r="C637" s="30"/>
      <c r="D637" s="30"/>
      <c r="E637" s="31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</row>
    <row r="638" spans="1:61" ht="14.25" customHeight="1" x14ac:dyDescent="0.2">
      <c r="A638" s="30"/>
      <c r="B638" s="30"/>
      <c r="C638" s="30"/>
      <c r="D638" s="30"/>
      <c r="E638" s="31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</row>
    <row r="639" spans="1:61" ht="14.25" customHeight="1" x14ac:dyDescent="0.2">
      <c r="A639" s="30"/>
      <c r="B639" s="30"/>
      <c r="C639" s="30"/>
      <c r="D639" s="30"/>
      <c r="E639" s="31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</row>
    <row r="640" spans="1:61" ht="14.25" customHeight="1" x14ac:dyDescent="0.2">
      <c r="A640" s="30"/>
      <c r="B640" s="30"/>
      <c r="C640" s="30"/>
      <c r="D640" s="30"/>
      <c r="E640" s="31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</row>
    <row r="641" spans="1:61" ht="14.25" customHeight="1" x14ac:dyDescent="0.2">
      <c r="A641" s="30"/>
      <c r="B641" s="30"/>
      <c r="C641" s="30"/>
      <c r="D641" s="30"/>
      <c r="E641" s="31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</row>
    <row r="642" spans="1:61" ht="14.25" customHeight="1" x14ac:dyDescent="0.2">
      <c r="A642" s="30"/>
      <c r="B642" s="30"/>
      <c r="C642" s="30"/>
      <c r="D642" s="30"/>
      <c r="E642" s="31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</row>
    <row r="643" spans="1:61" ht="14.25" customHeight="1" x14ac:dyDescent="0.2">
      <c r="A643" s="30"/>
      <c r="B643" s="30"/>
      <c r="C643" s="30"/>
      <c r="D643" s="30"/>
      <c r="E643" s="31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</row>
    <row r="644" spans="1:61" ht="14.25" customHeight="1" x14ac:dyDescent="0.2">
      <c r="A644" s="30"/>
      <c r="B644" s="30"/>
      <c r="C644" s="30"/>
      <c r="D644" s="30"/>
      <c r="E644" s="31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</row>
    <row r="645" spans="1:61" ht="14.25" customHeight="1" x14ac:dyDescent="0.2">
      <c r="A645" s="30"/>
      <c r="B645" s="30"/>
      <c r="C645" s="30"/>
      <c r="D645" s="30"/>
      <c r="E645" s="31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</row>
    <row r="646" spans="1:61" ht="14.25" customHeight="1" x14ac:dyDescent="0.2">
      <c r="A646" s="30"/>
      <c r="B646" s="30"/>
      <c r="C646" s="30"/>
      <c r="D646" s="30"/>
      <c r="E646" s="31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</row>
    <row r="647" spans="1:61" ht="14.25" customHeight="1" x14ac:dyDescent="0.2">
      <c r="A647" s="30"/>
      <c r="B647" s="30"/>
      <c r="C647" s="30"/>
      <c r="D647" s="30"/>
      <c r="E647" s="31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</row>
    <row r="648" spans="1:61" ht="14.25" customHeight="1" x14ac:dyDescent="0.2">
      <c r="A648" s="30"/>
      <c r="B648" s="30"/>
      <c r="C648" s="30"/>
      <c r="D648" s="30"/>
      <c r="E648" s="31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</row>
    <row r="649" spans="1:61" ht="14.25" customHeight="1" x14ac:dyDescent="0.2">
      <c r="A649" s="30"/>
      <c r="B649" s="30"/>
      <c r="C649" s="30"/>
      <c r="D649" s="30"/>
      <c r="E649" s="31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</row>
    <row r="650" spans="1:61" ht="14.25" customHeight="1" x14ac:dyDescent="0.2">
      <c r="A650" s="30"/>
      <c r="B650" s="30"/>
      <c r="C650" s="30"/>
      <c r="D650" s="30"/>
      <c r="E650" s="31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</row>
    <row r="651" spans="1:61" ht="14.25" customHeight="1" x14ac:dyDescent="0.2">
      <c r="A651" s="30"/>
      <c r="B651" s="30"/>
      <c r="C651" s="30"/>
      <c r="D651" s="30"/>
      <c r="E651" s="31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</row>
    <row r="652" spans="1:61" ht="14.25" customHeight="1" x14ac:dyDescent="0.2">
      <c r="A652" s="30"/>
      <c r="B652" s="30"/>
      <c r="C652" s="30"/>
      <c r="D652" s="30"/>
      <c r="E652" s="31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</row>
    <row r="653" spans="1:61" ht="14.25" customHeight="1" x14ac:dyDescent="0.2">
      <c r="A653" s="30"/>
      <c r="B653" s="30"/>
      <c r="C653" s="30"/>
      <c r="D653" s="30"/>
      <c r="E653" s="31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</row>
    <row r="654" spans="1:61" ht="14.25" customHeight="1" x14ac:dyDescent="0.2">
      <c r="A654" s="30"/>
      <c r="B654" s="30"/>
      <c r="C654" s="30"/>
      <c r="D654" s="30"/>
      <c r="E654" s="31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</row>
    <row r="655" spans="1:61" ht="14.25" customHeight="1" x14ac:dyDescent="0.2">
      <c r="A655" s="30"/>
      <c r="B655" s="30"/>
      <c r="C655" s="30"/>
      <c r="D655" s="30"/>
      <c r="E655" s="31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</row>
    <row r="656" spans="1:61" ht="14.25" customHeight="1" x14ac:dyDescent="0.2">
      <c r="A656" s="30"/>
      <c r="B656" s="30"/>
      <c r="C656" s="30"/>
      <c r="D656" s="30"/>
      <c r="E656" s="31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</row>
    <row r="657" spans="1:61" ht="14.25" customHeight="1" x14ac:dyDescent="0.2">
      <c r="A657" s="30"/>
      <c r="B657" s="30"/>
      <c r="C657" s="30"/>
      <c r="D657" s="30"/>
      <c r="E657" s="31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</row>
    <row r="658" spans="1:61" ht="14.25" customHeight="1" x14ac:dyDescent="0.2">
      <c r="A658" s="30"/>
      <c r="B658" s="30"/>
      <c r="C658" s="30"/>
      <c r="D658" s="30"/>
      <c r="E658" s="31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</row>
    <row r="659" spans="1:61" ht="14.25" customHeight="1" x14ac:dyDescent="0.2">
      <c r="A659" s="30"/>
      <c r="B659" s="30"/>
      <c r="C659" s="30"/>
      <c r="D659" s="30"/>
      <c r="E659" s="31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</row>
    <row r="660" spans="1:61" ht="14.25" customHeight="1" x14ac:dyDescent="0.2">
      <c r="A660" s="30"/>
      <c r="B660" s="30"/>
      <c r="C660" s="30"/>
      <c r="D660" s="30"/>
      <c r="E660" s="31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</row>
    <row r="661" spans="1:61" ht="14.25" customHeight="1" x14ac:dyDescent="0.2">
      <c r="A661" s="30"/>
      <c r="B661" s="30"/>
      <c r="C661" s="30"/>
      <c r="D661" s="30"/>
      <c r="E661" s="31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</row>
    <row r="662" spans="1:61" ht="14.25" customHeight="1" x14ac:dyDescent="0.2">
      <c r="A662" s="30"/>
      <c r="B662" s="30"/>
      <c r="C662" s="30"/>
      <c r="D662" s="30"/>
      <c r="E662" s="31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</row>
    <row r="663" spans="1:61" ht="14.25" customHeight="1" x14ac:dyDescent="0.2">
      <c r="A663" s="30"/>
      <c r="B663" s="30"/>
      <c r="C663" s="30"/>
      <c r="D663" s="30"/>
      <c r="E663" s="31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</row>
    <row r="664" spans="1:61" ht="14.25" customHeight="1" x14ac:dyDescent="0.2">
      <c r="A664" s="30"/>
      <c r="B664" s="30"/>
      <c r="C664" s="30"/>
      <c r="D664" s="30"/>
      <c r="E664" s="31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</row>
    <row r="665" spans="1:61" ht="14.25" customHeight="1" x14ac:dyDescent="0.2">
      <c r="A665" s="30"/>
      <c r="B665" s="30"/>
      <c r="C665" s="30"/>
      <c r="D665" s="30"/>
      <c r="E665" s="31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</row>
    <row r="666" spans="1:61" ht="14.25" customHeight="1" x14ac:dyDescent="0.2">
      <c r="A666" s="30"/>
      <c r="B666" s="30"/>
      <c r="C666" s="30"/>
      <c r="D666" s="30"/>
      <c r="E666" s="31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</row>
    <row r="667" spans="1:61" ht="14.25" customHeight="1" x14ac:dyDescent="0.2">
      <c r="A667" s="30"/>
      <c r="B667" s="30"/>
      <c r="C667" s="30"/>
      <c r="D667" s="30"/>
      <c r="E667" s="31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</row>
    <row r="668" spans="1:61" ht="14.25" customHeight="1" x14ac:dyDescent="0.2">
      <c r="A668" s="30"/>
      <c r="B668" s="30"/>
      <c r="C668" s="30"/>
      <c r="D668" s="30"/>
      <c r="E668" s="31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</row>
    <row r="669" spans="1:61" ht="14.25" customHeight="1" x14ac:dyDescent="0.2">
      <c r="A669" s="30"/>
      <c r="B669" s="30"/>
      <c r="C669" s="30"/>
      <c r="D669" s="30"/>
      <c r="E669" s="31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</row>
    <row r="670" spans="1:61" ht="14.25" customHeight="1" x14ac:dyDescent="0.2">
      <c r="A670" s="30"/>
      <c r="B670" s="30"/>
      <c r="C670" s="30"/>
      <c r="D670" s="30"/>
      <c r="E670" s="31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</row>
    <row r="671" spans="1:61" ht="14.25" customHeight="1" x14ac:dyDescent="0.2">
      <c r="A671" s="30"/>
      <c r="B671" s="30"/>
      <c r="C671" s="30"/>
      <c r="D671" s="30"/>
      <c r="E671" s="31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</row>
    <row r="672" spans="1:61" ht="14.25" customHeight="1" x14ac:dyDescent="0.2">
      <c r="A672" s="30"/>
      <c r="B672" s="30"/>
      <c r="C672" s="30"/>
      <c r="D672" s="30"/>
      <c r="E672" s="31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</row>
    <row r="673" spans="1:61" ht="14.25" customHeight="1" x14ac:dyDescent="0.2">
      <c r="A673" s="30"/>
      <c r="B673" s="30"/>
      <c r="C673" s="30"/>
      <c r="D673" s="30"/>
      <c r="E673" s="31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  <c r="BI673" s="30"/>
    </row>
    <row r="674" spans="1:61" ht="14.25" customHeight="1" x14ac:dyDescent="0.2">
      <c r="A674" s="30"/>
      <c r="B674" s="30"/>
      <c r="C674" s="30"/>
      <c r="D674" s="30"/>
      <c r="E674" s="31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  <c r="BI674" s="30"/>
    </row>
    <row r="675" spans="1:61" ht="14.25" customHeight="1" x14ac:dyDescent="0.2">
      <c r="A675" s="30"/>
      <c r="B675" s="30"/>
      <c r="C675" s="30"/>
      <c r="D675" s="30"/>
      <c r="E675" s="31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  <c r="BI675" s="30"/>
    </row>
    <row r="676" spans="1:61" ht="14.25" customHeight="1" x14ac:dyDescent="0.2">
      <c r="A676" s="30"/>
      <c r="B676" s="30"/>
      <c r="C676" s="30"/>
      <c r="D676" s="30"/>
      <c r="E676" s="31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</row>
    <row r="677" spans="1:61" ht="14.25" customHeight="1" x14ac:dyDescent="0.2">
      <c r="A677" s="30"/>
      <c r="B677" s="30"/>
      <c r="C677" s="30"/>
      <c r="D677" s="30"/>
      <c r="E677" s="31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  <c r="BI677" s="30"/>
    </row>
    <row r="678" spans="1:61" ht="14.25" customHeight="1" x14ac:dyDescent="0.2">
      <c r="A678" s="30"/>
      <c r="B678" s="30"/>
      <c r="C678" s="30"/>
      <c r="D678" s="30"/>
      <c r="E678" s="31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  <c r="BI678" s="30"/>
    </row>
    <row r="679" spans="1:61" ht="14.25" customHeight="1" x14ac:dyDescent="0.2">
      <c r="A679" s="30"/>
      <c r="B679" s="30"/>
      <c r="C679" s="30"/>
      <c r="D679" s="30"/>
      <c r="E679" s="31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  <c r="BI679" s="30"/>
    </row>
    <row r="680" spans="1:61" ht="14.25" customHeight="1" x14ac:dyDescent="0.2">
      <c r="A680" s="30"/>
      <c r="B680" s="30"/>
      <c r="C680" s="30"/>
      <c r="D680" s="30"/>
      <c r="E680" s="31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  <c r="BI680" s="30"/>
    </row>
    <row r="681" spans="1:61" ht="14.25" customHeight="1" x14ac:dyDescent="0.2">
      <c r="A681" s="30"/>
      <c r="B681" s="30"/>
      <c r="C681" s="30"/>
      <c r="D681" s="30"/>
      <c r="E681" s="31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  <c r="BI681" s="30"/>
    </row>
    <row r="682" spans="1:61" ht="14.25" customHeight="1" x14ac:dyDescent="0.2">
      <c r="A682" s="30"/>
      <c r="B682" s="30"/>
      <c r="C682" s="30"/>
      <c r="D682" s="30"/>
      <c r="E682" s="31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  <c r="BI682" s="30"/>
    </row>
    <row r="683" spans="1:61" ht="14.25" customHeight="1" x14ac:dyDescent="0.2">
      <c r="A683" s="30"/>
      <c r="B683" s="30"/>
      <c r="C683" s="30"/>
      <c r="D683" s="30"/>
      <c r="E683" s="31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  <c r="BI683" s="30"/>
    </row>
    <row r="684" spans="1:61" ht="14.25" customHeight="1" x14ac:dyDescent="0.2">
      <c r="A684" s="30"/>
      <c r="B684" s="30"/>
      <c r="C684" s="30"/>
      <c r="D684" s="30"/>
      <c r="E684" s="31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</row>
    <row r="685" spans="1:61" ht="14.25" customHeight="1" x14ac:dyDescent="0.2">
      <c r="A685" s="30"/>
      <c r="B685" s="30"/>
      <c r="C685" s="30"/>
      <c r="D685" s="30"/>
      <c r="E685" s="31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  <c r="BI685" s="30"/>
    </row>
    <row r="686" spans="1:61" ht="14.25" customHeight="1" x14ac:dyDescent="0.2">
      <c r="A686" s="30"/>
      <c r="B686" s="30"/>
      <c r="C686" s="30"/>
      <c r="D686" s="30"/>
      <c r="E686" s="31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  <c r="BI686" s="30"/>
    </row>
    <row r="687" spans="1:61" ht="14.25" customHeight="1" x14ac:dyDescent="0.2">
      <c r="A687" s="30"/>
      <c r="B687" s="30"/>
      <c r="C687" s="30"/>
      <c r="D687" s="30"/>
      <c r="E687" s="31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</row>
    <row r="688" spans="1:61" ht="14.25" customHeight="1" x14ac:dyDescent="0.2">
      <c r="A688" s="30"/>
      <c r="B688" s="30"/>
      <c r="C688" s="30"/>
      <c r="D688" s="30"/>
      <c r="E688" s="31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  <c r="BI688" s="30"/>
    </row>
    <row r="689" spans="1:61" ht="14.25" customHeight="1" x14ac:dyDescent="0.2">
      <c r="A689" s="30"/>
      <c r="B689" s="30"/>
      <c r="C689" s="30"/>
      <c r="D689" s="30"/>
      <c r="E689" s="31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  <c r="BI689" s="30"/>
    </row>
    <row r="690" spans="1:61" ht="14.25" customHeight="1" x14ac:dyDescent="0.2">
      <c r="A690" s="30"/>
      <c r="B690" s="30"/>
      <c r="C690" s="30"/>
      <c r="D690" s="30"/>
      <c r="E690" s="31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  <c r="BI690" s="30"/>
    </row>
    <row r="691" spans="1:61" ht="14.25" customHeight="1" x14ac:dyDescent="0.2">
      <c r="A691" s="30"/>
      <c r="B691" s="30"/>
      <c r="C691" s="30"/>
      <c r="D691" s="30"/>
      <c r="E691" s="31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  <c r="BI691" s="30"/>
    </row>
    <row r="692" spans="1:61" ht="14.25" customHeight="1" x14ac:dyDescent="0.2">
      <c r="A692" s="30"/>
      <c r="B692" s="30"/>
      <c r="C692" s="30"/>
      <c r="D692" s="30"/>
      <c r="E692" s="31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  <c r="BI692" s="30"/>
    </row>
    <row r="693" spans="1:61" ht="14.25" customHeight="1" x14ac:dyDescent="0.2">
      <c r="A693" s="30"/>
      <c r="B693" s="30"/>
      <c r="C693" s="30"/>
      <c r="D693" s="30"/>
      <c r="E693" s="31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  <c r="BI693" s="30"/>
    </row>
    <row r="694" spans="1:61" ht="14.25" customHeight="1" x14ac:dyDescent="0.2">
      <c r="A694" s="30"/>
      <c r="B694" s="30"/>
      <c r="C694" s="30"/>
      <c r="D694" s="30"/>
      <c r="E694" s="31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  <c r="BI694" s="30"/>
    </row>
    <row r="695" spans="1:61" ht="14.25" customHeight="1" x14ac:dyDescent="0.2">
      <c r="A695" s="30"/>
      <c r="B695" s="30"/>
      <c r="C695" s="30"/>
      <c r="D695" s="30"/>
      <c r="E695" s="31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  <c r="BI695" s="30"/>
    </row>
    <row r="696" spans="1:61" ht="14.25" customHeight="1" x14ac:dyDescent="0.2">
      <c r="A696" s="30"/>
      <c r="B696" s="30"/>
      <c r="C696" s="30"/>
      <c r="D696" s="30"/>
      <c r="E696" s="31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  <c r="BI696" s="30"/>
    </row>
    <row r="697" spans="1:61" ht="14.25" customHeight="1" x14ac:dyDescent="0.2">
      <c r="A697" s="30"/>
      <c r="B697" s="30"/>
      <c r="C697" s="30"/>
      <c r="D697" s="30"/>
      <c r="E697" s="31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  <c r="BI697" s="30"/>
    </row>
    <row r="698" spans="1:61" ht="14.25" customHeight="1" x14ac:dyDescent="0.2">
      <c r="A698" s="30"/>
      <c r="B698" s="30"/>
      <c r="C698" s="30"/>
      <c r="D698" s="30"/>
      <c r="E698" s="31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  <c r="BI698" s="30"/>
    </row>
    <row r="699" spans="1:61" ht="14.25" customHeight="1" x14ac:dyDescent="0.2">
      <c r="A699" s="30"/>
      <c r="B699" s="30"/>
      <c r="C699" s="30"/>
      <c r="D699" s="30"/>
      <c r="E699" s="31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  <c r="BI699" s="30"/>
    </row>
    <row r="700" spans="1:61" ht="14.25" customHeight="1" x14ac:dyDescent="0.2">
      <c r="A700" s="30"/>
      <c r="B700" s="30"/>
      <c r="C700" s="30"/>
      <c r="D700" s="30"/>
      <c r="E700" s="31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</row>
    <row r="701" spans="1:61" ht="14.25" customHeight="1" x14ac:dyDescent="0.2">
      <c r="A701" s="30"/>
      <c r="B701" s="30"/>
      <c r="C701" s="30"/>
      <c r="D701" s="30"/>
      <c r="E701" s="31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  <c r="BI701" s="30"/>
    </row>
    <row r="702" spans="1:61" ht="14.25" customHeight="1" x14ac:dyDescent="0.2">
      <c r="A702" s="30"/>
      <c r="B702" s="30"/>
      <c r="C702" s="30"/>
      <c r="D702" s="30"/>
      <c r="E702" s="31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  <c r="BI702" s="30"/>
    </row>
    <row r="703" spans="1:61" ht="14.25" customHeight="1" x14ac:dyDescent="0.2">
      <c r="A703" s="30"/>
      <c r="B703" s="30"/>
      <c r="C703" s="30"/>
      <c r="D703" s="30"/>
      <c r="E703" s="31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  <c r="BI703" s="30"/>
    </row>
    <row r="704" spans="1:61" ht="14.25" customHeight="1" x14ac:dyDescent="0.2">
      <c r="A704" s="30"/>
      <c r="B704" s="30"/>
      <c r="C704" s="30"/>
      <c r="D704" s="30"/>
      <c r="E704" s="31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</row>
    <row r="705" spans="1:61" ht="14.25" customHeight="1" x14ac:dyDescent="0.2">
      <c r="A705" s="30"/>
      <c r="B705" s="30"/>
      <c r="C705" s="30"/>
      <c r="D705" s="30"/>
      <c r="E705" s="31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  <c r="BI705" s="30"/>
    </row>
    <row r="706" spans="1:61" ht="14.25" customHeight="1" x14ac:dyDescent="0.2">
      <c r="A706" s="30"/>
      <c r="B706" s="30"/>
      <c r="C706" s="30"/>
      <c r="D706" s="30"/>
      <c r="E706" s="31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  <c r="BI706" s="30"/>
    </row>
    <row r="707" spans="1:61" ht="14.25" customHeight="1" x14ac:dyDescent="0.2">
      <c r="A707" s="30"/>
      <c r="B707" s="30"/>
      <c r="C707" s="30"/>
      <c r="D707" s="30"/>
      <c r="E707" s="31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  <c r="BI707" s="30"/>
    </row>
    <row r="708" spans="1:61" ht="14.25" customHeight="1" x14ac:dyDescent="0.2">
      <c r="A708" s="30"/>
      <c r="B708" s="30"/>
      <c r="C708" s="30"/>
      <c r="D708" s="30"/>
      <c r="E708" s="31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  <c r="BI708" s="30"/>
    </row>
    <row r="709" spans="1:61" ht="14.25" customHeight="1" x14ac:dyDescent="0.2">
      <c r="A709" s="30"/>
      <c r="B709" s="30"/>
      <c r="C709" s="30"/>
      <c r="D709" s="30"/>
      <c r="E709" s="31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  <c r="BI709" s="30"/>
    </row>
    <row r="710" spans="1:61" ht="14.25" customHeight="1" x14ac:dyDescent="0.2">
      <c r="A710" s="30"/>
      <c r="B710" s="30"/>
      <c r="C710" s="30"/>
      <c r="D710" s="30"/>
      <c r="E710" s="31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  <c r="BI710" s="30"/>
    </row>
    <row r="711" spans="1:61" ht="14.25" customHeight="1" x14ac:dyDescent="0.2">
      <c r="A711" s="30"/>
      <c r="B711" s="30"/>
      <c r="C711" s="30"/>
      <c r="D711" s="30"/>
      <c r="E711" s="31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  <c r="BI711" s="30"/>
    </row>
    <row r="712" spans="1:61" ht="14.25" customHeight="1" x14ac:dyDescent="0.2">
      <c r="A712" s="30"/>
      <c r="B712" s="30"/>
      <c r="C712" s="30"/>
      <c r="D712" s="30"/>
      <c r="E712" s="31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  <c r="BI712" s="30"/>
    </row>
    <row r="713" spans="1:61" ht="14.25" customHeight="1" x14ac:dyDescent="0.2">
      <c r="A713" s="30"/>
      <c r="B713" s="30"/>
      <c r="C713" s="30"/>
      <c r="D713" s="30"/>
      <c r="E713" s="31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</row>
    <row r="714" spans="1:61" ht="14.25" customHeight="1" x14ac:dyDescent="0.2">
      <c r="A714" s="30"/>
      <c r="B714" s="30"/>
      <c r="C714" s="30"/>
      <c r="D714" s="30"/>
      <c r="E714" s="31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  <c r="BI714" s="30"/>
    </row>
    <row r="715" spans="1:61" ht="14.25" customHeight="1" x14ac:dyDescent="0.2">
      <c r="A715" s="30"/>
      <c r="B715" s="30"/>
      <c r="C715" s="30"/>
      <c r="D715" s="30"/>
      <c r="E715" s="31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  <c r="BI715" s="30"/>
    </row>
    <row r="716" spans="1:61" ht="14.25" customHeight="1" x14ac:dyDescent="0.2">
      <c r="A716" s="30"/>
      <c r="B716" s="30"/>
      <c r="C716" s="30"/>
      <c r="D716" s="30"/>
      <c r="E716" s="31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  <c r="BI716" s="30"/>
    </row>
    <row r="717" spans="1:61" ht="14.25" customHeight="1" x14ac:dyDescent="0.2">
      <c r="A717" s="30"/>
      <c r="B717" s="30"/>
      <c r="C717" s="30"/>
      <c r="D717" s="30"/>
      <c r="E717" s="31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  <c r="BI717" s="30"/>
    </row>
    <row r="718" spans="1:61" ht="14.25" customHeight="1" x14ac:dyDescent="0.2">
      <c r="A718" s="30"/>
      <c r="B718" s="30"/>
      <c r="C718" s="30"/>
      <c r="D718" s="30"/>
      <c r="E718" s="31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  <c r="BI718" s="30"/>
    </row>
    <row r="719" spans="1:61" ht="14.25" customHeight="1" x14ac:dyDescent="0.2">
      <c r="A719" s="30"/>
      <c r="B719" s="30"/>
      <c r="C719" s="30"/>
      <c r="D719" s="30"/>
      <c r="E719" s="31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  <c r="BI719" s="30"/>
    </row>
    <row r="720" spans="1:61" ht="14.25" customHeight="1" x14ac:dyDescent="0.2">
      <c r="A720" s="30"/>
      <c r="B720" s="30"/>
      <c r="C720" s="30"/>
      <c r="D720" s="30"/>
      <c r="E720" s="31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  <c r="BI720" s="30"/>
    </row>
    <row r="721" spans="1:61" ht="14.25" customHeight="1" x14ac:dyDescent="0.2">
      <c r="A721" s="30"/>
      <c r="B721" s="30"/>
      <c r="C721" s="30"/>
      <c r="D721" s="30"/>
      <c r="E721" s="31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  <c r="BI721" s="30"/>
    </row>
    <row r="722" spans="1:61" ht="14.25" customHeight="1" x14ac:dyDescent="0.2">
      <c r="A722" s="30"/>
      <c r="B722" s="30"/>
      <c r="C722" s="30"/>
      <c r="D722" s="30"/>
      <c r="E722" s="31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  <c r="BI722" s="30"/>
    </row>
    <row r="723" spans="1:61" ht="14.25" customHeight="1" x14ac:dyDescent="0.2">
      <c r="A723" s="30"/>
      <c r="B723" s="30"/>
      <c r="C723" s="30"/>
      <c r="D723" s="30"/>
      <c r="E723" s="31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  <c r="BI723" s="30"/>
    </row>
    <row r="724" spans="1:61" ht="14.25" customHeight="1" x14ac:dyDescent="0.2">
      <c r="A724" s="30"/>
      <c r="B724" s="30"/>
      <c r="C724" s="30"/>
      <c r="D724" s="30"/>
      <c r="E724" s="31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  <c r="BI724" s="30"/>
    </row>
    <row r="725" spans="1:61" ht="14.25" customHeight="1" x14ac:dyDescent="0.2">
      <c r="A725" s="30"/>
      <c r="B725" s="30"/>
      <c r="C725" s="30"/>
      <c r="D725" s="30"/>
      <c r="E725" s="31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</row>
    <row r="726" spans="1:61" ht="14.25" customHeight="1" x14ac:dyDescent="0.2">
      <c r="A726" s="30"/>
      <c r="B726" s="30"/>
      <c r="C726" s="30"/>
      <c r="D726" s="30"/>
      <c r="E726" s="31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</row>
    <row r="727" spans="1:61" ht="14.25" customHeight="1" x14ac:dyDescent="0.2">
      <c r="A727" s="30"/>
      <c r="B727" s="30"/>
      <c r="C727" s="30"/>
      <c r="D727" s="30"/>
      <c r="E727" s="31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</row>
    <row r="728" spans="1:61" ht="14.25" customHeight="1" x14ac:dyDescent="0.2">
      <c r="A728" s="30"/>
      <c r="B728" s="30"/>
      <c r="C728" s="30"/>
      <c r="D728" s="30"/>
      <c r="E728" s="31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  <c r="BI728" s="30"/>
    </row>
    <row r="729" spans="1:61" ht="14.25" customHeight="1" x14ac:dyDescent="0.2">
      <c r="A729" s="30"/>
      <c r="B729" s="30"/>
      <c r="C729" s="30"/>
      <c r="D729" s="30"/>
      <c r="E729" s="31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  <c r="BI729" s="30"/>
    </row>
    <row r="730" spans="1:61" ht="14.25" customHeight="1" x14ac:dyDescent="0.2">
      <c r="A730" s="30"/>
      <c r="B730" s="30"/>
      <c r="C730" s="30"/>
      <c r="D730" s="30"/>
      <c r="E730" s="31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  <c r="BI730" s="30"/>
    </row>
    <row r="731" spans="1:61" ht="14.25" customHeight="1" x14ac:dyDescent="0.2">
      <c r="A731" s="30"/>
      <c r="B731" s="30"/>
      <c r="C731" s="30"/>
      <c r="D731" s="30"/>
      <c r="E731" s="31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  <c r="BI731" s="30"/>
    </row>
    <row r="732" spans="1:61" ht="14.25" customHeight="1" x14ac:dyDescent="0.2">
      <c r="A732" s="30"/>
      <c r="B732" s="30"/>
      <c r="C732" s="30"/>
      <c r="D732" s="30"/>
      <c r="E732" s="31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  <c r="BI732" s="30"/>
    </row>
    <row r="733" spans="1:61" ht="14.25" customHeight="1" x14ac:dyDescent="0.2">
      <c r="A733" s="30"/>
      <c r="B733" s="30"/>
      <c r="C733" s="30"/>
      <c r="D733" s="30"/>
      <c r="E733" s="31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  <c r="BI733" s="30"/>
    </row>
    <row r="734" spans="1:61" ht="14.25" customHeight="1" x14ac:dyDescent="0.2">
      <c r="A734" s="30"/>
      <c r="B734" s="30"/>
      <c r="C734" s="30"/>
      <c r="D734" s="30"/>
      <c r="E734" s="31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  <c r="BI734" s="30"/>
    </row>
    <row r="735" spans="1:61" ht="14.25" customHeight="1" x14ac:dyDescent="0.2">
      <c r="A735" s="30"/>
      <c r="B735" s="30"/>
      <c r="C735" s="30"/>
      <c r="D735" s="30"/>
      <c r="E735" s="31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  <c r="BI735" s="30"/>
    </row>
    <row r="736" spans="1:61" ht="14.25" customHeight="1" x14ac:dyDescent="0.2">
      <c r="A736" s="30"/>
      <c r="B736" s="30"/>
      <c r="C736" s="30"/>
      <c r="D736" s="30"/>
      <c r="E736" s="31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</row>
    <row r="737" spans="1:61" ht="14.25" customHeight="1" x14ac:dyDescent="0.2">
      <c r="A737" s="30"/>
      <c r="B737" s="30"/>
      <c r="C737" s="30"/>
      <c r="D737" s="30"/>
      <c r="E737" s="31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  <c r="BI737" s="30"/>
    </row>
    <row r="738" spans="1:61" ht="14.25" customHeight="1" x14ac:dyDescent="0.2">
      <c r="A738" s="30"/>
      <c r="B738" s="30"/>
      <c r="C738" s="30"/>
      <c r="D738" s="30"/>
      <c r="E738" s="31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  <c r="AW738" s="30"/>
      <c r="AX738" s="30"/>
      <c r="AY738" s="30"/>
      <c r="AZ738" s="30"/>
      <c r="BA738" s="30"/>
      <c r="BB738" s="30"/>
      <c r="BC738" s="30"/>
      <c r="BD738" s="30"/>
      <c r="BE738" s="30"/>
      <c r="BF738" s="30"/>
      <c r="BG738" s="30"/>
      <c r="BH738" s="30"/>
      <c r="BI738" s="30"/>
    </row>
    <row r="739" spans="1:61" ht="14.25" customHeight="1" x14ac:dyDescent="0.2">
      <c r="A739" s="30"/>
      <c r="B739" s="30"/>
      <c r="C739" s="30"/>
      <c r="D739" s="30"/>
      <c r="E739" s="31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  <c r="AW739" s="30"/>
      <c r="AX739" s="30"/>
      <c r="AY739" s="30"/>
      <c r="AZ739" s="30"/>
      <c r="BA739" s="30"/>
      <c r="BB739" s="30"/>
      <c r="BC739" s="30"/>
      <c r="BD739" s="30"/>
      <c r="BE739" s="30"/>
      <c r="BF739" s="30"/>
      <c r="BG739" s="30"/>
      <c r="BH739" s="30"/>
      <c r="BI739" s="30"/>
    </row>
    <row r="740" spans="1:61" ht="14.25" customHeight="1" x14ac:dyDescent="0.2">
      <c r="A740" s="30"/>
      <c r="B740" s="30"/>
      <c r="C740" s="30"/>
      <c r="D740" s="30"/>
      <c r="E740" s="31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  <c r="AW740" s="30"/>
      <c r="AX740" s="30"/>
      <c r="AY740" s="30"/>
      <c r="AZ740" s="30"/>
      <c r="BA740" s="30"/>
      <c r="BB740" s="30"/>
      <c r="BC740" s="30"/>
      <c r="BD740" s="30"/>
      <c r="BE740" s="30"/>
      <c r="BF740" s="30"/>
      <c r="BG740" s="30"/>
      <c r="BH740" s="30"/>
      <c r="BI740" s="30"/>
    </row>
    <row r="741" spans="1:61" ht="14.25" customHeight="1" x14ac:dyDescent="0.2">
      <c r="A741" s="30"/>
      <c r="B741" s="30"/>
      <c r="C741" s="30"/>
      <c r="D741" s="30"/>
      <c r="E741" s="31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  <c r="AW741" s="30"/>
      <c r="AX741" s="30"/>
      <c r="AY741" s="30"/>
      <c r="AZ741" s="30"/>
      <c r="BA741" s="30"/>
      <c r="BB741" s="30"/>
      <c r="BC741" s="30"/>
      <c r="BD741" s="30"/>
      <c r="BE741" s="30"/>
      <c r="BF741" s="30"/>
      <c r="BG741" s="30"/>
      <c r="BH741" s="30"/>
      <c r="BI741" s="30"/>
    </row>
    <row r="742" spans="1:61" ht="14.25" customHeight="1" x14ac:dyDescent="0.2">
      <c r="A742" s="30"/>
      <c r="B742" s="30"/>
      <c r="C742" s="30"/>
      <c r="D742" s="30"/>
      <c r="E742" s="31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  <c r="AW742" s="30"/>
      <c r="AX742" s="30"/>
      <c r="AY742" s="30"/>
      <c r="AZ742" s="30"/>
      <c r="BA742" s="30"/>
      <c r="BB742" s="30"/>
      <c r="BC742" s="30"/>
      <c r="BD742" s="30"/>
      <c r="BE742" s="30"/>
      <c r="BF742" s="30"/>
      <c r="BG742" s="30"/>
      <c r="BH742" s="30"/>
      <c r="BI742" s="30"/>
    </row>
    <row r="743" spans="1:61" ht="14.25" customHeight="1" x14ac:dyDescent="0.2">
      <c r="A743" s="30"/>
      <c r="B743" s="30"/>
      <c r="C743" s="30"/>
      <c r="D743" s="30"/>
      <c r="E743" s="31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  <c r="AW743" s="30"/>
      <c r="AX743" s="30"/>
      <c r="AY743" s="30"/>
      <c r="AZ743" s="30"/>
      <c r="BA743" s="30"/>
      <c r="BB743" s="30"/>
      <c r="BC743" s="30"/>
      <c r="BD743" s="30"/>
      <c r="BE743" s="30"/>
      <c r="BF743" s="30"/>
      <c r="BG743" s="30"/>
      <c r="BH743" s="30"/>
      <c r="BI743" s="30"/>
    </row>
    <row r="744" spans="1:61" ht="14.25" customHeight="1" x14ac:dyDescent="0.2">
      <c r="A744" s="30"/>
      <c r="B744" s="30"/>
      <c r="C744" s="30"/>
      <c r="D744" s="30"/>
      <c r="E744" s="31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  <c r="AW744" s="30"/>
      <c r="AX744" s="30"/>
      <c r="AY744" s="30"/>
      <c r="AZ744" s="30"/>
      <c r="BA744" s="30"/>
      <c r="BB744" s="30"/>
      <c r="BC744" s="30"/>
      <c r="BD744" s="30"/>
      <c r="BE744" s="30"/>
      <c r="BF744" s="30"/>
      <c r="BG744" s="30"/>
      <c r="BH744" s="30"/>
      <c r="BI744" s="30"/>
    </row>
    <row r="745" spans="1:61" ht="14.25" customHeight="1" x14ac:dyDescent="0.2">
      <c r="A745" s="30"/>
      <c r="B745" s="30"/>
      <c r="C745" s="30"/>
      <c r="D745" s="30"/>
      <c r="E745" s="31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  <c r="AW745" s="30"/>
      <c r="AX745" s="30"/>
      <c r="AY745" s="30"/>
      <c r="AZ745" s="30"/>
      <c r="BA745" s="30"/>
      <c r="BB745" s="30"/>
      <c r="BC745" s="30"/>
      <c r="BD745" s="30"/>
      <c r="BE745" s="30"/>
      <c r="BF745" s="30"/>
      <c r="BG745" s="30"/>
      <c r="BH745" s="30"/>
      <c r="BI745" s="30"/>
    </row>
    <row r="746" spans="1:61" ht="14.25" customHeight="1" x14ac:dyDescent="0.2">
      <c r="A746" s="30"/>
      <c r="B746" s="30"/>
      <c r="C746" s="30"/>
      <c r="D746" s="30"/>
      <c r="E746" s="31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  <c r="AW746" s="30"/>
      <c r="AX746" s="30"/>
      <c r="AY746" s="30"/>
      <c r="AZ746" s="30"/>
      <c r="BA746" s="30"/>
      <c r="BB746" s="30"/>
      <c r="BC746" s="30"/>
      <c r="BD746" s="30"/>
      <c r="BE746" s="30"/>
      <c r="BF746" s="30"/>
      <c r="BG746" s="30"/>
      <c r="BH746" s="30"/>
      <c r="BI746" s="30"/>
    </row>
    <row r="747" spans="1:61" ht="14.25" customHeight="1" x14ac:dyDescent="0.2">
      <c r="A747" s="30"/>
      <c r="B747" s="30"/>
      <c r="C747" s="30"/>
      <c r="D747" s="30"/>
      <c r="E747" s="31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  <c r="AW747" s="30"/>
      <c r="AX747" s="30"/>
      <c r="AY747" s="30"/>
      <c r="AZ747" s="30"/>
      <c r="BA747" s="30"/>
      <c r="BB747" s="30"/>
      <c r="BC747" s="30"/>
      <c r="BD747" s="30"/>
      <c r="BE747" s="30"/>
      <c r="BF747" s="30"/>
      <c r="BG747" s="30"/>
      <c r="BH747" s="30"/>
      <c r="BI747" s="30"/>
    </row>
    <row r="748" spans="1:61" ht="14.25" customHeight="1" x14ac:dyDescent="0.2">
      <c r="A748" s="30"/>
      <c r="B748" s="30"/>
      <c r="C748" s="30"/>
      <c r="D748" s="30"/>
      <c r="E748" s="31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  <c r="AW748" s="30"/>
      <c r="AX748" s="30"/>
      <c r="AY748" s="30"/>
      <c r="AZ748" s="30"/>
      <c r="BA748" s="30"/>
      <c r="BB748" s="30"/>
      <c r="BC748" s="30"/>
      <c r="BD748" s="30"/>
      <c r="BE748" s="30"/>
      <c r="BF748" s="30"/>
      <c r="BG748" s="30"/>
      <c r="BH748" s="30"/>
      <c r="BI748" s="30"/>
    </row>
    <row r="749" spans="1:61" ht="14.25" customHeight="1" x14ac:dyDescent="0.2">
      <c r="A749" s="30"/>
      <c r="B749" s="30"/>
      <c r="C749" s="30"/>
      <c r="D749" s="30"/>
      <c r="E749" s="31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  <c r="AW749" s="30"/>
      <c r="AX749" s="30"/>
      <c r="AY749" s="30"/>
      <c r="AZ749" s="30"/>
      <c r="BA749" s="30"/>
      <c r="BB749" s="30"/>
      <c r="BC749" s="30"/>
      <c r="BD749" s="30"/>
      <c r="BE749" s="30"/>
      <c r="BF749" s="30"/>
      <c r="BG749" s="30"/>
      <c r="BH749" s="30"/>
      <c r="BI749" s="30"/>
    </row>
    <row r="750" spans="1:61" ht="14.25" customHeight="1" x14ac:dyDescent="0.2">
      <c r="A750" s="30"/>
      <c r="B750" s="30"/>
      <c r="C750" s="30"/>
      <c r="D750" s="30"/>
      <c r="E750" s="31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  <c r="AW750" s="30"/>
      <c r="AX750" s="30"/>
      <c r="AY750" s="30"/>
      <c r="AZ750" s="30"/>
      <c r="BA750" s="30"/>
      <c r="BB750" s="30"/>
      <c r="BC750" s="30"/>
      <c r="BD750" s="30"/>
      <c r="BE750" s="30"/>
      <c r="BF750" s="30"/>
      <c r="BG750" s="30"/>
      <c r="BH750" s="30"/>
      <c r="BI750" s="30"/>
    </row>
    <row r="751" spans="1:61" ht="14.25" customHeight="1" x14ac:dyDescent="0.2">
      <c r="A751" s="30"/>
      <c r="B751" s="30"/>
      <c r="C751" s="30"/>
      <c r="D751" s="30"/>
      <c r="E751" s="31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  <c r="AW751" s="30"/>
      <c r="AX751" s="30"/>
      <c r="AY751" s="30"/>
      <c r="AZ751" s="30"/>
      <c r="BA751" s="30"/>
      <c r="BB751" s="30"/>
      <c r="BC751" s="30"/>
      <c r="BD751" s="30"/>
      <c r="BE751" s="30"/>
      <c r="BF751" s="30"/>
      <c r="BG751" s="30"/>
      <c r="BH751" s="30"/>
      <c r="BI751" s="30"/>
    </row>
    <row r="752" spans="1:61" ht="14.25" customHeight="1" x14ac:dyDescent="0.2">
      <c r="A752" s="30"/>
      <c r="B752" s="30"/>
      <c r="C752" s="30"/>
      <c r="D752" s="30"/>
      <c r="E752" s="31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</row>
    <row r="753" spans="1:61" ht="14.25" customHeight="1" x14ac:dyDescent="0.2">
      <c r="A753" s="30"/>
      <c r="B753" s="30"/>
      <c r="C753" s="30"/>
      <c r="D753" s="30"/>
      <c r="E753" s="31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  <c r="AW753" s="30"/>
      <c r="AX753" s="30"/>
      <c r="AY753" s="30"/>
      <c r="AZ753" s="30"/>
      <c r="BA753" s="30"/>
      <c r="BB753" s="30"/>
      <c r="BC753" s="30"/>
      <c r="BD753" s="30"/>
      <c r="BE753" s="30"/>
      <c r="BF753" s="30"/>
      <c r="BG753" s="30"/>
      <c r="BH753" s="30"/>
      <c r="BI753" s="30"/>
    </row>
    <row r="754" spans="1:61" ht="14.25" customHeight="1" x14ac:dyDescent="0.2">
      <c r="A754" s="30"/>
      <c r="B754" s="30"/>
      <c r="C754" s="30"/>
      <c r="D754" s="30"/>
      <c r="E754" s="31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  <c r="AW754" s="30"/>
      <c r="AX754" s="30"/>
      <c r="AY754" s="30"/>
      <c r="AZ754" s="30"/>
      <c r="BA754" s="30"/>
      <c r="BB754" s="30"/>
      <c r="BC754" s="30"/>
      <c r="BD754" s="30"/>
      <c r="BE754" s="30"/>
      <c r="BF754" s="30"/>
      <c r="BG754" s="30"/>
      <c r="BH754" s="30"/>
      <c r="BI754" s="30"/>
    </row>
    <row r="755" spans="1:61" ht="14.25" customHeight="1" x14ac:dyDescent="0.2">
      <c r="A755" s="30"/>
      <c r="B755" s="30"/>
      <c r="C755" s="30"/>
      <c r="D755" s="30"/>
      <c r="E755" s="31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  <c r="AW755" s="30"/>
      <c r="AX755" s="30"/>
      <c r="AY755" s="30"/>
      <c r="AZ755" s="30"/>
      <c r="BA755" s="30"/>
      <c r="BB755" s="30"/>
      <c r="BC755" s="30"/>
      <c r="BD755" s="30"/>
      <c r="BE755" s="30"/>
      <c r="BF755" s="30"/>
      <c r="BG755" s="30"/>
      <c r="BH755" s="30"/>
      <c r="BI755" s="30"/>
    </row>
    <row r="756" spans="1:61" ht="14.25" customHeight="1" x14ac:dyDescent="0.2">
      <c r="A756" s="30"/>
      <c r="B756" s="30"/>
      <c r="C756" s="30"/>
      <c r="D756" s="30"/>
      <c r="E756" s="31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  <c r="BG756" s="30"/>
      <c r="BH756" s="30"/>
      <c r="BI756" s="30"/>
    </row>
    <row r="757" spans="1:61" ht="14.25" customHeight="1" x14ac:dyDescent="0.2">
      <c r="A757" s="30"/>
      <c r="B757" s="30"/>
      <c r="C757" s="30"/>
      <c r="D757" s="30"/>
      <c r="E757" s="31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  <c r="AW757" s="30"/>
      <c r="AX757" s="30"/>
      <c r="AY757" s="30"/>
      <c r="AZ757" s="30"/>
      <c r="BA757" s="30"/>
      <c r="BB757" s="30"/>
      <c r="BC757" s="30"/>
      <c r="BD757" s="30"/>
      <c r="BE757" s="30"/>
      <c r="BF757" s="30"/>
      <c r="BG757" s="30"/>
      <c r="BH757" s="30"/>
      <c r="BI757" s="30"/>
    </row>
    <row r="758" spans="1:61" ht="14.25" customHeight="1" x14ac:dyDescent="0.2">
      <c r="A758" s="30"/>
      <c r="B758" s="30"/>
      <c r="C758" s="30"/>
      <c r="D758" s="30"/>
      <c r="E758" s="31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  <c r="BG758" s="30"/>
      <c r="BH758" s="30"/>
      <c r="BI758" s="30"/>
    </row>
    <row r="759" spans="1:61" ht="14.25" customHeight="1" x14ac:dyDescent="0.2">
      <c r="A759" s="30"/>
      <c r="B759" s="30"/>
      <c r="C759" s="30"/>
      <c r="D759" s="30"/>
      <c r="E759" s="31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  <c r="AW759" s="30"/>
      <c r="AX759" s="30"/>
      <c r="AY759" s="30"/>
      <c r="AZ759" s="30"/>
      <c r="BA759" s="30"/>
      <c r="BB759" s="30"/>
      <c r="BC759" s="30"/>
      <c r="BD759" s="30"/>
      <c r="BE759" s="30"/>
      <c r="BF759" s="30"/>
      <c r="BG759" s="30"/>
      <c r="BH759" s="30"/>
      <c r="BI759" s="30"/>
    </row>
    <row r="760" spans="1:61" ht="14.25" customHeight="1" x14ac:dyDescent="0.2">
      <c r="A760" s="30"/>
      <c r="B760" s="30"/>
      <c r="C760" s="30"/>
      <c r="D760" s="30"/>
      <c r="E760" s="31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  <c r="BI760" s="30"/>
    </row>
    <row r="761" spans="1:61" ht="14.25" customHeight="1" x14ac:dyDescent="0.2">
      <c r="A761" s="30"/>
      <c r="B761" s="30"/>
      <c r="C761" s="30"/>
      <c r="D761" s="30"/>
      <c r="E761" s="31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  <c r="AW761" s="30"/>
      <c r="AX761" s="30"/>
      <c r="AY761" s="30"/>
      <c r="AZ761" s="30"/>
      <c r="BA761" s="30"/>
      <c r="BB761" s="30"/>
      <c r="BC761" s="30"/>
      <c r="BD761" s="30"/>
      <c r="BE761" s="30"/>
      <c r="BF761" s="30"/>
      <c r="BG761" s="30"/>
      <c r="BH761" s="30"/>
      <c r="BI761" s="30"/>
    </row>
    <row r="762" spans="1:61" ht="14.25" customHeight="1" x14ac:dyDescent="0.2">
      <c r="A762" s="30"/>
      <c r="B762" s="30"/>
      <c r="C762" s="30"/>
      <c r="D762" s="30"/>
      <c r="E762" s="31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  <c r="BG762" s="30"/>
      <c r="BH762" s="30"/>
      <c r="BI762" s="30"/>
    </row>
    <row r="763" spans="1:61" ht="14.25" customHeight="1" x14ac:dyDescent="0.2">
      <c r="A763" s="30"/>
      <c r="B763" s="30"/>
      <c r="C763" s="30"/>
      <c r="D763" s="30"/>
      <c r="E763" s="31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  <c r="AW763" s="30"/>
      <c r="AX763" s="30"/>
      <c r="AY763" s="30"/>
      <c r="AZ763" s="30"/>
      <c r="BA763" s="30"/>
      <c r="BB763" s="30"/>
      <c r="BC763" s="30"/>
      <c r="BD763" s="30"/>
      <c r="BE763" s="30"/>
      <c r="BF763" s="30"/>
      <c r="BG763" s="30"/>
      <c r="BH763" s="30"/>
      <c r="BI763" s="30"/>
    </row>
    <row r="764" spans="1:61" ht="14.25" customHeight="1" x14ac:dyDescent="0.2">
      <c r="A764" s="30"/>
      <c r="B764" s="30"/>
      <c r="C764" s="30"/>
      <c r="D764" s="30"/>
      <c r="E764" s="31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  <c r="BG764" s="30"/>
      <c r="BH764" s="30"/>
      <c r="BI764" s="30"/>
    </row>
    <row r="765" spans="1:61" ht="14.25" customHeight="1" x14ac:dyDescent="0.2">
      <c r="A765" s="30"/>
      <c r="B765" s="30"/>
      <c r="C765" s="30"/>
      <c r="D765" s="30"/>
      <c r="E765" s="31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  <c r="AW765" s="30"/>
      <c r="AX765" s="30"/>
      <c r="AY765" s="30"/>
      <c r="AZ765" s="30"/>
      <c r="BA765" s="30"/>
      <c r="BB765" s="30"/>
      <c r="BC765" s="30"/>
      <c r="BD765" s="30"/>
      <c r="BE765" s="30"/>
      <c r="BF765" s="30"/>
      <c r="BG765" s="30"/>
      <c r="BH765" s="30"/>
      <c r="BI765" s="30"/>
    </row>
    <row r="766" spans="1:61" ht="14.25" customHeight="1" x14ac:dyDescent="0.2">
      <c r="A766" s="30"/>
      <c r="B766" s="30"/>
      <c r="C766" s="30"/>
      <c r="D766" s="30"/>
      <c r="E766" s="31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  <c r="BG766" s="30"/>
      <c r="BH766" s="30"/>
      <c r="BI766" s="30"/>
    </row>
    <row r="767" spans="1:61" ht="14.25" customHeight="1" x14ac:dyDescent="0.2">
      <c r="A767" s="30"/>
      <c r="B767" s="30"/>
      <c r="C767" s="30"/>
      <c r="D767" s="30"/>
      <c r="E767" s="31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  <c r="AW767" s="30"/>
      <c r="AX767" s="30"/>
      <c r="AY767" s="30"/>
      <c r="AZ767" s="30"/>
      <c r="BA767" s="30"/>
      <c r="BB767" s="30"/>
      <c r="BC767" s="30"/>
      <c r="BD767" s="30"/>
      <c r="BE767" s="30"/>
      <c r="BF767" s="30"/>
      <c r="BG767" s="30"/>
      <c r="BH767" s="30"/>
      <c r="BI767" s="30"/>
    </row>
    <row r="768" spans="1:61" ht="14.25" customHeight="1" x14ac:dyDescent="0.2">
      <c r="A768" s="30"/>
      <c r="B768" s="30"/>
      <c r="C768" s="30"/>
      <c r="D768" s="30"/>
      <c r="E768" s="31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  <c r="BG768" s="30"/>
      <c r="BH768" s="30"/>
      <c r="BI768" s="30"/>
    </row>
    <row r="769" spans="1:61" ht="14.25" customHeight="1" x14ac:dyDescent="0.2">
      <c r="A769" s="30"/>
      <c r="B769" s="30"/>
      <c r="C769" s="30"/>
      <c r="D769" s="30"/>
      <c r="E769" s="31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  <c r="AW769" s="30"/>
      <c r="AX769" s="30"/>
      <c r="AY769" s="30"/>
      <c r="AZ769" s="30"/>
      <c r="BA769" s="30"/>
      <c r="BB769" s="30"/>
      <c r="BC769" s="30"/>
      <c r="BD769" s="30"/>
      <c r="BE769" s="30"/>
      <c r="BF769" s="30"/>
      <c r="BG769" s="30"/>
      <c r="BH769" s="30"/>
      <c r="BI769" s="30"/>
    </row>
    <row r="770" spans="1:61" ht="14.25" customHeight="1" x14ac:dyDescent="0.2">
      <c r="A770" s="30"/>
      <c r="B770" s="30"/>
      <c r="C770" s="30"/>
      <c r="D770" s="30"/>
      <c r="E770" s="31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  <c r="AW770" s="30"/>
      <c r="AX770" s="30"/>
      <c r="AY770" s="30"/>
      <c r="AZ770" s="30"/>
      <c r="BA770" s="30"/>
      <c r="BB770" s="30"/>
      <c r="BC770" s="30"/>
      <c r="BD770" s="30"/>
      <c r="BE770" s="30"/>
      <c r="BF770" s="30"/>
      <c r="BG770" s="30"/>
      <c r="BH770" s="30"/>
      <c r="BI770" s="30"/>
    </row>
    <row r="771" spans="1:61" ht="14.25" customHeight="1" x14ac:dyDescent="0.2">
      <c r="A771" s="30"/>
      <c r="B771" s="30"/>
      <c r="C771" s="30"/>
      <c r="D771" s="30"/>
      <c r="E771" s="31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  <c r="BG771" s="30"/>
      <c r="BH771" s="30"/>
      <c r="BI771" s="30"/>
    </row>
    <row r="772" spans="1:61" ht="14.25" customHeight="1" x14ac:dyDescent="0.2">
      <c r="A772" s="30"/>
      <c r="B772" s="30"/>
      <c r="C772" s="30"/>
      <c r="D772" s="30"/>
      <c r="E772" s="31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  <c r="AW772" s="30"/>
      <c r="AX772" s="30"/>
      <c r="AY772" s="30"/>
      <c r="AZ772" s="30"/>
      <c r="BA772" s="30"/>
      <c r="BB772" s="30"/>
      <c r="BC772" s="30"/>
      <c r="BD772" s="30"/>
      <c r="BE772" s="30"/>
      <c r="BF772" s="30"/>
      <c r="BG772" s="30"/>
      <c r="BH772" s="30"/>
      <c r="BI772" s="30"/>
    </row>
    <row r="773" spans="1:61" ht="14.25" customHeight="1" x14ac:dyDescent="0.2">
      <c r="A773" s="30"/>
      <c r="B773" s="30"/>
      <c r="C773" s="30"/>
      <c r="D773" s="30"/>
      <c r="E773" s="31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  <c r="BG773" s="30"/>
      <c r="BH773" s="30"/>
      <c r="BI773" s="30"/>
    </row>
    <row r="774" spans="1:61" ht="14.25" customHeight="1" x14ac:dyDescent="0.2">
      <c r="A774" s="30"/>
      <c r="B774" s="30"/>
      <c r="C774" s="30"/>
      <c r="D774" s="30"/>
      <c r="E774" s="31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  <c r="BG774" s="30"/>
      <c r="BH774" s="30"/>
      <c r="BI774" s="30"/>
    </row>
    <row r="775" spans="1:61" ht="14.25" customHeight="1" x14ac:dyDescent="0.2">
      <c r="A775" s="30"/>
      <c r="B775" s="30"/>
      <c r="C775" s="30"/>
      <c r="D775" s="30"/>
      <c r="E775" s="31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  <c r="BG775" s="30"/>
      <c r="BH775" s="30"/>
      <c r="BI775" s="30"/>
    </row>
    <row r="776" spans="1:61" ht="14.25" customHeight="1" x14ac:dyDescent="0.2">
      <c r="A776" s="30"/>
      <c r="B776" s="30"/>
      <c r="C776" s="30"/>
      <c r="D776" s="30"/>
      <c r="E776" s="31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  <c r="AW776" s="30"/>
      <c r="AX776" s="30"/>
      <c r="AY776" s="30"/>
      <c r="AZ776" s="30"/>
      <c r="BA776" s="30"/>
      <c r="BB776" s="30"/>
      <c r="BC776" s="30"/>
      <c r="BD776" s="30"/>
      <c r="BE776" s="30"/>
      <c r="BF776" s="30"/>
      <c r="BG776" s="30"/>
      <c r="BH776" s="30"/>
      <c r="BI776" s="30"/>
    </row>
    <row r="777" spans="1:61" ht="14.25" customHeight="1" x14ac:dyDescent="0.2">
      <c r="A777" s="30"/>
      <c r="B777" s="30"/>
      <c r="C777" s="30"/>
      <c r="D777" s="30"/>
      <c r="E777" s="31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  <c r="BG777" s="30"/>
      <c r="BH777" s="30"/>
      <c r="BI777" s="30"/>
    </row>
    <row r="778" spans="1:61" ht="14.25" customHeight="1" x14ac:dyDescent="0.2">
      <c r="A778" s="30"/>
      <c r="B778" s="30"/>
      <c r="C778" s="30"/>
      <c r="D778" s="30"/>
      <c r="E778" s="31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  <c r="BG778" s="30"/>
      <c r="BH778" s="30"/>
      <c r="BI778" s="30"/>
    </row>
    <row r="779" spans="1:61" ht="14.25" customHeight="1" x14ac:dyDescent="0.2">
      <c r="A779" s="30"/>
      <c r="B779" s="30"/>
      <c r="C779" s="30"/>
      <c r="D779" s="30"/>
      <c r="E779" s="31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  <c r="AW779" s="30"/>
      <c r="AX779" s="30"/>
      <c r="AY779" s="30"/>
      <c r="AZ779" s="30"/>
      <c r="BA779" s="30"/>
      <c r="BB779" s="30"/>
      <c r="BC779" s="30"/>
      <c r="BD779" s="30"/>
      <c r="BE779" s="30"/>
      <c r="BF779" s="30"/>
      <c r="BG779" s="30"/>
      <c r="BH779" s="30"/>
      <c r="BI779" s="30"/>
    </row>
    <row r="780" spans="1:61" ht="14.25" customHeight="1" x14ac:dyDescent="0.2">
      <c r="A780" s="30"/>
      <c r="B780" s="30"/>
      <c r="C780" s="30"/>
      <c r="D780" s="30"/>
      <c r="E780" s="31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  <c r="BG780" s="30"/>
      <c r="BH780" s="30"/>
      <c r="BI780" s="30"/>
    </row>
    <row r="781" spans="1:61" ht="14.25" customHeight="1" x14ac:dyDescent="0.2">
      <c r="A781" s="30"/>
      <c r="B781" s="30"/>
      <c r="C781" s="30"/>
      <c r="D781" s="30"/>
      <c r="E781" s="31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  <c r="AW781" s="30"/>
      <c r="AX781" s="30"/>
      <c r="AY781" s="30"/>
      <c r="AZ781" s="30"/>
      <c r="BA781" s="30"/>
      <c r="BB781" s="30"/>
      <c r="BC781" s="30"/>
      <c r="BD781" s="30"/>
      <c r="BE781" s="30"/>
      <c r="BF781" s="30"/>
      <c r="BG781" s="30"/>
      <c r="BH781" s="30"/>
      <c r="BI781" s="30"/>
    </row>
    <row r="782" spans="1:61" ht="14.25" customHeight="1" x14ac:dyDescent="0.2">
      <c r="A782" s="30"/>
      <c r="B782" s="30"/>
      <c r="C782" s="30"/>
      <c r="D782" s="30"/>
      <c r="E782" s="31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  <c r="BG782" s="30"/>
      <c r="BH782" s="30"/>
      <c r="BI782" s="30"/>
    </row>
    <row r="783" spans="1:61" ht="14.25" customHeight="1" x14ac:dyDescent="0.2">
      <c r="A783" s="30"/>
      <c r="B783" s="30"/>
      <c r="C783" s="30"/>
      <c r="D783" s="30"/>
      <c r="E783" s="31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  <c r="AW783" s="30"/>
      <c r="AX783" s="30"/>
      <c r="AY783" s="30"/>
      <c r="AZ783" s="30"/>
      <c r="BA783" s="30"/>
      <c r="BB783" s="30"/>
      <c r="BC783" s="30"/>
      <c r="BD783" s="30"/>
      <c r="BE783" s="30"/>
      <c r="BF783" s="30"/>
      <c r="BG783" s="30"/>
      <c r="BH783" s="30"/>
      <c r="BI783" s="30"/>
    </row>
    <row r="784" spans="1:61" ht="14.25" customHeight="1" x14ac:dyDescent="0.2">
      <c r="A784" s="30"/>
      <c r="B784" s="30"/>
      <c r="C784" s="30"/>
      <c r="D784" s="30"/>
      <c r="E784" s="31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  <c r="BG784" s="30"/>
      <c r="BH784" s="30"/>
      <c r="BI784" s="30"/>
    </row>
    <row r="785" spans="1:61" ht="14.25" customHeight="1" x14ac:dyDescent="0.2">
      <c r="A785" s="30"/>
      <c r="B785" s="30"/>
      <c r="C785" s="30"/>
      <c r="D785" s="30"/>
      <c r="E785" s="31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  <c r="AW785" s="30"/>
      <c r="AX785" s="30"/>
      <c r="AY785" s="30"/>
      <c r="AZ785" s="30"/>
      <c r="BA785" s="30"/>
      <c r="BB785" s="30"/>
      <c r="BC785" s="30"/>
      <c r="BD785" s="30"/>
      <c r="BE785" s="30"/>
      <c r="BF785" s="30"/>
      <c r="BG785" s="30"/>
      <c r="BH785" s="30"/>
      <c r="BI785" s="30"/>
    </row>
    <row r="786" spans="1:61" ht="14.25" customHeight="1" x14ac:dyDescent="0.2">
      <c r="A786" s="30"/>
      <c r="B786" s="30"/>
      <c r="C786" s="30"/>
      <c r="D786" s="30"/>
      <c r="E786" s="31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  <c r="BI786" s="30"/>
    </row>
    <row r="787" spans="1:61" ht="14.25" customHeight="1" x14ac:dyDescent="0.2">
      <c r="A787" s="30"/>
      <c r="B787" s="30"/>
      <c r="C787" s="30"/>
      <c r="D787" s="30"/>
      <c r="E787" s="31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  <c r="AW787" s="30"/>
      <c r="AX787" s="30"/>
      <c r="AY787" s="30"/>
      <c r="AZ787" s="30"/>
      <c r="BA787" s="30"/>
      <c r="BB787" s="30"/>
      <c r="BC787" s="30"/>
      <c r="BD787" s="30"/>
      <c r="BE787" s="30"/>
      <c r="BF787" s="30"/>
      <c r="BG787" s="30"/>
      <c r="BH787" s="30"/>
      <c r="BI787" s="30"/>
    </row>
    <row r="788" spans="1:61" ht="14.25" customHeight="1" x14ac:dyDescent="0.2">
      <c r="A788" s="30"/>
      <c r="B788" s="30"/>
      <c r="C788" s="30"/>
      <c r="D788" s="30"/>
      <c r="E788" s="31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  <c r="AW788" s="30"/>
      <c r="AX788" s="30"/>
      <c r="AY788" s="30"/>
      <c r="AZ788" s="30"/>
      <c r="BA788" s="30"/>
      <c r="BB788" s="30"/>
      <c r="BC788" s="30"/>
      <c r="BD788" s="30"/>
      <c r="BE788" s="30"/>
      <c r="BF788" s="30"/>
      <c r="BG788" s="30"/>
      <c r="BH788" s="30"/>
      <c r="BI788" s="30"/>
    </row>
    <row r="789" spans="1:61" ht="14.25" customHeight="1" x14ac:dyDescent="0.2">
      <c r="A789" s="30"/>
      <c r="B789" s="30"/>
      <c r="C789" s="30"/>
      <c r="D789" s="30"/>
      <c r="E789" s="31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  <c r="BG789" s="30"/>
      <c r="BH789" s="30"/>
      <c r="BI789" s="30"/>
    </row>
    <row r="790" spans="1:61" ht="14.25" customHeight="1" x14ac:dyDescent="0.2">
      <c r="A790" s="30"/>
      <c r="B790" s="30"/>
      <c r="C790" s="30"/>
      <c r="D790" s="30"/>
      <c r="E790" s="31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  <c r="AW790" s="30"/>
      <c r="AX790" s="30"/>
      <c r="AY790" s="30"/>
      <c r="AZ790" s="30"/>
      <c r="BA790" s="30"/>
      <c r="BB790" s="30"/>
      <c r="BC790" s="30"/>
      <c r="BD790" s="30"/>
      <c r="BE790" s="30"/>
      <c r="BF790" s="30"/>
      <c r="BG790" s="30"/>
      <c r="BH790" s="30"/>
      <c r="BI790" s="30"/>
    </row>
    <row r="791" spans="1:61" ht="14.25" customHeight="1" x14ac:dyDescent="0.2">
      <c r="A791" s="30"/>
      <c r="B791" s="30"/>
      <c r="C791" s="30"/>
      <c r="D791" s="30"/>
      <c r="E791" s="31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  <c r="BG791" s="30"/>
      <c r="BH791" s="30"/>
      <c r="BI791" s="30"/>
    </row>
    <row r="792" spans="1:61" ht="14.25" customHeight="1" x14ac:dyDescent="0.2">
      <c r="A792" s="30"/>
      <c r="B792" s="30"/>
      <c r="C792" s="30"/>
      <c r="D792" s="30"/>
      <c r="E792" s="31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  <c r="BG792" s="30"/>
      <c r="BH792" s="30"/>
      <c r="BI792" s="30"/>
    </row>
    <row r="793" spans="1:61" ht="14.25" customHeight="1" x14ac:dyDescent="0.2">
      <c r="A793" s="30"/>
      <c r="B793" s="30"/>
      <c r="C793" s="30"/>
      <c r="D793" s="30"/>
      <c r="E793" s="31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  <c r="AW793" s="30"/>
      <c r="AX793" s="30"/>
      <c r="AY793" s="30"/>
      <c r="AZ793" s="30"/>
      <c r="BA793" s="30"/>
      <c r="BB793" s="30"/>
      <c r="BC793" s="30"/>
      <c r="BD793" s="30"/>
      <c r="BE793" s="30"/>
      <c r="BF793" s="30"/>
      <c r="BG793" s="30"/>
      <c r="BH793" s="30"/>
      <c r="BI793" s="30"/>
    </row>
    <row r="794" spans="1:61" ht="14.25" customHeight="1" x14ac:dyDescent="0.2">
      <c r="A794" s="30"/>
      <c r="B794" s="30"/>
      <c r="C794" s="30"/>
      <c r="D794" s="30"/>
      <c r="E794" s="31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  <c r="BG794" s="30"/>
      <c r="BH794" s="30"/>
      <c r="BI794" s="30"/>
    </row>
    <row r="795" spans="1:61" ht="14.25" customHeight="1" x14ac:dyDescent="0.2">
      <c r="A795" s="30"/>
      <c r="B795" s="30"/>
      <c r="C795" s="30"/>
      <c r="D795" s="30"/>
      <c r="E795" s="31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  <c r="AW795" s="30"/>
      <c r="AX795" s="30"/>
      <c r="AY795" s="30"/>
      <c r="AZ795" s="30"/>
      <c r="BA795" s="30"/>
      <c r="BB795" s="30"/>
      <c r="BC795" s="30"/>
      <c r="BD795" s="30"/>
      <c r="BE795" s="30"/>
      <c r="BF795" s="30"/>
      <c r="BG795" s="30"/>
      <c r="BH795" s="30"/>
      <c r="BI795" s="30"/>
    </row>
    <row r="796" spans="1:61" ht="14.25" customHeight="1" x14ac:dyDescent="0.2">
      <c r="A796" s="30"/>
      <c r="B796" s="30"/>
      <c r="C796" s="30"/>
      <c r="D796" s="30"/>
      <c r="E796" s="31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  <c r="BG796" s="30"/>
      <c r="BH796" s="30"/>
      <c r="BI796" s="30"/>
    </row>
    <row r="797" spans="1:61" ht="14.25" customHeight="1" x14ac:dyDescent="0.2">
      <c r="A797" s="30"/>
      <c r="B797" s="30"/>
      <c r="C797" s="30"/>
      <c r="D797" s="30"/>
      <c r="E797" s="31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  <c r="AW797" s="30"/>
      <c r="AX797" s="30"/>
      <c r="AY797" s="30"/>
      <c r="AZ797" s="30"/>
      <c r="BA797" s="30"/>
      <c r="BB797" s="30"/>
      <c r="BC797" s="30"/>
      <c r="BD797" s="30"/>
      <c r="BE797" s="30"/>
      <c r="BF797" s="30"/>
      <c r="BG797" s="30"/>
      <c r="BH797" s="30"/>
      <c r="BI797" s="30"/>
    </row>
    <row r="798" spans="1:61" ht="14.25" customHeight="1" x14ac:dyDescent="0.2">
      <c r="A798" s="30"/>
      <c r="B798" s="30"/>
      <c r="C798" s="30"/>
      <c r="D798" s="30"/>
      <c r="E798" s="31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  <c r="BG798" s="30"/>
      <c r="BH798" s="30"/>
      <c r="BI798" s="30"/>
    </row>
    <row r="799" spans="1:61" ht="14.25" customHeight="1" x14ac:dyDescent="0.2">
      <c r="A799" s="30"/>
      <c r="B799" s="30"/>
      <c r="C799" s="30"/>
      <c r="D799" s="30"/>
      <c r="E799" s="31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  <c r="BG799" s="30"/>
      <c r="BH799" s="30"/>
      <c r="BI799" s="30"/>
    </row>
    <row r="800" spans="1:61" ht="14.25" customHeight="1" x14ac:dyDescent="0.2">
      <c r="A800" s="30"/>
      <c r="B800" s="30"/>
      <c r="C800" s="30"/>
      <c r="D800" s="30"/>
      <c r="E800" s="31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  <c r="AW800" s="30"/>
      <c r="AX800" s="30"/>
      <c r="AY800" s="30"/>
      <c r="AZ800" s="30"/>
      <c r="BA800" s="30"/>
      <c r="BB800" s="30"/>
      <c r="BC800" s="30"/>
      <c r="BD800" s="30"/>
      <c r="BE800" s="30"/>
      <c r="BF800" s="30"/>
      <c r="BG800" s="30"/>
      <c r="BH800" s="30"/>
      <c r="BI800" s="30"/>
    </row>
    <row r="801" spans="1:61" ht="14.25" customHeight="1" x14ac:dyDescent="0.2">
      <c r="A801" s="30"/>
      <c r="B801" s="30"/>
      <c r="C801" s="30"/>
      <c r="D801" s="30"/>
      <c r="E801" s="31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  <c r="BG801" s="30"/>
      <c r="BH801" s="30"/>
      <c r="BI801" s="30"/>
    </row>
    <row r="802" spans="1:61" ht="14.25" customHeight="1" x14ac:dyDescent="0.2">
      <c r="A802" s="30"/>
      <c r="B802" s="30"/>
      <c r="C802" s="30"/>
      <c r="D802" s="30"/>
      <c r="E802" s="31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  <c r="AW802" s="30"/>
      <c r="AX802" s="30"/>
      <c r="AY802" s="30"/>
      <c r="AZ802" s="30"/>
      <c r="BA802" s="30"/>
      <c r="BB802" s="30"/>
      <c r="BC802" s="30"/>
      <c r="BD802" s="30"/>
      <c r="BE802" s="30"/>
      <c r="BF802" s="30"/>
      <c r="BG802" s="30"/>
      <c r="BH802" s="30"/>
      <c r="BI802" s="30"/>
    </row>
    <row r="803" spans="1:61" ht="14.25" customHeight="1" x14ac:dyDescent="0.2">
      <c r="A803" s="30"/>
      <c r="B803" s="30"/>
      <c r="C803" s="30"/>
      <c r="D803" s="30"/>
      <c r="E803" s="31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  <c r="AW803" s="30"/>
      <c r="AX803" s="30"/>
      <c r="AY803" s="30"/>
      <c r="AZ803" s="30"/>
      <c r="BA803" s="30"/>
      <c r="BB803" s="30"/>
      <c r="BC803" s="30"/>
      <c r="BD803" s="30"/>
      <c r="BE803" s="30"/>
      <c r="BF803" s="30"/>
      <c r="BG803" s="30"/>
      <c r="BH803" s="30"/>
      <c r="BI803" s="30"/>
    </row>
    <row r="804" spans="1:61" ht="14.25" customHeight="1" x14ac:dyDescent="0.2">
      <c r="A804" s="30"/>
      <c r="B804" s="30"/>
      <c r="C804" s="30"/>
      <c r="D804" s="30"/>
      <c r="E804" s="31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  <c r="BG804" s="30"/>
      <c r="BH804" s="30"/>
      <c r="BI804" s="30"/>
    </row>
    <row r="805" spans="1:61" ht="14.25" customHeight="1" x14ac:dyDescent="0.2">
      <c r="A805" s="30"/>
      <c r="B805" s="30"/>
      <c r="C805" s="30"/>
      <c r="D805" s="30"/>
      <c r="E805" s="31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  <c r="AW805" s="30"/>
      <c r="AX805" s="30"/>
      <c r="AY805" s="30"/>
      <c r="AZ805" s="30"/>
      <c r="BA805" s="30"/>
      <c r="BB805" s="30"/>
      <c r="BC805" s="30"/>
      <c r="BD805" s="30"/>
      <c r="BE805" s="30"/>
      <c r="BF805" s="30"/>
      <c r="BG805" s="30"/>
      <c r="BH805" s="30"/>
      <c r="BI805" s="30"/>
    </row>
    <row r="806" spans="1:61" ht="14.25" customHeight="1" x14ac:dyDescent="0.2">
      <c r="A806" s="30"/>
      <c r="B806" s="30"/>
      <c r="C806" s="30"/>
      <c r="D806" s="30"/>
      <c r="E806" s="31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  <c r="BG806" s="30"/>
      <c r="BH806" s="30"/>
      <c r="BI806" s="30"/>
    </row>
    <row r="807" spans="1:61" ht="14.25" customHeight="1" x14ac:dyDescent="0.2">
      <c r="A807" s="30"/>
      <c r="B807" s="30"/>
      <c r="C807" s="30"/>
      <c r="D807" s="30"/>
      <c r="E807" s="31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  <c r="AW807" s="30"/>
      <c r="AX807" s="30"/>
      <c r="AY807" s="30"/>
      <c r="AZ807" s="30"/>
      <c r="BA807" s="30"/>
      <c r="BB807" s="30"/>
      <c r="BC807" s="30"/>
      <c r="BD807" s="30"/>
      <c r="BE807" s="30"/>
      <c r="BF807" s="30"/>
      <c r="BG807" s="30"/>
      <c r="BH807" s="30"/>
      <c r="BI807" s="30"/>
    </row>
    <row r="808" spans="1:61" ht="14.25" customHeight="1" x14ac:dyDescent="0.2">
      <c r="A808" s="30"/>
      <c r="B808" s="30"/>
      <c r="C808" s="30"/>
      <c r="D808" s="30"/>
      <c r="E808" s="31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  <c r="AW808" s="30"/>
      <c r="AX808" s="30"/>
      <c r="AY808" s="30"/>
      <c r="AZ808" s="30"/>
      <c r="BA808" s="30"/>
      <c r="BB808" s="30"/>
      <c r="BC808" s="30"/>
      <c r="BD808" s="30"/>
      <c r="BE808" s="30"/>
      <c r="BF808" s="30"/>
      <c r="BG808" s="30"/>
      <c r="BH808" s="30"/>
      <c r="BI808" s="30"/>
    </row>
    <row r="809" spans="1:61" ht="14.25" customHeight="1" x14ac:dyDescent="0.2">
      <c r="A809" s="30"/>
      <c r="B809" s="30"/>
      <c r="C809" s="30"/>
      <c r="D809" s="30"/>
      <c r="E809" s="31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  <c r="BG809" s="30"/>
      <c r="BH809" s="30"/>
      <c r="BI809" s="30"/>
    </row>
    <row r="810" spans="1:61" ht="14.25" customHeight="1" x14ac:dyDescent="0.2">
      <c r="A810" s="30"/>
      <c r="B810" s="30"/>
      <c r="C810" s="30"/>
      <c r="D810" s="30"/>
      <c r="E810" s="31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  <c r="BG810" s="30"/>
      <c r="BH810" s="30"/>
      <c r="BI810" s="30"/>
    </row>
    <row r="811" spans="1:61" ht="14.25" customHeight="1" x14ac:dyDescent="0.2">
      <c r="A811" s="30"/>
      <c r="B811" s="30"/>
      <c r="C811" s="30"/>
      <c r="D811" s="30"/>
      <c r="E811" s="31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  <c r="BG811" s="30"/>
      <c r="BH811" s="30"/>
      <c r="BI811" s="30"/>
    </row>
    <row r="812" spans="1:61" ht="14.25" customHeight="1" x14ac:dyDescent="0.2">
      <c r="A812" s="30"/>
      <c r="B812" s="30"/>
      <c r="C812" s="30"/>
      <c r="D812" s="30"/>
      <c r="E812" s="31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  <c r="BG812" s="30"/>
      <c r="BH812" s="30"/>
      <c r="BI812" s="30"/>
    </row>
    <row r="813" spans="1:61" ht="14.25" customHeight="1" x14ac:dyDescent="0.2">
      <c r="A813" s="30"/>
      <c r="B813" s="30"/>
      <c r="C813" s="30"/>
      <c r="D813" s="30"/>
      <c r="E813" s="31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  <c r="AW813" s="30"/>
      <c r="AX813" s="30"/>
      <c r="AY813" s="30"/>
      <c r="AZ813" s="30"/>
      <c r="BA813" s="30"/>
      <c r="BB813" s="30"/>
      <c r="BC813" s="30"/>
      <c r="BD813" s="30"/>
      <c r="BE813" s="30"/>
      <c r="BF813" s="30"/>
      <c r="BG813" s="30"/>
      <c r="BH813" s="30"/>
      <c r="BI813" s="30"/>
    </row>
    <row r="814" spans="1:61" ht="14.25" customHeight="1" x14ac:dyDescent="0.2">
      <c r="A814" s="30"/>
      <c r="B814" s="30"/>
      <c r="C814" s="30"/>
      <c r="D814" s="30"/>
      <c r="E814" s="31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  <c r="AW814" s="30"/>
      <c r="AX814" s="30"/>
      <c r="AY814" s="30"/>
      <c r="AZ814" s="30"/>
      <c r="BA814" s="30"/>
      <c r="BB814" s="30"/>
      <c r="BC814" s="30"/>
      <c r="BD814" s="30"/>
      <c r="BE814" s="30"/>
      <c r="BF814" s="30"/>
      <c r="BG814" s="30"/>
      <c r="BH814" s="30"/>
      <c r="BI814" s="30"/>
    </row>
    <row r="815" spans="1:61" ht="14.25" customHeight="1" x14ac:dyDescent="0.2">
      <c r="A815" s="30"/>
      <c r="B815" s="30"/>
      <c r="C815" s="30"/>
      <c r="D815" s="30"/>
      <c r="E815" s="31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  <c r="AW815" s="30"/>
      <c r="AX815" s="30"/>
      <c r="AY815" s="30"/>
      <c r="AZ815" s="30"/>
      <c r="BA815" s="30"/>
      <c r="BB815" s="30"/>
      <c r="BC815" s="30"/>
      <c r="BD815" s="30"/>
      <c r="BE815" s="30"/>
      <c r="BF815" s="30"/>
      <c r="BG815" s="30"/>
      <c r="BH815" s="30"/>
      <c r="BI815" s="30"/>
    </row>
    <row r="816" spans="1:61" ht="14.25" customHeight="1" x14ac:dyDescent="0.2">
      <c r="A816" s="30"/>
      <c r="B816" s="30"/>
      <c r="C816" s="30"/>
      <c r="D816" s="30"/>
      <c r="E816" s="31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  <c r="BG816" s="30"/>
      <c r="BH816" s="30"/>
      <c r="BI816" s="30"/>
    </row>
    <row r="817" spans="1:61" ht="14.25" customHeight="1" x14ac:dyDescent="0.2">
      <c r="A817" s="30"/>
      <c r="B817" s="30"/>
      <c r="C817" s="30"/>
      <c r="D817" s="30"/>
      <c r="E817" s="31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  <c r="AW817" s="30"/>
      <c r="AX817" s="30"/>
      <c r="AY817" s="30"/>
      <c r="AZ817" s="30"/>
      <c r="BA817" s="30"/>
      <c r="BB817" s="30"/>
      <c r="BC817" s="30"/>
      <c r="BD817" s="30"/>
      <c r="BE817" s="30"/>
      <c r="BF817" s="30"/>
      <c r="BG817" s="30"/>
      <c r="BH817" s="30"/>
      <c r="BI817" s="30"/>
    </row>
    <row r="818" spans="1:61" ht="14.25" customHeight="1" x14ac:dyDescent="0.2">
      <c r="A818" s="30"/>
      <c r="B818" s="30"/>
      <c r="C818" s="30"/>
      <c r="D818" s="30"/>
      <c r="E818" s="31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  <c r="BG818" s="30"/>
      <c r="BH818" s="30"/>
      <c r="BI818" s="30"/>
    </row>
    <row r="819" spans="1:61" ht="14.25" customHeight="1" x14ac:dyDescent="0.2">
      <c r="A819" s="30"/>
      <c r="B819" s="30"/>
      <c r="C819" s="30"/>
      <c r="D819" s="30"/>
      <c r="E819" s="31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  <c r="BG819" s="30"/>
      <c r="BH819" s="30"/>
      <c r="BI819" s="30"/>
    </row>
    <row r="820" spans="1:61" ht="14.25" customHeight="1" x14ac:dyDescent="0.2">
      <c r="A820" s="30"/>
      <c r="B820" s="30"/>
      <c r="C820" s="30"/>
      <c r="D820" s="30"/>
      <c r="E820" s="31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  <c r="AW820" s="30"/>
      <c r="AX820" s="30"/>
      <c r="AY820" s="30"/>
      <c r="AZ820" s="30"/>
      <c r="BA820" s="30"/>
      <c r="BB820" s="30"/>
      <c r="BC820" s="30"/>
      <c r="BD820" s="30"/>
      <c r="BE820" s="30"/>
      <c r="BF820" s="30"/>
      <c r="BG820" s="30"/>
      <c r="BH820" s="30"/>
      <c r="BI820" s="30"/>
    </row>
    <row r="821" spans="1:61" ht="14.25" customHeight="1" x14ac:dyDescent="0.2">
      <c r="A821" s="30"/>
      <c r="B821" s="30"/>
      <c r="C821" s="30"/>
      <c r="D821" s="30"/>
      <c r="E821" s="31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  <c r="BG821" s="30"/>
      <c r="BH821" s="30"/>
      <c r="BI821" s="30"/>
    </row>
    <row r="822" spans="1:61" ht="14.25" customHeight="1" x14ac:dyDescent="0.2">
      <c r="A822" s="30"/>
      <c r="B822" s="30"/>
      <c r="C822" s="30"/>
      <c r="D822" s="30"/>
      <c r="E822" s="31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  <c r="AW822" s="30"/>
      <c r="AX822" s="30"/>
      <c r="AY822" s="30"/>
      <c r="AZ822" s="30"/>
      <c r="BA822" s="30"/>
      <c r="BB822" s="30"/>
      <c r="BC822" s="30"/>
      <c r="BD822" s="30"/>
      <c r="BE822" s="30"/>
      <c r="BF822" s="30"/>
      <c r="BG822" s="30"/>
      <c r="BH822" s="30"/>
      <c r="BI822" s="30"/>
    </row>
    <row r="823" spans="1:61" ht="14.25" customHeight="1" x14ac:dyDescent="0.2">
      <c r="A823" s="30"/>
      <c r="B823" s="30"/>
      <c r="C823" s="30"/>
      <c r="D823" s="30"/>
      <c r="E823" s="31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  <c r="BG823" s="30"/>
      <c r="BH823" s="30"/>
      <c r="BI823" s="30"/>
    </row>
    <row r="824" spans="1:61" ht="14.25" customHeight="1" x14ac:dyDescent="0.2">
      <c r="A824" s="30"/>
      <c r="B824" s="30"/>
      <c r="C824" s="30"/>
      <c r="D824" s="30"/>
      <c r="E824" s="31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  <c r="AW824" s="30"/>
      <c r="AX824" s="30"/>
      <c r="AY824" s="30"/>
      <c r="AZ824" s="30"/>
      <c r="BA824" s="30"/>
      <c r="BB824" s="30"/>
      <c r="BC824" s="30"/>
      <c r="BD824" s="30"/>
      <c r="BE824" s="30"/>
      <c r="BF824" s="30"/>
      <c r="BG824" s="30"/>
      <c r="BH824" s="30"/>
      <c r="BI824" s="30"/>
    </row>
    <row r="825" spans="1:61" ht="14.25" customHeight="1" x14ac:dyDescent="0.2">
      <c r="A825" s="30"/>
      <c r="B825" s="30"/>
      <c r="C825" s="30"/>
      <c r="D825" s="30"/>
      <c r="E825" s="31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  <c r="AW825" s="30"/>
      <c r="AX825" s="30"/>
      <c r="AY825" s="30"/>
      <c r="AZ825" s="30"/>
      <c r="BA825" s="30"/>
      <c r="BB825" s="30"/>
      <c r="BC825" s="30"/>
      <c r="BD825" s="30"/>
      <c r="BE825" s="30"/>
      <c r="BF825" s="30"/>
      <c r="BG825" s="30"/>
      <c r="BH825" s="30"/>
      <c r="BI825" s="30"/>
    </row>
    <row r="826" spans="1:61" ht="14.25" customHeight="1" x14ac:dyDescent="0.2">
      <c r="A826" s="30"/>
      <c r="B826" s="30"/>
      <c r="C826" s="30"/>
      <c r="D826" s="30"/>
      <c r="E826" s="31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  <c r="AW826" s="30"/>
      <c r="AX826" s="30"/>
      <c r="AY826" s="30"/>
      <c r="AZ826" s="30"/>
      <c r="BA826" s="30"/>
      <c r="BB826" s="30"/>
      <c r="BC826" s="30"/>
      <c r="BD826" s="30"/>
      <c r="BE826" s="30"/>
      <c r="BF826" s="30"/>
      <c r="BG826" s="30"/>
      <c r="BH826" s="30"/>
      <c r="BI826" s="30"/>
    </row>
    <row r="827" spans="1:61" ht="14.25" customHeight="1" x14ac:dyDescent="0.2">
      <c r="A827" s="30"/>
      <c r="B827" s="30"/>
      <c r="C827" s="30"/>
      <c r="D827" s="30"/>
      <c r="E827" s="31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  <c r="AW827" s="30"/>
      <c r="AX827" s="30"/>
      <c r="AY827" s="30"/>
      <c r="AZ827" s="30"/>
      <c r="BA827" s="30"/>
      <c r="BB827" s="30"/>
      <c r="BC827" s="30"/>
      <c r="BD827" s="30"/>
      <c r="BE827" s="30"/>
      <c r="BF827" s="30"/>
      <c r="BG827" s="30"/>
      <c r="BH827" s="30"/>
      <c r="BI827" s="30"/>
    </row>
    <row r="828" spans="1:61" ht="14.25" customHeight="1" x14ac:dyDescent="0.2">
      <c r="A828" s="30"/>
      <c r="B828" s="30"/>
      <c r="C828" s="30"/>
      <c r="D828" s="30"/>
      <c r="E828" s="31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  <c r="AW828" s="30"/>
      <c r="AX828" s="30"/>
      <c r="AY828" s="30"/>
      <c r="AZ828" s="30"/>
      <c r="BA828" s="30"/>
      <c r="BB828" s="30"/>
      <c r="BC828" s="30"/>
      <c r="BD828" s="30"/>
      <c r="BE828" s="30"/>
      <c r="BF828" s="30"/>
      <c r="BG828" s="30"/>
      <c r="BH828" s="30"/>
      <c r="BI828" s="30"/>
    </row>
    <row r="829" spans="1:61" ht="14.25" customHeight="1" x14ac:dyDescent="0.2">
      <c r="A829" s="30"/>
      <c r="B829" s="30"/>
      <c r="C829" s="30"/>
      <c r="D829" s="30"/>
      <c r="E829" s="31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  <c r="BG829" s="30"/>
      <c r="BH829" s="30"/>
      <c r="BI829" s="30"/>
    </row>
    <row r="830" spans="1:61" ht="14.25" customHeight="1" x14ac:dyDescent="0.2">
      <c r="A830" s="30"/>
      <c r="B830" s="30"/>
      <c r="C830" s="30"/>
      <c r="D830" s="30"/>
      <c r="E830" s="31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  <c r="AW830" s="30"/>
      <c r="AX830" s="30"/>
      <c r="AY830" s="30"/>
      <c r="AZ830" s="30"/>
      <c r="BA830" s="30"/>
      <c r="BB830" s="30"/>
      <c r="BC830" s="30"/>
      <c r="BD830" s="30"/>
      <c r="BE830" s="30"/>
      <c r="BF830" s="30"/>
      <c r="BG830" s="30"/>
      <c r="BH830" s="30"/>
      <c r="BI830" s="30"/>
    </row>
    <row r="831" spans="1:61" ht="14.25" customHeight="1" x14ac:dyDescent="0.2">
      <c r="A831" s="30"/>
      <c r="B831" s="30"/>
      <c r="C831" s="30"/>
      <c r="D831" s="30"/>
      <c r="E831" s="31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  <c r="AW831" s="30"/>
      <c r="AX831" s="30"/>
      <c r="AY831" s="30"/>
      <c r="AZ831" s="30"/>
      <c r="BA831" s="30"/>
      <c r="BB831" s="30"/>
      <c r="BC831" s="30"/>
      <c r="BD831" s="30"/>
      <c r="BE831" s="30"/>
      <c r="BF831" s="30"/>
      <c r="BG831" s="30"/>
      <c r="BH831" s="30"/>
      <c r="BI831" s="30"/>
    </row>
    <row r="832" spans="1:61" ht="14.25" customHeight="1" x14ac:dyDescent="0.2">
      <c r="A832" s="30"/>
      <c r="B832" s="30"/>
      <c r="C832" s="30"/>
      <c r="D832" s="30"/>
      <c r="E832" s="31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  <c r="BG832" s="30"/>
      <c r="BH832" s="30"/>
      <c r="BI832" s="30"/>
    </row>
    <row r="833" spans="1:61" ht="14.25" customHeight="1" x14ac:dyDescent="0.2">
      <c r="A833" s="30"/>
      <c r="B833" s="30"/>
      <c r="C833" s="30"/>
      <c r="D833" s="30"/>
      <c r="E833" s="31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  <c r="AW833" s="30"/>
      <c r="AX833" s="30"/>
      <c r="AY833" s="30"/>
      <c r="AZ833" s="30"/>
      <c r="BA833" s="30"/>
      <c r="BB833" s="30"/>
      <c r="BC833" s="30"/>
      <c r="BD833" s="30"/>
      <c r="BE833" s="30"/>
      <c r="BF833" s="30"/>
      <c r="BG833" s="30"/>
      <c r="BH833" s="30"/>
      <c r="BI833" s="30"/>
    </row>
    <row r="834" spans="1:61" ht="14.25" customHeight="1" x14ac:dyDescent="0.2">
      <c r="A834" s="30"/>
      <c r="B834" s="30"/>
      <c r="C834" s="30"/>
      <c r="D834" s="30"/>
      <c r="E834" s="31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  <c r="BG834" s="30"/>
      <c r="BH834" s="30"/>
      <c r="BI834" s="30"/>
    </row>
    <row r="835" spans="1:61" ht="14.25" customHeight="1" x14ac:dyDescent="0.2">
      <c r="A835" s="30"/>
      <c r="B835" s="30"/>
      <c r="C835" s="30"/>
      <c r="D835" s="30"/>
      <c r="E835" s="31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  <c r="BG835" s="30"/>
      <c r="BH835" s="30"/>
      <c r="BI835" s="30"/>
    </row>
    <row r="836" spans="1:61" ht="14.25" customHeight="1" x14ac:dyDescent="0.2">
      <c r="A836" s="30"/>
      <c r="B836" s="30"/>
      <c r="C836" s="30"/>
      <c r="D836" s="30"/>
      <c r="E836" s="31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  <c r="AW836" s="30"/>
      <c r="AX836" s="30"/>
      <c r="AY836" s="30"/>
      <c r="AZ836" s="30"/>
      <c r="BA836" s="30"/>
      <c r="BB836" s="30"/>
      <c r="BC836" s="30"/>
      <c r="BD836" s="30"/>
      <c r="BE836" s="30"/>
      <c r="BF836" s="30"/>
      <c r="BG836" s="30"/>
      <c r="BH836" s="30"/>
      <c r="BI836" s="30"/>
    </row>
    <row r="837" spans="1:61" ht="14.25" customHeight="1" x14ac:dyDescent="0.2">
      <c r="A837" s="30"/>
      <c r="B837" s="30"/>
      <c r="C837" s="30"/>
      <c r="D837" s="30"/>
      <c r="E837" s="31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  <c r="BG837" s="30"/>
      <c r="BH837" s="30"/>
      <c r="BI837" s="30"/>
    </row>
    <row r="838" spans="1:61" ht="14.25" customHeight="1" x14ac:dyDescent="0.2">
      <c r="A838" s="30"/>
      <c r="B838" s="30"/>
      <c r="C838" s="30"/>
      <c r="D838" s="30"/>
      <c r="E838" s="31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  <c r="AW838" s="30"/>
      <c r="AX838" s="30"/>
      <c r="AY838" s="30"/>
      <c r="AZ838" s="30"/>
      <c r="BA838" s="30"/>
      <c r="BB838" s="30"/>
      <c r="BC838" s="30"/>
      <c r="BD838" s="30"/>
      <c r="BE838" s="30"/>
      <c r="BF838" s="30"/>
      <c r="BG838" s="30"/>
      <c r="BH838" s="30"/>
      <c r="BI838" s="30"/>
    </row>
    <row r="839" spans="1:61" ht="14.25" customHeight="1" x14ac:dyDescent="0.2">
      <c r="A839" s="30"/>
      <c r="B839" s="30"/>
      <c r="C839" s="30"/>
      <c r="D839" s="30"/>
      <c r="E839" s="31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  <c r="BG839" s="30"/>
      <c r="BH839" s="30"/>
      <c r="BI839" s="30"/>
    </row>
    <row r="840" spans="1:61" ht="14.25" customHeight="1" x14ac:dyDescent="0.2">
      <c r="A840" s="30"/>
      <c r="B840" s="30"/>
      <c r="C840" s="30"/>
      <c r="D840" s="30"/>
      <c r="E840" s="31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  <c r="AW840" s="30"/>
      <c r="AX840" s="30"/>
      <c r="AY840" s="30"/>
      <c r="AZ840" s="30"/>
      <c r="BA840" s="30"/>
      <c r="BB840" s="30"/>
      <c r="BC840" s="30"/>
      <c r="BD840" s="30"/>
      <c r="BE840" s="30"/>
      <c r="BF840" s="30"/>
      <c r="BG840" s="30"/>
      <c r="BH840" s="30"/>
      <c r="BI840" s="30"/>
    </row>
    <row r="841" spans="1:61" ht="14.25" customHeight="1" x14ac:dyDescent="0.2">
      <c r="A841" s="30"/>
      <c r="B841" s="30"/>
      <c r="C841" s="30"/>
      <c r="D841" s="30"/>
      <c r="E841" s="31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  <c r="BG841" s="30"/>
      <c r="BH841" s="30"/>
      <c r="BI841" s="30"/>
    </row>
    <row r="842" spans="1:61" ht="14.25" customHeight="1" x14ac:dyDescent="0.2">
      <c r="A842" s="30"/>
      <c r="B842" s="30"/>
      <c r="C842" s="30"/>
      <c r="D842" s="30"/>
      <c r="E842" s="31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  <c r="AW842" s="30"/>
      <c r="AX842" s="30"/>
      <c r="AY842" s="30"/>
      <c r="AZ842" s="30"/>
      <c r="BA842" s="30"/>
      <c r="BB842" s="30"/>
      <c r="BC842" s="30"/>
      <c r="BD842" s="30"/>
      <c r="BE842" s="30"/>
      <c r="BF842" s="30"/>
      <c r="BG842" s="30"/>
      <c r="BH842" s="30"/>
      <c r="BI842" s="30"/>
    </row>
    <row r="843" spans="1:61" ht="14.25" customHeight="1" x14ac:dyDescent="0.2">
      <c r="A843" s="30"/>
      <c r="B843" s="30"/>
      <c r="C843" s="30"/>
      <c r="D843" s="30"/>
      <c r="E843" s="31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  <c r="BG843" s="30"/>
      <c r="BH843" s="30"/>
      <c r="BI843" s="30"/>
    </row>
    <row r="844" spans="1:61" ht="14.25" customHeight="1" x14ac:dyDescent="0.2">
      <c r="A844" s="30"/>
      <c r="B844" s="30"/>
      <c r="C844" s="30"/>
      <c r="D844" s="30"/>
      <c r="E844" s="31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  <c r="AW844" s="30"/>
      <c r="AX844" s="30"/>
      <c r="AY844" s="30"/>
      <c r="AZ844" s="30"/>
      <c r="BA844" s="30"/>
      <c r="BB844" s="30"/>
      <c r="BC844" s="30"/>
      <c r="BD844" s="30"/>
      <c r="BE844" s="30"/>
      <c r="BF844" s="30"/>
      <c r="BG844" s="30"/>
      <c r="BH844" s="30"/>
      <c r="BI844" s="30"/>
    </row>
    <row r="845" spans="1:61" ht="14.25" customHeight="1" x14ac:dyDescent="0.2">
      <c r="A845" s="30"/>
      <c r="B845" s="30"/>
      <c r="C845" s="30"/>
      <c r="D845" s="30"/>
      <c r="E845" s="31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  <c r="BG845" s="30"/>
      <c r="BH845" s="30"/>
      <c r="BI845" s="30"/>
    </row>
    <row r="846" spans="1:61" ht="14.25" customHeight="1" x14ac:dyDescent="0.2">
      <c r="A846" s="30"/>
      <c r="B846" s="30"/>
      <c r="C846" s="30"/>
      <c r="D846" s="30"/>
      <c r="E846" s="31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  <c r="AW846" s="30"/>
      <c r="AX846" s="30"/>
      <c r="AY846" s="30"/>
      <c r="AZ846" s="30"/>
      <c r="BA846" s="30"/>
      <c r="BB846" s="30"/>
      <c r="BC846" s="30"/>
      <c r="BD846" s="30"/>
      <c r="BE846" s="30"/>
      <c r="BF846" s="30"/>
      <c r="BG846" s="30"/>
      <c r="BH846" s="30"/>
      <c r="BI846" s="30"/>
    </row>
    <row r="847" spans="1:61" ht="14.25" customHeight="1" x14ac:dyDescent="0.2">
      <c r="A847" s="30"/>
      <c r="B847" s="30"/>
      <c r="C847" s="30"/>
      <c r="D847" s="30"/>
      <c r="E847" s="31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  <c r="AW847" s="30"/>
      <c r="AX847" s="30"/>
      <c r="AY847" s="30"/>
      <c r="AZ847" s="30"/>
      <c r="BA847" s="30"/>
      <c r="BB847" s="30"/>
      <c r="BC847" s="30"/>
      <c r="BD847" s="30"/>
      <c r="BE847" s="30"/>
      <c r="BF847" s="30"/>
      <c r="BG847" s="30"/>
      <c r="BH847" s="30"/>
      <c r="BI847" s="30"/>
    </row>
    <row r="848" spans="1:61" ht="14.25" customHeight="1" x14ac:dyDescent="0.2">
      <c r="A848" s="30"/>
      <c r="B848" s="30"/>
      <c r="C848" s="30"/>
      <c r="D848" s="30"/>
      <c r="E848" s="31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  <c r="BG848" s="30"/>
      <c r="BH848" s="30"/>
      <c r="BI848" s="30"/>
    </row>
    <row r="849" spans="1:61" ht="14.25" customHeight="1" x14ac:dyDescent="0.2">
      <c r="A849" s="30"/>
      <c r="B849" s="30"/>
      <c r="C849" s="30"/>
      <c r="D849" s="30"/>
      <c r="E849" s="31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  <c r="AW849" s="30"/>
      <c r="AX849" s="30"/>
      <c r="AY849" s="30"/>
      <c r="AZ849" s="30"/>
      <c r="BA849" s="30"/>
      <c r="BB849" s="30"/>
      <c r="BC849" s="30"/>
      <c r="BD849" s="30"/>
      <c r="BE849" s="30"/>
      <c r="BF849" s="30"/>
      <c r="BG849" s="30"/>
      <c r="BH849" s="30"/>
      <c r="BI849" s="30"/>
    </row>
    <row r="850" spans="1:61" ht="14.25" customHeight="1" x14ac:dyDescent="0.2">
      <c r="A850" s="30"/>
      <c r="B850" s="30"/>
      <c r="C850" s="30"/>
      <c r="D850" s="30"/>
      <c r="E850" s="31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  <c r="BG850" s="30"/>
      <c r="BH850" s="30"/>
      <c r="BI850" s="30"/>
    </row>
    <row r="851" spans="1:61" ht="14.25" customHeight="1" x14ac:dyDescent="0.2">
      <c r="A851" s="30"/>
      <c r="B851" s="30"/>
      <c r="C851" s="30"/>
      <c r="D851" s="30"/>
      <c r="E851" s="31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  <c r="BG851" s="30"/>
      <c r="BH851" s="30"/>
      <c r="BI851" s="30"/>
    </row>
    <row r="852" spans="1:61" ht="14.25" customHeight="1" x14ac:dyDescent="0.2">
      <c r="A852" s="30"/>
      <c r="B852" s="30"/>
      <c r="C852" s="30"/>
      <c r="D852" s="30"/>
      <c r="E852" s="31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  <c r="AW852" s="30"/>
      <c r="AX852" s="30"/>
      <c r="AY852" s="30"/>
      <c r="AZ852" s="30"/>
      <c r="BA852" s="30"/>
      <c r="BB852" s="30"/>
      <c r="BC852" s="30"/>
      <c r="BD852" s="30"/>
      <c r="BE852" s="30"/>
      <c r="BF852" s="30"/>
      <c r="BG852" s="30"/>
      <c r="BH852" s="30"/>
      <c r="BI852" s="30"/>
    </row>
    <row r="853" spans="1:61" ht="14.25" customHeight="1" x14ac:dyDescent="0.2">
      <c r="A853" s="30"/>
      <c r="B853" s="30"/>
      <c r="C853" s="30"/>
      <c r="D853" s="30"/>
      <c r="E853" s="31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  <c r="BG853" s="30"/>
      <c r="BH853" s="30"/>
      <c r="BI853" s="30"/>
    </row>
    <row r="854" spans="1:61" ht="14.25" customHeight="1" x14ac:dyDescent="0.2">
      <c r="A854" s="30"/>
      <c r="B854" s="30"/>
      <c r="C854" s="30"/>
      <c r="D854" s="30"/>
      <c r="E854" s="31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  <c r="AW854" s="30"/>
      <c r="AX854" s="30"/>
      <c r="AY854" s="30"/>
      <c r="AZ854" s="30"/>
      <c r="BA854" s="30"/>
      <c r="BB854" s="30"/>
      <c r="BC854" s="30"/>
      <c r="BD854" s="30"/>
      <c r="BE854" s="30"/>
      <c r="BF854" s="30"/>
      <c r="BG854" s="30"/>
      <c r="BH854" s="30"/>
      <c r="BI854" s="30"/>
    </row>
    <row r="855" spans="1:61" ht="14.25" customHeight="1" x14ac:dyDescent="0.2">
      <c r="A855" s="30"/>
      <c r="B855" s="30"/>
      <c r="C855" s="30"/>
      <c r="D855" s="30"/>
      <c r="E855" s="31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  <c r="BG855" s="30"/>
      <c r="BH855" s="30"/>
      <c r="BI855" s="30"/>
    </row>
    <row r="856" spans="1:61" ht="14.25" customHeight="1" x14ac:dyDescent="0.2">
      <c r="A856" s="30"/>
      <c r="B856" s="30"/>
      <c r="C856" s="30"/>
      <c r="D856" s="30"/>
      <c r="E856" s="31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  <c r="AW856" s="30"/>
      <c r="AX856" s="30"/>
      <c r="AY856" s="30"/>
      <c r="AZ856" s="30"/>
      <c r="BA856" s="30"/>
      <c r="BB856" s="30"/>
      <c r="BC856" s="30"/>
      <c r="BD856" s="30"/>
      <c r="BE856" s="30"/>
      <c r="BF856" s="30"/>
      <c r="BG856" s="30"/>
      <c r="BH856" s="30"/>
      <c r="BI856" s="30"/>
    </row>
    <row r="857" spans="1:61" ht="14.25" customHeight="1" x14ac:dyDescent="0.2">
      <c r="A857" s="30"/>
      <c r="B857" s="30"/>
      <c r="C857" s="30"/>
      <c r="D857" s="30"/>
      <c r="E857" s="31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  <c r="AW857" s="30"/>
      <c r="AX857" s="30"/>
      <c r="AY857" s="30"/>
      <c r="AZ857" s="30"/>
      <c r="BA857" s="30"/>
      <c r="BB857" s="30"/>
      <c r="BC857" s="30"/>
      <c r="BD857" s="30"/>
      <c r="BE857" s="30"/>
      <c r="BF857" s="30"/>
      <c r="BG857" s="30"/>
      <c r="BH857" s="30"/>
      <c r="BI857" s="30"/>
    </row>
    <row r="858" spans="1:61" ht="14.25" customHeight="1" x14ac:dyDescent="0.2">
      <c r="A858" s="30"/>
      <c r="B858" s="30"/>
      <c r="C858" s="30"/>
      <c r="D858" s="30"/>
      <c r="E858" s="31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  <c r="BG858" s="30"/>
      <c r="BH858" s="30"/>
      <c r="BI858" s="30"/>
    </row>
    <row r="859" spans="1:61" ht="14.25" customHeight="1" x14ac:dyDescent="0.2">
      <c r="A859" s="30"/>
      <c r="B859" s="30"/>
      <c r="C859" s="30"/>
      <c r="D859" s="30"/>
      <c r="E859" s="31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  <c r="BG859" s="30"/>
      <c r="BH859" s="30"/>
      <c r="BI859" s="30"/>
    </row>
    <row r="860" spans="1:61" ht="14.25" customHeight="1" x14ac:dyDescent="0.2">
      <c r="A860" s="30"/>
      <c r="B860" s="30"/>
      <c r="C860" s="30"/>
      <c r="D860" s="30"/>
      <c r="E860" s="31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  <c r="BG860" s="30"/>
      <c r="BH860" s="30"/>
      <c r="BI860" s="30"/>
    </row>
    <row r="861" spans="1:61" ht="14.25" customHeight="1" x14ac:dyDescent="0.2">
      <c r="A861" s="30"/>
      <c r="B861" s="30"/>
      <c r="C861" s="30"/>
      <c r="D861" s="30"/>
      <c r="E861" s="31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  <c r="AW861" s="30"/>
      <c r="AX861" s="30"/>
      <c r="AY861" s="30"/>
      <c r="AZ861" s="30"/>
      <c r="BA861" s="30"/>
      <c r="BB861" s="30"/>
      <c r="BC861" s="30"/>
      <c r="BD861" s="30"/>
      <c r="BE861" s="30"/>
      <c r="BF861" s="30"/>
      <c r="BG861" s="30"/>
      <c r="BH861" s="30"/>
      <c r="BI861" s="30"/>
    </row>
    <row r="862" spans="1:61" ht="14.25" customHeight="1" x14ac:dyDescent="0.2">
      <c r="A862" s="30"/>
      <c r="B862" s="30"/>
      <c r="C862" s="30"/>
      <c r="D862" s="30"/>
      <c r="E862" s="31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  <c r="BI862" s="30"/>
    </row>
    <row r="863" spans="1:61" ht="14.25" customHeight="1" x14ac:dyDescent="0.2">
      <c r="A863" s="30"/>
      <c r="B863" s="30"/>
      <c r="C863" s="30"/>
      <c r="D863" s="30"/>
      <c r="E863" s="31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  <c r="AW863" s="30"/>
      <c r="AX863" s="30"/>
      <c r="AY863" s="30"/>
      <c r="AZ863" s="30"/>
      <c r="BA863" s="30"/>
      <c r="BB863" s="30"/>
      <c r="BC863" s="30"/>
      <c r="BD863" s="30"/>
      <c r="BE863" s="30"/>
      <c r="BF863" s="30"/>
      <c r="BG863" s="30"/>
      <c r="BH863" s="30"/>
      <c r="BI863" s="30"/>
    </row>
    <row r="864" spans="1:61" ht="14.25" customHeight="1" x14ac:dyDescent="0.2">
      <c r="A864" s="30"/>
      <c r="B864" s="30"/>
      <c r="C864" s="30"/>
      <c r="D864" s="30"/>
      <c r="E864" s="31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  <c r="BG864" s="30"/>
      <c r="BH864" s="30"/>
      <c r="BI864" s="30"/>
    </row>
    <row r="865" spans="1:61" ht="14.25" customHeight="1" x14ac:dyDescent="0.2">
      <c r="A865" s="30"/>
      <c r="B865" s="30"/>
      <c r="C865" s="30"/>
      <c r="D865" s="30"/>
      <c r="E865" s="31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  <c r="AW865" s="30"/>
      <c r="AX865" s="30"/>
      <c r="AY865" s="30"/>
      <c r="AZ865" s="30"/>
      <c r="BA865" s="30"/>
      <c r="BB865" s="30"/>
      <c r="BC865" s="30"/>
      <c r="BD865" s="30"/>
      <c r="BE865" s="30"/>
      <c r="BF865" s="30"/>
      <c r="BG865" s="30"/>
      <c r="BH865" s="30"/>
      <c r="BI865" s="30"/>
    </row>
    <row r="866" spans="1:61" ht="14.25" customHeight="1" x14ac:dyDescent="0.2">
      <c r="A866" s="30"/>
      <c r="B866" s="30"/>
      <c r="C866" s="30"/>
      <c r="D866" s="30"/>
      <c r="E866" s="31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  <c r="BG866" s="30"/>
      <c r="BH866" s="30"/>
      <c r="BI866" s="30"/>
    </row>
    <row r="867" spans="1:61" ht="14.25" customHeight="1" x14ac:dyDescent="0.2">
      <c r="A867" s="30"/>
      <c r="B867" s="30"/>
      <c r="C867" s="30"/>
      <c r="D867" s="30"/>
      <c r="E867" s="31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  <c r="BG867" s="30"/>
      <c r="BH867" s="30"/>
      <c r="BI867" s="30"/>
    </row>
    <row r="868" spans="1:61" ht="14.25" customHeight="1" x14ac:dyDescent="0.2">
      <c r="A868" s="30"/>
      <c r="B868" s="30"/>
      <c r="C868" s="30"/>
      <c r="D868" s="30"/>
      <c r="E868" s="31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  <c r="AW868" s="30"/>
      <c r="AX868" s="30"/>
      <c r="AY868" s="30"/>
      <c r="AZ868" s="30"/>
      <c r="BA868" s="30"/>
      <c r="BB868" s="30"/>
      <c r="BC868" s="30"/>
      <c r="BD868" s="30"/>
      <c r="BE868" s="30"/>
      <c r="BF868" s="30"/>
      <c r="BG868" s="30"/>
      <c r="BH868" s="30"/>
      <c r="BI868" s="30"/>
    </row>
    <row r="869" spans="1:61" ht="14.25" customHeight="1" x14ac:dyDescent="0.2">
      <c r="A869" s="30"/>
      <c r="B869" s="30"/>
      <c r="C869" s="30"/>
      <c r="D869" s="30"/>
      <c r="E869" s="31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  <c r="BG869" s="30"/>
      <c r="BH869" s="30"/>
      <c r="BI869" s="30"/>
    </row>
    <row r="870" spans="1:61" ht="14.25" customHeight="1" x14ac:dyDescent="0.2">
      <c r="A870" s="30"/>
      <c r="B870" s="30"/>
      <c r="C870" s="30"/>
      <c r="D870" s="30"/>
      <c r="E870" s="31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  <c r="AW870" s="30"/>
      <c r="AX870" s="30"/>
      <c r="AY870" s="30"/>
      <c r="AZ870" s="30"/>
      <c r="BA870" s="30"/>
      <c r="BB870" s="30"/>
      <c r="BC870" s="30"/>
      <c r="BD870" s="30"/>
      <c r="BE870" s="30"/>
      <c r="BF870" s="30"/>
      <c r="BG870" s="30"/>
      <c r="BH870" s="30"/>
      <c r="BI870" s="30"/>
    </row>
    <row r="871" spans="1:61" ht="14.25" customHeight="1" x14ac:dyDescent="0.2">
      <c r="A871" s="30"/>
      <c r="B871" s="30"/>
      <c r="C871" s="30"/>
      <c r="D871" s="30"/>
      <c r="E871" s="31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  <c r="BG871" s="30"/>
      <c r="BH871" s="30"/>
      <c r="BI871" s="30"/>
    </row>
    <row r="872" spans="1:61" ht="14.25" customHeight="1" x14ac:dyDescent="0.2">
      <c r="A872" s="30"/>
      <c r="B872" s="30"/>
      <c r="C872" s="30"/>
      <c r="D872" s="30"/>
      <c r="E872" s="31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  <c r="AW872" s="30"/>
      <c r="AX872" s="30"/>
      <c r="AY872" s="30"/>
      <c r="AZ872" s="30"/>
      <c r="BA872" s="30"/>
      <c r="BB872" s="30"/>
      <c r="BC872" s="30"/>
      <c r="BD872" s="30"/>
      <c r="BE872" s="30"/>
      <c r="BF872" s="30"/>
      <c r="BG872" s="30"/>
      <c r="BH872" s="30"/>
      <c r="BI872" s="30"/>
    </row>
    <row r="873" spans="1:61" ht="14.25" customHeight="1" x14ac:dyDescent="0.2">
      <c r="A873" s="30"/>
      <c r="B873" s="30"/>
      <c r="C873" s="30"/>
      <c r="D873" s="30"/>
      <c r="E873" s="31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  <c r="BG873" s="30"/>
      <c r="BH873" s="30"/>
      <c r="BI873" s="30"/>
    </row>
    <row r="874" spans="1:61" ht="14.25" customHeight="1" x14ac:dyDescent="0.2">
      <c r="A874" s="30"/>
      <c r="B874" s="30"/>
      <c r="C874" s="30"/>
      <c r="D874" s="30"/>
      <c r="E874" s="31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  <c r="AW874" s="30"/>
      <c r="AX874" s="30"/>
      <c r="AY874" s="30"/>
      <c r="AZ874" s="30"/>
      <c r="BA874" s="30"/>
      <c r="BB874" s="30"/>
      <c r="BC874" s="30"/>
      <c r="BD874" s="30"/>
      <c r="BE874" s="30"/>
      <c r="BF874" s="30"/>
      <c r="BG874" s="30"/>
      <c r="BH874" s="30"/>
      <c r="BI874" s="30"/>
    </row>
    <row r="875" spans="1:61" ht="14.25" customHeight="1" x14ac:dyDescent="0.2">
      <c r="A875" s="30"/>
      <c r="B875" s="30"/>
      <c r="C875" s="30"/>
      <c r="D875" s="30"/>
      <c r="E875" s="31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  <c r="BG875" s="30"/>
      <c r="BH875" s="30"/>
      <c r="BI875" s="30"/>
    </row>
    <row r="876" spans="1:61" ht="14.25" customHeight="1" x14ac:dyDescent="0.2">
      <c r="A876" s="30"/>
      <c r="B876" s="30"/>
      <c r="C876" s="30"/>
      <c r="D876" s="30"/>
      <c r="E876" s="31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  <c r="BG876" s="30"/>
      <c r="BH876" s="30"/>
      <c r="BI876" s="30"/>
    </row>
    <row r="877" spans="1:61" ht="14.25" customHeight="1" x14ac:dyDescent="0.2">
      <c r="A877" s="30"/>
      <c r="B877" s="30"/>
      <c r="C877" s="30"/>
      <c r="D877" s="30"/>
      <c r="E877" s="31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  <c r="AW877" s="30"/>
      <c r="AX877" s="30"/>
      <c r="AY877" s="30"/>
      <c r="AZ877" s="30"/>
      <c r="BA877" s="30"/>
      <c r="BB877" s="30"/>
      <c r="BC877" s="30"/>
      <c r="BD877" s="30"/>
      <c r="BE877" s="30"/>
      <c r="BF877" s="30"/>
      <c r="BG877" s="30"/>
      <c r="BH877" s="30"/>
      <c r="BI877" s="30"/>
    </row>
    <row r="878" spans="1:61" ht="14.25" customHeight="1" x14ac:dyDescent="0.2">
      <c r="A878" s="30"/>
      <c r="B878" s="30"/>
      <c r="C878" s="30"/>
      <c r="D878" s="30"/>
      <c r="E878" s="31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  <c r="BG878" s="30"/>
      <c r="BH878" s="30"/>
      <c r="BI878" s="30"/>
    </row>
    <row r="879" spans="1:61" ht="14.25" customHeight="1" x14ac:dyDescent="0.2">
      <c r="A879" s="30"/>
      <c r="B879" s="30"/>
      <c r="C879" s="30"/>
      <c r="D879" s="30"/>
      <c r="E879" s="31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  <c r="AW879" s="30"/>
      <c r="AX879" s="30"/>
      <c r="AY879" s="30"/>
      <c r="AZ879" s="30"/>
      <c r="BA879" s="30"/>
      <c r="BB879" s="30"/>
      <c r="BC879" s="30"/>
      <c r="BD879" s="30"/>
      <c r="BE879" s="30"/>
      <c r="BF879" s="30"/>
      <c r="BG879" s="30"/>
      <c r="BH879" s="30"/>
      <c r="BI879" s="30"/>
    </row>
    <row r="880" spans="1:61" ht="14.25" customHeight="1" x14ac:dyDescent="0.2">
      <c r="A880" s="30"/>
      <c r="B880" s="30"/>
      <c r="C880" s="30"/>
      <c r="D880" s="30"/>
      <c r="E880" s="31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  <c r="BG880" s="30"/>
      <c r="BH880" s="30"/>
      <c r="BI880" s="30"/>
    </row>
    <row r="881" spans="1:61" ht="14.25" customHeight="1" x14ac:dyDescent="0.2">
      <c r="A881" s="30"/>
      <c r="B881" s="30"/>
      <c r="C881" s="30"/>
      <c r="D881" s="30"/>
      <c r="E881" s="31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  <c r="BG881" s="30"/>
      <c r="BH881" s="30"/>
      <c r="BI881" s="30"/>
    </row>
    <row r="882" spans="1:61" ht="14.25" customHeight="1" x14ac:dyDescent="0.2">
      <c r="A882" s="30"/>
      <c r="B882" s="30"/>
      <c r="C882" s="30"/>
      <c r="D882" s="30"/>
      <c r="E882" s="31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  <c r="AW882" s="30"/>
      <c r="AX882" s="30"/>
      <c r="AY882" s="30"/>
      <c r="AZ882" s="30"/>
      <c r="BA882" s="30"/>
      <c r="BB882" s="30"/>
      <c r="BC882" s="30"/>
      <c r="BD882" s="30"/>
      <c r="BE882" s="30"/>
      <c r="BF882" s="30"/>
      <c r="BG882" s="30"/>
      <c r="BH882" s="30"/>
      <c r="BI882" s="30"/>
    </row>
    <row r="883" spans="1:61" ht="14.25" customHeight="1" x14ac:dyDescent="0.2">
      <c r="A883" s="30"/>
      <c r="B883" s="30"/>
      <c r="C883" s="30"/>
      <c r="D883" s="30"/>
      <c r="E883" s="31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  <c r="BG883" s="30"/>
      <c r="BH883" s="30"/>
      <c r="BI883" s="30"/>
    </row>
    <row r="884" spans="1:61" ht="14.25" customHeight="1" x14ac:dyDescent="0.2">
      <c r="A884" s="30"/>
      <c r="B884" s="30"/>
      <c r="C884" s="30"/>
      <c r="D884" s="30"/>
      <c r="E884" s="31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  <c r="AW884" s="30"/>
      <c r="AX884" s="30"/>
      <c r="AY884" s="30"/>
      <c r="AZ884" s="30"/>
      <c r="BA884" s="30"/>
      <c r="BB884" s="30"/>
      <c r="BC884" s="30"/>
      <c r="BD884" s="30"/>
      <c r="BE884" s="30"/>
      <c r="BF884" s="30"/>
      <c r="BG884" s="30"/>
      <c r="BH884" s="30"/>
      <c r="BI884" s="30"/>
    </row>
    <row r="885" spans="1:61" ht="14.25" customHeight="1" x14ac:dyDescent="0.2">
      <c r="A885" s="30"/>
      <c r="B885" s="30"/>
      <c r="C885" s="30"/>
      <c r="D885" s="30"/>
      <c r="E885" s="31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  <c r="BG885" s="30"/>
      <c r="BH885" s="30"/>
      <c r="BI885" s="30"/>
    </row>
    <row r="886" spans="1:61" ht="14.25" customHeight="1" x14ac:dyDescent="0.2">
      <c r="A886" s="30"/>
      <c r="B886" s="30"/>
      <c r="C886" s="30"/>
      <c r="D886" s="30"/>
      <c r="E886" s="31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  <c r="BG886" s="30"/>
      <c r="BH886" s="30"/>
      <c r="BI886" s="30"/>
    </row>
    <row r="887" spans="1:61" ht="14.25" customHeight="1" x14ac:dyDescent="0.2">
      <c r="A887" s="30"/>
      <c r="B887" s="30"/>
      <c r="C887" s="30"/>
      <c r="D887" s="30"/>
      <c r="E887" s="31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  <c r="AW887" s="30"/>
      <c r="AX887" s="30"/>
      <c r="AY887" s="30"/>
      <c r="AZ887" s="30"/>
      <c r="BA887" s="30"/>
      <c r="BB887" s="30"/>
      <c r="BC887" s="30"/>
      <c r="BD887" s="30"/>
      <c r="BE887" s="30"/>
      <c r="BF887" s="30"/>
      <c r="BG887" s="30"/>
      <c r="BH887" s="30"/>
      <c r="BI887" s="30"/>
    </row>
    <row r="888" spans="1:61" ht="14.25" customHeight="1" x14ac:dyDescent="0.2">
      <c r="A888" s="30"/>
      <c r="B888" s="30"/>
      <c r="C888" s="30"/>
      <c r="D888" s="30"/>
      <c r="E888" s="31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  <c r="AW888" s="30"/>
      <c r="AX888" s="30"/>
      <c r="AY888" s="30"/>
      <c r="AZ888" s="30"/>
      <c r="BA888" s="30"/>
      <c r="BB888" s="30"/>
      <c r="BC888" s="30"/>
      <c r="BD888" s="30"/>
      <c r="BE888" s="30"/>
      <c r="BF888" s="30"/>
      <c r="BG888" s="30"/>
      <c r="BH888" s="30"/>
      <c r="BI888" s="30"/>
    </row>
    <row r="889" spans="1:61" ht="14.25" customHeight="1" x14ac:dyDescent="0.2">
      <c r="A889" s="30"/>
      <c r="B889" s="30"/>
      <c r="C889" s="30"/>
      <c r="D889" s="30"/>
      <c r="E889" s="31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  <c r="AW889" s="30"/>
      <c r="AX889" s="30"/>
      <c r="AY889" s="30"/>
      <c r="AZ889" s="30"/>
      <c r="BA889" s="30"/>
      <c r="BB889" s="30"/>
      <c r="BC889" s="30"/>
      <c r="BD889" s="30"/>
      <c r="BE889" s="30"/>
      <c r="BF889" s="30"/>
      <c r="BG889" s="30"/>
      <c r="BH889" s="30"/>
      <c r="BI889" s="30"/>
    </row>
    <row r="890" spans="1:61" ht="14.25" customHeight="1" x14ac:dyDescent="0.2">
      <c r="A890" s="30"/>
      <c r="B890" s="30"/>
      <c r="C890" s="30"/>
      <c r="D890" s="30"/>
      <c r="E890" s="31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  <c r="AW890" s="30"/>
      <c r="AX890" s="30"/>
      <c r="AY890" s="30"/>
      <c r="AZ890" s="30"/>
      <c r="BA890" s="30"/>
      <c r="BB890" s="30"/>
      <c r="BC890" s="30"/>
      <c r="BD890" s="30"/>
      <c r="BE890" s="30"/>
      <c r="BF890" s="30"/>
      <c r="BG890" s="30"/>
      <c r="BH890" s="30"/>
      <c r="BI890" s="30"/>
    </row>
    <row r="891" spans="1:61" ht="14.25" customHeight="1" x14ac:dyDescent="0.2">
      <c r="A891" s="30"/>
      <c r="B891" s="30"/>
      <c r="C891" s="30"/>
      <c r="D891" s="30"/>
      <c r="E891" s="31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  <c r="AW891" s="30"/>
      <c r="AX891" s="30"/>
      <c r="AY891" s="30"/>
      <c r="AZ891" s="30"/>
      <c r="BA891" s="30"/>
      <c r="BB891" s="30"/>
      <c r="BC891" s="30"/>
      <c r="BD891" s="30"/>
      <c r="BE891" s="30"/>
      <c r="BF891" s="30"/>
      <c r="BG891" s="30"/>
      <c r="BH891" s="30"/>
      <c r="BI891" s="30"/>
    </row>
    <row r="892" spans="1:61" ht="14.25" customHeight="1" x14ac:dyDescent="0.2">
      <c r="A892" s="30"/>
      <c r="B892" s="30"/>
      <c r="C892" s="30"/>
      <c r="D892" s="30"/>
      <c r="E892" s="31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  <c r="AW892" s="30"/>
      <c r="AX892" s="30"/>
      <c r="AY892" s="30"/>
      <c r="AZ892" s="30"/>
      <c r="BA892" s="30"/>
      <c r="BB892" s="30"/>
      <c r="BC892" s="30"/>
      <c r="BD892" s="30"/>
      <c r="BE892" s="30"/>
      <c r="BF892" s="30"/>
      <c r="BG892" s="30"/>
      <c r="BH892" s="30"/>
      <c r="BI892" s="30"/>
    </row>
    <row r="893" spans="1:61" ht="14.25" customHeight="1" x14ac:dyDescent="0.2">
      <c r="A893" s="30"/>
      <c r="B893" s="30"/>
      <c r="C893" s="30"/>
      <c r="D893" s="30"/>
      <c r="E893" s="31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  <c r="BG893" s="30"/>
      <c r="BH893" s="30"/>
      <c r="BI893" s="30"/>
    </row>
    <row r="894" spans="1:61" ht="14.25" customHeight="1" x14ac:dyDescent="0.2">
      <c r="A894" s="30"/>
      <c r="B894" s="30"/>
      <c r="C894" s="30"/>
      <c r="D894" s="30"/>
      <c r="E894" s="31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  <c r="BG894" s="30"/>
      <c r="BH894" s="30"/>
      <c r="BI894" s="30"/>
    </row>
    <row r="895" spans="1:61" ht="14.25" customHeight="1" x14ac:dyDescent="0.2">
      <c r="A895" s="30"/>
      <c r="B895" s="30"/>
      <c r="C895" s="30"/>
      <c r="D895" s="30"/>
      <c r="E895" s="31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  <c r="AW895" s="30"/>
      <c r="AX895" s="30"/>
      <c r="AY895" s="30"/>
      <c r="AZ895" s="30"/>
      <c r="BA895" s="30"/>
      <c r="BB895" s="30"/>
      <c r="BC895" s="30"/>
      <c r="BD895" s="30"/>
      <c r="BE895" s="30"/>
      <c r="BF895" s="30"/>
      <c r="BG895" s="30"/>
      <c r="BH895" s="30"/>
      <c r="BI895" s="30"/>
    </row>
    <row r="896" spans="1:61" ht="14.25" customHeight="1" x14ac:dyDescent="0.2">
      <c r="A896" s="30"/>
      <c r="B896" s="30"/>
      <c r="C896" s="30"/>
      <c r="D896" s="30"/>
      <c r="E896" s="31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  <c r="BG896" s="30"/>
      <c r="BH896" s="30"/>
      <c r="BI896" s="30"/>
    </row>
    <row r="897" spans="1:61" ht="14.25" customHeight="1" x14ac:dyDescent="0.2">
      <c r="A897" s="30"/>
      <c r="B897" s="30"/>
      <c r="C897" s="30"/>
      <c r="D897" s="30"/>
      <c r="E897" s="31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  <c r="AW897" s="30"/>
      <c r="AX897" s="30"/>
      <c r="AY897" s="30"/>
      <c r="AZ897" s="30"/>
      <c r="BA897" s="30"/>
      <c r="BB897" s="30"/>
      <c r="BC897" s="30"/>
      <c r="BD897" s="30"/>
      <c r="BE897" s="30"/>
      <c r="BF897" s="30"/>
      <c r="BG897" s="30"/>
      <c r="BH897" s="30"/>
      <c r="BI897" s="30"/>
    </row>
    <row r="898" spans="1:61" ht="14.25" customHeight="1" x14ac:dyDescent="0.2">
      <c r="A898" s="30"/>
      <c r="B898" s="30"/>
      <c r="C898" s="30"/>
      <c r="D898" s="30"/>
      <c r="E898" s="31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  <c r="BI898" s="30"/>
    </row>
    <row r="899" spans="1:61" ht="14.25" customHeight="1" x14ac:dyDescent="0.2">
      <c r="A899" s="30"/>
      <c r="B899" s="30"/>
      <c r="C899" s="30"/>
      <c r="D899" s="30"/>
      <c r="E899" s="31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  <c r="AW899" s="30"/>
      <c r="AX899" s="30"/>
      <c r="AY899" s="30"/>
      <c r="AZ899" s="30"/>
      <c r="BA899" s="30"/>
      <c r="BB899" s="30"/>
      <c r="BC899" s="30"/>
      <c r="BD899" s="30"/>
      <c r="BE899" s="30"/>
      <c r="BF899" s="30"/>
      <c r="BG899" s="30"/>
      <c r="BH899" s="30"/>
      <c r="BI899" s="30"/>
    </row>
    <row r="900" spans="1:61" ht="14.25" customHeight="1" x14ac:dyDescent="0.2">
      <c r="A900" s="30"/>
      <c r="B900" s="30"/>
      <c r="C900" s="30"/>
      <c r="D900" s="30"/>
      <c r="E900" s="31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  <c r="BG900" s="30"/>
      <c r="BH900" s="30"/>
      <c r="BI900" s="30"/>
    </row>
    <row r="901" spans="1:61" ht="14.25" customHeight="1" x14ac:dyDescent="0.2">
      <c r="A901" s="30"/>
      <c r="B901" s="30"/>
      <c r="C901" s="30"/>
      <c r="D901" s="30"/>
      <c r="E901" s="31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  <c r="AW901" s="30"/>
      <c r="AX901" s="30"/>
      <c r="AY901" s="30"/>
      <c r="AZ901" s="30"/>
      <c r="BA901" s="30"/>
      <c r="BB901" s="30"/>
      <c r="BC901" s="30"/>
      <c r="BD901" s="30"/>
      <c r="BE901" s="30"/>
      <c r="BF901" s="30"/>
      <c r="BG901" s="30"/>
      <c r="BH901" s="30"/>
      <c r="BI901" s="30"/>
    </row>
    <row r="902" spans="1:61" ht="14.25" customHeight="1" x14ac:dyDescent="0.2">
      <c r="A902" s="30"/>
      <c r="B902" s="30"/>
      <c r="C902" s="30"/>
      <c r="D902" s="30"/>
      <c r="E902" s="31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  <c r="BI902" s="30"/>
    </row>
    <row r="903" spans="1:61" ht="14.25" customHeight="1" x14ac:dyDescent="0.2">
      <c r="A903" s="30"/>
      <c r="B903" s="30"/>
      <c r="C903" s="30"/>
      <c r="D903" s="30"/>
      <c r="E903" s="31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  <c r="AW903" s="30"/>
      <c r="AX903" s="30"/>
      <c r="AY903" s="30"/>
      <c r="AZ903" s="30"/>
      <c r="BA903" s="30"/>
      <c r="BB903" s="30"/>
      <c r="BC903" s="30"/>
      <c r="BD903" s="30"/>
      <c r="BE903" s="30"/>
      <c r="BF903" s="30"/>
      <c r="BG903" s="30"/>
      <c r="BH903" s="30"/>
      <c r="BI903" s="30"/>
    </row>
    <row r="904" spans="1:61" ht="14.25" customHeight="1" x14ac:dyDescent="0.2">
      <c r="A904" s="30"/>
      <c r="B904" s="30"/>
      <c r="C904" s="30"/>
      <c r="D904" s="30"/>
      <c r="E904" s="31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  <c r="BG904" s="30"/>
      <c r="BH904" s="30"/>
      <c r="BI904" s="30"/>
    </row>
    <row r="905" spans="1:61" ht="14.25" customHeight="1" x14ac:dyDescent="0.2">
      <c r="A905" s="30"/>
      <c r="B905" s="30"/>
      <c r="C905" s="30"/>
      <c r="D905" s="30"/>
      <c r="E905" s="31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  <c r="AW905" s="30"/>
      <c r="AX905" s="30"/>
      <c r="AY905" s="30"/>
      <c r="AZ905" s="30"/>
      <c r="BA905" s="30"/>
      <c r="BB905" s="30"/>
      <c r="BC905" s="30"/>
      <c r="BD905" s="30"/>
      <c r="BE905" s="30"/>
      <c r="BF905" s="30"/>
      <c r="BG905" s="30"/>
      <c r="BH905" s="30"/>
      <c r="BI905" s="30"/>
    </row>
    <row r="906" spans="1:61" ht="14.25" customHeight="1" x14ac:dyDescent="0.2">
      <c r="A906" s="30"/>
      <c r="B906" s="30"/>
      <c r="C906" s="30"/>
      <c r="D906" s="30"/>
      <c r="E906" s="31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  <c r="BI906" s="30"/>
    </row>
    <row r="907" spans="1:61" ht="14.25" customHeight="1" x14ac:dyDescent="0.2">
      <c r="A907" s="30"/>
      <c r="B907" s="30"/>
      <c r="C907" s="30"/>
      <c r="D907" s="30"/>
      <c r="E907" s="31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  <c r="BG907" s="30"/>
      <c r="BH907" s="30"/>
      <c r="BI907" s="30"/>
    </row>
    <row r="908" spans="1:61" ht="14.25" customHeight="1" x14ac:dyDescent="0.2">
      <c r="A908" s="30"/>
      <c r="B908" s="30"/>
      <c r="C908" s="30"/>
      <c r="D908" s="30"/>
      <c r="E908" s="31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  <c r="AW908" s="30"/>
      <c r="AX908" s="30"/>
      <c r="AY908" s="30"/>
      <c r="AZ908" s="30"/>
      <c r="BA908" s="30"/>
      <c r="BB908" s="30"/>
      <c r="BC908" s="30"/>
      <c r="BD908" s="30"/>
      <c r="BE908" s="30"/>
      <c r="BF908" s="30"/>
      <c r="BG908" s="30"/>
      <c r="BH908" s="30"/>
      <c r="BI908" s="30"/>
    </row>
    <row r="909" spans="1:61" ht="14.25" customHeight="1" x14ac:dyDescent="0.2">
      <c r="A909" s="30"/>
      <c r="B909" s="30"/>
      <c r="C909" s="30"/>
      <c r="D909" s="30"/>
      <c r="E909" s="31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  <c r="BG909" s="30"/>
      <c r="BH909" s="30"/>
      <c r="BI909" s="30"/>
    </row>
    <row r="910" spans="1:61" ht="14.25" customHeight="1" x14ac:dyDescent="0.2">
      <c r="A910" s="30"/>
      <c r="B910" s="30"/>
      <c r="C910" s="30"/>
      <c r="D910" s="30"/>
      <c r="E910" s="31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  <c r="BG910" s="30"/>
      <c r="BH910" s="30"/>
      <c r="BI910" s="30"/>
    </row>
    <row r="911" spans="1:61" ht="14.25" customHeight="1" x14ac:dyDescent="0.2">
      <c r="A911" s="30"/>
      <c r="B911" s="30"/>
      <c r="C911" s="30"/>
      <c r="D911" s="30"/>
      <c r="E911" s="31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  <c r="BG911" s="30"/>
      <c r="BH911" s="30"/>
      <c r="BI911" s="30"/>
    </row>
    <row r="912" spans="1:61" ht="14.25" customHeight="1" x14ac:dyDescent="0.2">
      <c r="A912" s="30"/>
      <c r="B912" s="30"/>
      <c r="C912" s="30"/>
      <c r="D912" s="30"/>
      <c r="E912" s="31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  <c r="AW912" s="30"/>
      <c r="AX912" s="30"/>
      <c r="AY912" s="30"/>
      <c r="AZ912" s="30"/>
      <c r="BA912" s="30"/>
      <c r="BB912" s="30"/>
      <c r="BC912" s="30"/>
      <c r="BD912" s="30"/>
      <c r="BE912" s="30"/>
      <c r="BF912" s="30"/>
      <c r="BG912" s="30"/>
      <c r="BH912" s="30"/>
      <c r="BI912" s="30"/>
    </row>
    <row r="913" spans="1:61" ht="14.25" customHeight="1" x14ac:dyDescent="0.2">
      <c r="A913" s="30"/>
      <c r="B913" s="30"/>
      <c r="C913" s="30"/>
      <c r="D913" s="30"/>
      <c r="E913" s="31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  <c r="BG913" s="30"/>
      <c r="BH913" s="30"/>
      <c r="BI913" s="30"/>
    </row>
    <row r="914" spans="1:61" ht="14.25" customHeight="1" x14ac:dyDescent="0.2">
      <c r="A914" s="30"/>
      <c r="B914" s="30"/>
      <c r="C914" s="30"/>
      <c r="D914" s="30"/>
      <c r="E914" s="31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  <c r="AW914" s="30"/>
      <c r="AX914" s="30"/>
      <c r="AY914" s="30"/>
      <c r="AZ914" s="30"/>
      <c r="BA914" s="30"/>
      <c r="BB914" s="30"/>
      <c r="BC914" s="30"/>
      <c r="BD914" s="30"/>
      <c r="BE914" s="30"/>
      <c r="BF914" s="30"/>
      <c r="BG914" s="30"/>
      <c r="BH914" s="30"/>
      <c r="BI914" s="30"/>
    </row>
    <row r="915" spans="1:61" ht="14.25" customHeight="1" x14ac:dyDescent="0.2">
      <c r="A915" s="30"/>
      <c r="B915" s="30"/>
      <c r="C915" s="30"/>
      <c r="D915" s="30"/>
      <c r="E915" s="31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  <c r="BI915" s="30"/>
    </row>
    <row r="916" spans="1:61" ht="14.25" customHeight="1" x14ac:dyDescent="0.2">
      <c r="A916" s="30"/>
      <c r="B916" s="30"/>
      <c r="C916" s="30"/>
      <c r="D916" s="30"/>
      <c r="E916" s="31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  <c r="BG916" s="30"/>
      <c r="BH916" s="30"/>
      <c r="BI916" s="30"/>
    </row>
    <row r="917" spans="1:61" ht="14.25" customHeight="1" x14ac:dyDescent="0.2">
      <c r="A917" s="30"/>
      <c r="B917" s="30"/>
      <c r="C917" s="30"/>
      <c r="D917" s="30"/>
      <c r="E917" s="31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  <c r="BG917" s="30"/>
      <c r="BH917" s="30"/>
      <c r="BI917" s="30"/>
    </row>
    <row r="918" spans="1:61" ht="14.25" customHeight="1" x14ac:dyDescent="0.2">
      <c r="A918" s="30"/>
      <c r="B918" s="30"/>
      <c r="C918" s="30"/>
      <c r="D918" s="30"/>
      <c r="E918" s="31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  <c r="BG918" s="30"/>
      <c r="BH918" s="30"/>
      <c r="BI918" s="30"/>
    </row>
    <row r="919" spans="1:61" ht="14.25" customHeight="1" x14ac:dyDescent="0.2">
      <c r="A919" s="30"/>
      <c r="B919" s="30"/>
      <c r="C919" s="30"/>
      <c r="D919" s="30"/>
      <c r="E919" s="31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  <c r="AW919" s="30"/>
      <c r="AX919" s="30"/>
      <c r="AY919" s="30"/>
      <c r="AZ919" s="30"/>
      <c r="BA919" s="30"/>
      <c r="BB919" s="30"/>
      <c r="BC919" s="30"/>
      <c r="BD919" s="30"/>
      <c r="BE919" s="30"/>
      <c r="BF919" s="30"/>
      <c r="BG919" s="30"/>
      <c r="BH919" s="30"/>
      <c r="BI919" s="30"/>
    </row>
    <row r="920" spans="1:61" ht="14.25" customHeight="1" x14ac:dyDescent="0.2">
      <c r="A920" s="30"/>
      <c r="B920" s="30"/>
      <c r="C920" s="30"/>
      <c r="D920" s="30"/>
      <c r="E920" s="31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  <c r="BG920" s="30"/>
      <c r="BH920" s="30"/>
      <c r="BI920" s="30"/>
    </row>
    <row r="921" spans="1:61" ht="14.25" customHeight="1" x14ac:dyDescent="0.2">
      <c r="A921" s="30"/>
      <c r="B921" s="30"/>
      <c r="C921" s="30"/>
      <c r="D921" s="30"/>
      <c r="E921" s="31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  <c r="AW921" s="30"/>
      <c r="AX921" s="30"/>
      <c r="AY921" s="30"/>
      <c r="AZ921" s="30"/>
      <c r="BA921" s="30"/>
      <c r="BB921" s="30"/>
      <c r="BC921" s="30"/>
      <c r="BD921" s="30"/>
      <c r="BE921" s="30"/>
      <c r="BF921" s="30"/>
      <c r="BG921" s="30"/>
      <c r="BH921" s="30"/>
      <c r="BI921" s="30"/>
    </row>
    <row r="922" spans="1:61" ht="14.25" customHeight="1" x14ac:dyDescent="0.2">
      <c r="A922" s="30"/>
      <c r="B922" s="30"/>
      <c r="C922" s="30"/>
      <c r="D922" s="30"/>
      <c r="E922" s="31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  <c r="AW922" s="30"/>
      <c r="AX922" s="30"/>
      <c r="AY922" s="30"/>
      <c r="AZ922" s="30"/>
      <c r="BA922" s="30"/>
      <c r="BB922" s="30"/>
      <c r="BC922" s="30"/>
      <c r="BD922" s="30"/>
      <c r="BE922" s="30"/>
      <c r="BF922" s="30"/>
      <c r="BG922" s="30"/>
      <c r="BH922" s="30"/>
      <c r="BI922" s="30"/>
    </row>
    <row r="923" spans="1:61" ht="14.25" customHeight="1" x14ac:dyDescent="0.2">
      <c r="A923" s="30"/>
      <c r="B923" s="30"/>
      <c r="C923" s="30"/>
      <c r="D923" s="30"/>
      <c r="E923" s="31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  <c r="AW923" s="30"/>
      <c r="AX923" s="30"/>
      <c r="AY923" s="30"/>
      <c r="AZ923" s="30"/>
      <c r="BA923" s="30"/>
      <c r="BB923" s="30"/>
      <c r="BC923" s="30"/>
      <c r="BD923" s="30"/>
      <c r="BE923" s="30"/>
      <c r="BF923" s="30"/>
      <c r="BG923" s="30"/>
      <c r="BH923" s="30"/>
      <c r="BI923" s="30"/>
    </row>
    <row r="924" spans="1:61" ht="14.25" customHeight="1" x14ac:dyDescent="0.2">
      <c r="A924" s="30"/>
      <c r="B924" s="30"/>
      <c r="C924" s="30"/>
      <c r="D924" s="30"/>
      <c r="E924" s="31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  <c r="AW924" s="30"/>
      <c r="AX924" s="30"/>
      <c r="AY924" s="30"/>
      <c r="AZ924" s="30"/>
      <c r="BA924" s="30"/>
      <c r="BB924" s="30"/>
      <c r="BC924" s="30"/>
      <c r="BD924" s="30"/>
      <c r="BE924" s="30"/>
      <c r="BF924" s="30"/>
      <c r="BG924" s="30"/>
      <c r="BH924" s="30"/>
      <c r="BI924" s="30"/>
    </row>
    <row r="925" spans="1:61" ht="14.25" customHeight="1" x14ac:dyDescent="0.2">
      <c r="A925" s="30"/>
      <c r="B925" s="30"/>
      <c r="C925" s="30"/>
      <c r="D925" s="30"/>
      <c r="E925" s="31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  <c r="BG925" s="30"/>
      <c r="BH925" s="30"/>
      <c r="BI925" s="30"/>
    </row>
    <row r="926" spans="1:61" ht="14.25" customHeight="1" x14ac:dyDescent="0.2">
      <c r="A926" s="30"/>
      <c r="B926" s="30"/>
      <c r="C926" s="30"/>
      <c r="D926" s="30"/>
      <c r="E926" s="31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  <c r="AW926" s="30"/>
      <c r="AX926" s="30"/>
      <c r="AY926" s="30"/>
      <c r="AZ926" s="30"/>
      <c r="BA926" s="30"/>
      <c r="BB926" s="30"/>
      <c r="BC926" s="30"/>
      <c r="BD926" s="30"/>
      <c r="BE926" s="30"/>
      <c r="BF926" s="30"/>
      <c r="BG926" s="30"/>
      <c r="BH926" s="30"/>
      <c r="BI926" s="30"/>
    </row>
    <row r="927" spans="1:61" ht="14.25" customHeight="1" x14ac:dyDescent="0.2">
      <c r="A927" s="30"/>
      <c r="B927" s="30"/>
      <c r="C927" s="30"/>
      <c r="D927" s="30"/>
      <c r="E927" s="31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  <c r="BG927" s="30"/>
      <c r="BH927" s="30"/>
      <c r="BI927" s="30"/>
    </row>
    <row r="928" spans="1:61" ht="14.25" customHeight="1" x14ac:dyDescent="0.2">
      <c r="A928" s="30"/>
      <c r="B928" s="30"/>
      <c r="C928" s="30"/>
      <c r="D928" s="30"/>
      <c r="E928" s="31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  <c r="AW928" s="30"/>
      <c r="AX928" s="30"/>
      <c r="AY928" s="30"/>
      <c r="AZ928" s="30"/>
      <c r="BA928" s="30"/>
      <c r="BB928" s="30"/>
      <c r="BC928" s="30"/>
      <c r="BD928" s="30"/>
      <c r="BE928" s="30"/>
      <c r="BF928" s="30"/>
      <c r="BG928" s="30"/>
      <c r="BH928" s="30"/>
      <c r="BI928" s="30"/>
    </row>
    <row r="929" spans="1:61" ht="14.25" customHeight="1" x14ac:dyDescent="0.2">
      <c r="A929" s="30"/>
      <c r="B929" s="30"/>
      <c r="C929" s="30"/>
      <c r="D929" s="30"/>
      <c r="E929" s="31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  <c r="BG929" s="30"/>
      <c r="BH929" s="30"/>
      <c r="BI929" s="30"/>
    </row>
    <row r="930" spans="1:61" ht="14.25" customHeight="1" x14ac:dyDescent="0.2">
      <c r="A930" s="30"/>
      <c r="B930" s="30"/>
      <c r="C930" s="30"/>
      <c r="D930" s="30"/>
      <c r="E930" s="31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  <c r="BG930" s="30"/>
      <c r="BH930" s="30"/>
      <c r="BI930" s="30"/>
    </row>
    <row r="931" spans="1:61" ht="14.25" customHeight="1" x14ac:dyDescent="0.2">
      <c r="A931" s="30"/>
      <c r="B931" s="30"/>
      <c r="C931" s="30"/>
      <c r="D931" s="30"/>
      <c r="E931" s="31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  <c r="BI931" s="30"/>
    </row>
    <row r="932" spans="1:61" ht="14.25" customHeight="1" x14ac:dyDescent="0.2">
      <c r="A932" s="30"/>
      <c r="B932" s="30"/>
      <c r="C932" s="30"/>
      <c r="D932" s="30"/>
      <c r="E932" s="31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  <c r="BG932" s="30"/>
      <c r="BH932" s="30"/>
      <c r="BI932" s="30"/>
    </row>
    <row r="933" spans="1:61" ht="14.25" customHeight="1" x14ac:dyDescent="0.2">
      <c r="A933" s="30"/>
      <c r="B933" s="30"/>
      <c r="C933" s="30"/>
      <c r="D933" s="30"/>
      <c r="E933" s="31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  <c r="AW933" s="30"/>
      <c r="AX933" s="30"/>
      <c r="AY933" s="30"/>
      <c r="AZ933" s="30"/>
      <c r="BA933" s="30"/>
      <c r="BB933" s="30"/>
      <c r="BC933" s="30"/>
      <c r="BD933" s="30"/>
      <c r="BE933" s="30"/>
      <c r="BF933" s="30"/>
      <c r="BG933" s="30"/>
      <c r="BH933" s="30"/>
      <c r="BI933" s="30"/>
    </row>
    <row r="934" spans="1:61" ht="14.25" customHeight="1" x14ac:dyDescent="0.2">
      <c r="A934" s="30"/>
      <c r="B934" s="30"/>
      <c r="C934" s="30"/>
      <c r="D934" s="30"/>
      <c r="E934" s="31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  <c r="BG934" s="30"/>
      <c r="BH934" s="30"/>
      <c r="BI934" s="30"/>
    </row>
    <row r="935" spans="1:61" ht="14.25" customHeight="1" x14ac:dyDescent="0.2">
      <c r="A935" s="30"/>
      <c r="B935" s="30"/>
      <c r="C935" s="30"/>
      <c r="D935" s="30"/>
      <c r="E935" s="31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  <c r="AW935" s="30"/>
      <c r="AX935" s="30"/>
      <c r="AY935" s="30"/>
      <c r="AZ935" s="30"/>
      <c r="BA935" s="30"/>
      <c r="BB935" s="30"/>
      <c r="BC935" s="30"/>
      <c r="BD935" s="30"/>
      <c r="BE935" s="30"/>
      <c r="BF935" s="30"/>
      <c r="BG935" s="30"/>
      <c r="BH935" s="30"/>
      <c r="BI935" s="30"/>
    </row>
    <row r="936" spans="1:61" ht="14.25" customHeight="1" x14ac:dyDescent="0.2">
      <c r="A936" s="30"/>
      <c r="B936" s="30"/>
      <c r="C936" s="30"/>
      <c r="D936" s="30"/>
      <c r="E936" s="31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  <c r="AW936" s="30"/>
      <c r="AX936" s="30"/>
      <c r="AY936" s="30"/>
      <c r="AZ936" s="30"/>
      <c r="BA936" s="30"/>
      <c r="BB936" s="30"/>
      <c r="BC936" s="30"/>
      <c r="BD936" s="30"/>
      <c r="BE936" s="30"/>
      <c r="BF936" s="30"/>
      <c r="BG936" s="30"/>
      <c r="BH936" s="30"/>
      <c r="BI936" s="30"/>
    </row>
    <row r="937" spans="1:61" ht="14.25" customHeight="1" x14ac:dyDescent="0.2">
      <c r="A937" s="30"/>
      <c r="B937" s="30"/>
      <c r="C937" s="30"/>
      <c r="D937" s="30"/>
      <c r="E937" s="31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  <c r="AW937" s="30"/>
      <c r="AX937" s="30"/>
      <c r="AY937" s="30"/>
      <c r="AZ937" s="30"/>
      <c r="BA937" s="30"/>
      <c r="BB937" s="30"/>
      <c r="BC937" s="30"/>
      <c r="BD937" s="30"/>
      <c r="BE937" s="30"/>
      <c r="BF937" s="30"/>
      <c r="BG937" s="30"/>
      <c r="BH937" s="30"/>
      <c r="BI937" s="30"/>
    </row>
    <row r="938" spans="1:61" ht="14.25" customHeight="1" x14ac:dyDescent="0.2">
      <c r="A938" s="30"/>
      <c r="B938" s="30"/>
      <c r="C938" s="30"/>
      <c r="D938" s="30"/>
      <c r="E938" s="31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  <c r="AY938" s="30"/>
      <c r="AZ938" s="30"/>
      <c r="BA938" s="30"/>
      <c r="BB938" s="30"/>
      <c r="BC938" s="30"/>
      <c r="BD938" s="30"/>
      <c r="BE938" s="30"/>
      <c r="BF938" s="30"/>
      <c r="BG938" s="30"/>
      <c r="BH938" s="30"/>
      <c r="BI938" s="30"/>
    </row>
    <row r="939" spans="1:61" ht="14.25" customHeight="1" x14ac:dyDescent="0.2">
      <c r="A939" s="30"/>
      <c r="B939" s="30"/>
      <c r="C939" s="30"/>
      <c r="D939" s="30"/>
      <c r="E939" s="31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  <c r="AW939" s="30"/>
      <c r="AX939" s="30"/>
      <c r="AY939" s="30"/>
      <c r="AZ939" s="30"/>
      <c r="BA939" s="30"/>
      <c r="BB939" s="30"/>
      <c r="BC939" s="30"/>
      <c r="BD939" s="30"/>
      <c r="BE939" s="30"/>
      <c r="BF939" s="30"/>
      <c r="BG939" s="30"/>
      <c r="BH939" s="30"/>
      <c r="BI939" s="30"/>
    </row>
    <row r="940" spans="1:61" ht="14.25" customHeight="1" x14ac:dyDescent="0.2">
      <c r="A940" s="30"/>
      <c r="B940" s="30"/>
      <c r="C940" s="30"/>
      <c r="D940" s="30"/>
      <c r="E940" s="31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  <c r="AW940" s="30"/>
      <c r="AX940" s="30"/>
      <c r="AY940" s="30"/>
      <c r="AZ940" s="30"/>
      <c r="BA940" s="30"/>
      <c r="BB940" s="30"/>
      <c r="BC940" s="30"/>
      <c r="BD940" s="30"/>
      <c r="BE940" s="30"/>
      <c r="BF940" s="30"/>
      <c r="BG940" s="30"/>
      <c r="BH940" s="30"/>
      <c r="BI940" s="30"/>
    </row>
    <row r="941" spans="1:61" ht="14.25" customHeight="1" x14ac:dyDescent="0.2">
      <c r="A941" s="30"/>
      <c r="B941" s="30"/>
      <c r="C941" s="30"/>
      <c r="D941" s="30"/>
      <c r="E941" s="31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  <c r="AW941" s="30"/>
      <c r="AX941" s="30"/>
      <c r="AY941" s="30"/>
      <c r="AZ941" s="30"/>
      <c r="BA941" s="30"/>
      <c r="BB941" s="30"/>
      <c r="BC941" s="30"/>
      <c r="BD941" s="30"/>
      <c r="BE941" s="30"/>
      <c r="BF941" s="30"/>
      <c r="BG941" s="30"/>
      <c r="BH941" s="30"/>
      <c r="BI941" s="30"/>
    </row>
    <row r="942" spans="1:61" ht="14.25" customHeight="1" x14ac:dyDescent="0.2">
      <c r="A942" s="30"/>
      <c r="B942" s="30"/>
      <c r="C942" s="30"/>
      <c r="D942" s="30"/>
      <c r="E942" s="31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  <c r="AW942" s="30"/>
      <c r="AX942" s="30"/>
      <c r="AY942" s="30"/>
      <c r="AZ942" s="30"/>
      <c r="BA942" s="30"/>
      <c r="BB942" s="30"/>
      <c r="BC942" s="30"/>
      <c r="BD942" s="30"/>
      <c r="BE942" s="30"/>
      <c r="BF942" s="30"/>
      <c r="BG942" s="30"/>
      <c r="BH942" s="30"/>
      <c r="BI942" s="30"/>
    </row>
    <row r="943" spans="1:61" ht="14.25" customHeight="1" x14ac:dyDescent="0.2">
      <c r="A943" s="30"/>
      <c r="B943" s="30"/>
      <c r="C943" s="30"/>
      <c r="D943" s="30"/>
      <c r="E943" s="31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  <c r="AW943" s="30"/>
      <c r="AX943" s="30"/>
      <c r="AY943" s="30"/>
      <c r="AZ943" s="30"/>
      <c r="BA943" s="30"/>
      <c r="BB943" s="30"/>
      <c r="BC943" s="30"/>
      <c r="BD943" s="30"/>
      <c r="BE943" s="30"/>
      <c r="BF943" s="30"/>
      <c r="BG943" s="30"/>
      <c r="BH943" s="30"/>
      <c r="BI943" s="30"/>
    </row>
    <row r="944" spans="1:61" ht="14.25" customHeight="1" x14ac:dyDescent="0.2">
      <c r="A944" s="30"/>
      <c r="B944" s="30"/>
      <c r="C944" s="30"/>
      <c r="D944" s="30"/>
      <c r="E944" s="31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  <c r="BG944" s="30"/>
      <c r="BH944" s="30"/>
      <c r="BI944" s="30"/>
    </row>
    <row r="945" spans="1:61" ht="14.25" customHeight="1" x14ac:dyDescent="0.2">
      <c r="A945" s="30"/>
      <c r="B945" s="30"/>
      <c r="C945" s="30"/>
      <c r="D945" s="30"/>
      <c r="E945" s="31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  <c r="AW945" s="30"/>
      <c r="AX945" s="30"/>
      <c r="AY945" s="30"/>
      <c r="AZ945" s="30"/>
      <c r="BA945" s="30"/>
      <c r="BB945" s="30"/>
      <c r="BC945" s="30"/>
      <c r="BD945" s="30"/>
      <c r="BE945" s="30"/>
      <c r="BF945" s="30"/>
      <c r="BG945" s="30"/>
      <c r="BH945" s="30"/>
      <c r="BI945" s="30"/>
    </row>
    <row r="946" spans="1:61" ht="14.25" customHeight="1" x14ac:dyDescent="0.2">
      <c r="A946" s="30"/>
      <c r="B946" s="30"/>
      <c r="C946" s="30"/>
      <c r="D946" s="30"/>
      <c r="E946" s="31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  <c r="BG946" s="30"/>
      <c r="BH946" s="30"/>
      <c r="BI946" s="30"/>
    </row>
    <row r="947" spans="1:61" ht="14.25" customHeight="1" x14ac:dyDescent="0.2">
      <c r="A947" s="30"/>
      <c r="B947" s="30"/>
      <c r="C947" s="30"/>
      <c r="D947" s="30"/>
      <c r="E947" s="31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  <c r="AW947" s="30"/>
      <c r="AX947" s="30"/>
      <c r="AY947" s="30"/>
      <c r="AZ947" s="30"/>
      <c r="BA947" s="30"/>
      <c r="BB947" s="30"/>
      <c r="BC947" s="30"/>
      <c r="BD947" s="30"/>
      <c r="BE947" s="30"/>
      <c r="BF947" s="30"/>
      <c r="BG947" s="30"/>
      <c r="BH947" s="30"/>
      <c r="BI947" s="30"/>
    </row>
    <row r="948" spans="1:61" ht="14.25" customHeight="1" x14ac:dyDescent="0.2">
      <c r="A948" s="30"/>
      <c r="B948" s="30"/>
      <c r="C948" s="30"/>
      <c r="D948" s="30"/>
      <c r="E948" s="31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  <c r="AW948" s="30"/>
      <c r="AX948" s="30"/>
      <c r="AY948" s="30"/>
      <c r="AZ948" s="30"/>
      <c r="BA948" s="30"/>
      <c r="BB948" s="30"/>
      <c r="BC948" s="30"/>
      <c r="BD948" s="30"/>
      <c r="BE948" s="30"/>
      <c r="BF948" s="30"/>
      <c r="BG948" s="30"/>
      <c r="BH948" s="30"/>
      <c r="BI948" s="30"/>
    </row>
    <row r="949" spans="1:61" ht="14.25" customHeight="1" x14ac:dyDescent="0.2">
      <c r="A949" s="30"/>
      <c r="B949" s="30"/>
      <c r="C949" s="30"/>
      <c r="D949" s="30"/>
      <c r="E949" s="31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  <c r="AW949" s="30"/>
      <c r="AX949" s="30"/>
      <c r="AY949" s="30"/>
      <c r="AZ949" s="30"/>
      <c r="BA949" s="30"/>
      <c r="BB949" s="30"/>
      <c r="BC949" s="30"/>
      <c r="BD949" s="30"/>
      <c r="BE949" s="30"/>
      <c r="BF949" s="30"/>
      <c r="BG949" s="30"/>
      <c r="BH949" s="30"/>
      <c r="BI949" s="30"/>
    </row>
    <row r="950" spans="1:61" ht="14.25" customHeight="1" x14ac:dyDescent="0.2">
      <c r="A950" s="30"/>
      <c r="B950" s="30"/>
      <c r="C950" s="30"/>
      <c r="D950" s="30"/>
      <c r="E950" s="31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  <c r="AW950" s="30"/>
      <c r="AX950" s="30"/>
      <c r="AY950" s="30"/>
      <c r="AZ950" s="30"/>
      <c r="BA950" s="30"/>
      <c r="BB950" s="30"/>
      <c r="BC950" s="30"/>
      <c r="BD950" s="30"/>
      <c r="BE950" s="30"/>
      <c r="BF950" s="30"/>
      <c r="BG950" s="30"/>
      <c r="BH950" s="30"/>
      <c r="BI950" s="30"/>
    </row>
    <row r="951" spans="1:61" ht="14.25" customHeight="1" x14ac:dyDescent="0.2">
      <c r="A951" s="30"/>
      <c r="B951" s="30"/>
      <c r="C951" s="30"/>
      <c r="D951" s="30"/>
      <c r="E951" s="31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  <c r="AW951" s="30"/>
      <c r="AX951" s="30"/>
      <c r="AY951" s="30"/>
      <c r="AZ951" s="30"/>
      <c r="BA951" s="30"/>
      <c r="BB951" s="30"/>
      <c r="BC951" s="30"/>
      <c r="BD951" s="30"/>
      <c r="BE951" s="30"/>
      <c r="BF951" s="30"/>
      <c r="BG951" s="30"/>
      <c r="BH951" s="30"/>
      <c r="BI951" s="30"/>
    </row>
    <row r="952" spans="1:61" ht="14.25" customHeight="1" x14ac:dyDescent="0.2">
      <c r="A952" s="30"/>
      <c r="B952" s="30"/>
      <c r="C952" s="30"/>
      <c r="D952" s="30"/>
      <c r="E952" s="31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  <c r="AW952" s="30"/>
      <c r="AX952" s="30"/>
      <c r="AY952" s="30"/>
      <c r="AZ952" s="30"/>
      <c r="BA952" s="30"/>
      <c r="BB952" s="30"/>
      <c r="BC952" s="30"/>
      <c r="BD952" s="30"/>
      <c r="BE952" s="30"/>
      <c r="BF952" s="30"/>
      <c r="BG952" s="30"/>
      <c r="BH952" s="30"/>
      <c r="BI952" s="30"/>
    </row>
    <row r="953" spans="1:61" ht="14.25" customHeight="1" x14ac:dyDescent="0.2">
      <c r="A953" s="30"/>
      <c r="B953" s="30"/>
      <c r="C953" s="30"/>
      <c r="D953" s="30"/>
      <c r="E953" s="31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  <c r="AW953" s="30"/>
      <c r="AX953" s="30"/>
      <c r="AY953" s="30"/>
      <c r="AZ953" s="30"/>
      <c r="BA953" s="30"/>
      <c r="BB953" s="30"/>
      <c r="BC953" s="30"/>
      <c r="BD953" s="30"/>
      <c r="BE953" s="30"/>
      <c r="BF953" s="30"/>
      <c r="BG953" s="30"/>
      <c r="BH953" s="30"/>
      <c r="BI953" s="30"/>
    </row>
    <row r="954" spans="1:61" ht="14.25" customHeight="1" x14ac:dyDescent="0.2">
      <c r="A954" s="30"/>
      <c r="B954" s="30"/>
      <c r="C954" s="30"/>
      <c r="D954" s="30"/>
      <c r="E954" s="31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  <c r="AW954" s="30"/>
      <c r="AX954" s="30"/>
      <c r="AY954" s="30"/>
      <c r="AZ954" s="30"/>
      <c r="BA954" s="30"/>
      <c r="BB954" s="30"/>
      <c r="BC954" s="30"/>
      <c r="BD954" s="30"/>
      <c r="BE954" s="30"/>
      <c r="BF954" s="30"/>
      <c r="BG954" s="30"/>
      <c r="BH954" s="30"/>
      <c r="BI954" s="30"/>
    </row>
    <row r="955" spans="1:61" ht="14.25" customHeight="1" x14ac:dyDescent="0.2">
      <c r="A955" s="30"/>
      <c r="B955" s="30"/>
      <c r="C955" s="30"/>
      <c r="D955" s="30"/>
      <c r="E955" s="31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  <c r="AW955" s="30"/>
      <c r="AX955" s="30"/>
      <c r="AY955" s="30"/>
      <c r="AZ955" s="30"/>
      <c r="BA955" s="30"/>
      <c r="BB955" s="30"/>
      <c r="BC955" s="30"/>
      <c r="BD955" s="30"/>
      <c r="BE955" s="30"/>
      <c r="BF955" s="30"/>
      <c r="BG955" s="30"/>
      <c r="BH955" s="30"/>
      <c r="BI955" s="30"/>
    </row>
    <row r="956" spans="1:61" ht="14.25" customHeight="1" x14ac:dyDescent="0.2">
      <c r="A956" s="30"/>
      <c r="B956" s="30"/>
      <c r="C956" s="30"/>
      <c r="D956" s="30"/>
      <c r="E956" s="31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  <c r="AW956" s="30"/>
      <c r="AX956" s="30"/>
      <c r="AY956" s="30"/>
      <c r="AZ956" s="30"/>
      <c r="BA956" s="30"/>
      <c r="BB956" s="30"/>
      <c r="BC956" s="30"/>
      <c r="BD956" s="30"/>
      <c r="BE956" s="30"/>
      <c r="BF956" s="30"/>
      <c r="BG956" s="30"/>
      <c r="BH956" s="30"/>
      <c r="BI956" s="30"/>
    </row>
    <row r="957" spans="1:61" ht="14.25" customHeight="1" x14ac:dyDescent="0.2">
      <c r="A957" s="30"/>
      <c r="B957" s="30"/>
      <c r="C957" s="30"/>
      <c r="D957" s="30"/>
      <c r="E957" s="31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  <c r="AW957" s="30"/>
      <c r="AX957" s="30"/>
      <c r="AY957" s="30"/>
      <c r="AZ957" s="30"/>
      <c r="BA957" s="30"/>
      <c r="BB957" s="30"/>
      <c r="BC957" s="30"/>
      <c r="BD957" s="30"/>
      <c r="BE957" s="30"/>
      <c r="BF957" s="30"/>
      <c r="BG957" s="30"/>
      <c r="BH957" s="30"/>
      <c r="BI957" s="30"/>
    </row>
    <row r="958" spans="1:61" ht="14.25" customHeight="1" x14ac:dyDescent="0.2">
      <c r="A958" s="30"/>
      <c r="B958" s="30"/>
      <c r="C958" s="30"/>
      <c r="D958" s="30"/>
      <c r="E958" s="31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  <c r="AW958" s="30"/>
      <c r="AX958" s="30"/>
      <c r="AY958" s="30"/>
      <c r="AZ958" s="30"/>
      <c r="BA958" s="30"/>
      <c r="BB958" s="30"/>
      <c r="BC958" s="30"/>
      <c r="BD958" s="30"/>
      <c r="BE958" s="30"/>
      <c r="BF958" s="30"/>
      <c r="BG958" s="30"/>
      <c r="BH958" s="30"/>
      <c r="BI958" s="30"/>
    </row>
    <row r="959" spans="1:61" ht="14.25" customHeight="1" x14ac:dyDescent="0.2">
      <c r="A959" s="30"/>
      <c r="B959" s="30"/>
      <c r="C959" s="30"/>
      <c r="D959" s="30"/>
      <c r="E959" s="31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  <c r="AW959" s="30"/>
      <c r="AX959" s="30"/>
      <c r="AY959" s="30"/>
      <c r="AZ959" s="30"/>
      <c r="BA959" s="30"/>
      <c r="BB959" s="30"/>
      <c r="BC959" s="30"/>
      <c r="BD959" s="30"/>
      <c r="BE959" s="30"/>
      <c r="BF959" s="30"/>
      <c r="BG959" s="30"/>
      <c r="BH959" s="30"/>
      <c r="BI959" s="30"/>
    </row>
    <row r="960" spans="1:61" ht="14.25" customHeight="1" x14ac:dyDescent="0.2">
      <c r="A960" s="30"/>
      <c r="B960" s="30"/>
      <c r="C960" s="30"/>
      <c r="D960" s="30"/>
      <c r="E960" s="31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  <c r="AW960" s="30"/>
      <c r="AX960" s="30"/>
      <c r="AY960" s="30"/>
      <c r="AZ960" s="30"/>
      <c r="BA960" s="30"/>
      <c r="BB960" s="30"/>
      <c r="BC960" s="30"/>
      <c r="BD960" s="30"/>
      <c r="BE960" s="30"/>
      <c r="BF960" s="30"/>
      <c r="BG960" s="30"/>
      <c r="BH960" s="30"/>
      <c r="BI960" s="30"/>
    </row>
    <row r="961" spans="1:61" ht="14.25" customHeight="1" x14ac:dyDescent="0.2">
      <c r="A961" s="30"/>
      <c r="B961" s="30"/>
      <c r="C961" s="30"/>
      <c r="D961" s="30"/>
      <c r="E961" s="31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  <c r="AW961" s="30"/>
      <c r="AX961" s="30"/>
      <c r="AY961" s="30"/>
      <c r="AZ961" s="30"/>
      <c r="BA961" s="30"/>
      <c r="BB961" s="30"/>
      <c r="BC961" s="30"/>
      <c r="BD961" s="30"/>
      <c r="BE961" s="30"/>
      <c r="BF961" s="30"/>
      <c r="BG961" s="30"/>
      <c r="BH961" s="30"/>
      <c r="BI961" s="30"/>
    </row>
    <row r="962" spans="1:61" ht="14.25" customHeight="1" x14ac:dyDescent="0.2">
      <c r="A962" s="30"/>
      <c r="B962" s="30"/>
      <c r="C962" s="30"/>
      <c r="D962" s="30"/>
      <c r="E962" s="31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  <c r="AW962" s="30"/>
      <c r="AX962" s="30"/>
      <c r="AY962" s="30"/>
      <c r="AZ962" s="30"/>
      <c r="BA962" s="30"/>
      <c r="BB962" s="30"/>
      <c r="BC962" s="30"/>
      <c r="BD962" s="30"/>
      <c r="BE962" s="30"/>
      <c r="BF962" s="30"/>
      <c r="BG962" s="30"/>
      <c r="BH962" s="30"/>
      <c r="BI962" s="30"/>
    </row>
    <row r="963" spans="1:61" ht="14.25" customHeight="1" x14ac:dyDescent="0.2">
      <c r="A963" s="30"/>
      <c r="B963" s="30"/>
      <c r="C963" s="30"/>
      <c r="D963" s="30"/>
      <c r="E963" s="31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  <c r="AW963" s="30"/>
      <c r="AX963" s="30"/>
      <c r="AY963" s="30"/>
      <c r="AZ963" s="30"/>
      <c r="BA963" s="30"/>
      <c r="BB963" s="30"/>
      <c r="BC963" s="30"/>
      <c r="BD963" s="30"/>
      <c r="BE963" s="30"/>
      <c r="BF963" s="30"/>
      <c r="BG963" s="30"/>
      <c r="BH963" s="30"/>
      <c r="BI963" s="30"/>
    </row>
    <row r="964" spans="1:61" ht="14.25" customHeight="1" x14ac:dyDescent="0.2">
      <c r="A964" s="30"/>
      <c r="B964" s="30"/>
      <c r="C964" s="30"/>
      <c r="D964" s="30"/>
      <c r="E964" s="31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  <c r="AW964" s="30"/>
      <c r="AX964" s="30"/>
      <c r="AY964" s="30"/>
      <c r="AZ964" s="30"/>
      <c r="BA964" s="30"/>
      <c r="BB964" s="30"/>
      <c r="BC964" s="30"/>
      <c r="BD964" s="30"/>
      <c r="BE964" s="30"/>
      <c r="BF964" s="30"/>
      <c r="BG964" s="30"/>
      <c r="BH964" s="30"/>
      <c r="BI964" s="30"/>
    </row>
    <row r="965" spans="1:61" ht="14.25" customHeight="1" x14ac:dyDescent="0.2">
      <c r="A965" s="30"/>
      <c r="B965" s="30"/>
      <c r="C965" s="30"/>
      <c r="D965" s="30"/>
      <c r="E965" s="31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  <c r="AW965" s="30"/>
      <c r="AX965" s="30"/>
      <c r="AY965" s="30"/>
      <c r="AZ965" s="30"/>
      <c r="BA965" s="30"/>
      <c r="BB965" s="30"/>
      <c r="BC965" s="30"/>
      <c r="BD965" s="30"/>
      <c r="BE965" s="30"/>
      <c r="BF965" s="30"/>
      <c r="BG965" s="30"/>
      <c r="BH965" s="30"/>
      <c r="BI965" s="30"/>
    </row>
    <row r="966" spans="1:61" ht="14.25" customHeight="1" x14ac:dyDescent="0.2">
      <c r="A966" s="30"/>
      <c r="B966" s="30"/>
      <c r="C966" s="30"/>
      <c r="D966" s="30"/>
      <c r="E966" s="31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  <c r="AW966" s="30"/>
      <c r="AX966" s="30"/>
      <c r="AY966" s="30"/>
      <c r="AZ966" s="30"/>
      <c r="BA966" s="30"/>
      <c r="BB966" s="30"/>
      <c r="BC966" s="30"/>
      <c r="BD966" s="30"/>
      <c r="BE966" s="30"/>
      <c r="BF966" s="30"/>
      <c r="BG966" s="30"/>
      <c r="BH966" s="30"/>
      <c r="BI966" s="30"/>
    </row>
    <row r="967" spans="1:61" ht="14.25" customHeight="1" x14ac:dyDescent="0.2">
      <c r="A967" s="30"/>
      <c r="B967" s="30"/>
      <c r="C967" s="30"/>
      <c r="D967" s="30"/>
      <c r="E967" s="31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  <c r="AW967" s="30"/>
      <c r="AX967" s="30"/>
      <c r="AY967" s="30"/>
      <c r="AZ967" s="30"/>
      <c r="BA967" s="30"/>
      <c r="BB967" s="30"/>
      <c r="BC967" s="30"/>
      <c r="BD967" s="30"/>
      <c r="BE967" s="30"/>
      <c r="BF967" s="30"/>
      <c r="BG967" s="30"/>
      <c r="BH967" s="30"/>
      <c r="BI967" s="30"/>
    </row>
    <row r="968" spans="1:61" ht="14.25" customHeight="1" x14ac:dyDescent="0.2">
      <c r="A968" s="30"/>
      <c r="B968" s="30"/>
      <c r="C968" s="30"/>
      <c r="D968" s="30"/>
      <c r="E968" s="31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  <c r="AW968" s="30"/>
      <c r="AX968" s="30"/>
      <c r="AY968" s="30"/>
      <c r="AZ968" s="30"/>
      <c r="BA968" s="30"/>
      <c r="BB968" s="30"/>
      <c r="BC968" s="30"/>
      <c r="BD968" s="30"/>
      <c r="BE968" s="30"/>
      <c r="BF968" s="30"/>
      <c r="BG968" s="30"/>
      <c r="BH968" s="30"/>
      <c r="BI968" s="30"/>
    </row>
    <row r="969" spans="1:61" ht="14.25" customHeight="1" x14ac:dyDescent="0.2">
      <c r="A969" s="30"/>
      <c r="B969" s="30"/>
      <c r="C969" s="30"/>
      <c r="D969" s="30"/>
      <c r="E969" s="31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  <c r="AW969" s="30"/>
      <c r="AX969" s="30"/>
      <c r="AY969" s="30"/>
      <c r="AZ969" s="30"/>
      <c r="BA969" s="30"/>
      <c r="BB969" s="30"/>
      <c r="BC969" s="30"/>
      <c r="BD969" s="30"/>
      <c r="BE969" s="30"/>
      <c r="BF969" s="30"/>
      <c r="BG969" s="30"/>
      <c r="BH969" s="30"/>
      <c r="BI969" s="30"/>
    </row>
    <row r="970" spans="1:61" ht="14.25" customHeight="1" x14ac:dyDescent="0.2">
      <c r="A970" s="30"/>
      <c r="B970" s="30"/>
      <c r="C970" s="30"/>
      <c r="D970" s="30"/>
      <c r="E970" s="31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  <c r="AW970" s="30"/>
      <c r="AX970" s="30"/>
      <c r="AY970" s="30"/>
      <c r="AZ970" s="30"/>
      <c r="BA970" s="30"/>
      <c r="BB970" s="30"/>
      <c r="BC970" s="30"/>
      <c r="BD970" s="30"/>
      <c r="BE970" s="30"/>
      <c r="BF970" s="30"/>
      <c r="BG970" s="30"/>
      <c r="BH970" s="30"/>
      <c r="BI970" s="30"/>
    </row>
    <row r="971" spans="1:61" ht="14.25" customHeight="1" x14ac:dyDescent="0.2">
      <c r="A971" s="30"/>
      <c r="B971" s="30"/>
      <c r="C971" s="30"/>
      <c r="D971" s="30"/>
      <c r="E971" s="31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  <c r="AW971" s="30"/>
      <c r="AX971" s="30"/>
      <c r="AY971" s="30"/>
      <c r="AZ971" s="30"/>
      <c r="BA971" s="30"/>
      <c r="BB971" s="30"/>
      <c r="BC971" s="30"/>
      <c r="BD971" s="30"/>
      <c r="BE971" s="30"/>
      <c r="BF971" s="30"/>
      <c r="BG971" s="30"/>
      <c r="BH971" s="30"/>
      <c r="BI971" s="30"/>
    </row>
    <row r="972" spans="1:61" ht="14.25" customHeight="1" x14ac:dyDescent="0.2">
      <c r="A972" s="30"/>
      <c r="B972" s="30"/>
      <c r="C972" s="30"/>
      <c r="D972" s="30"/>
      <c r="E972" s="31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  <c r="AW972" s="30"/>
      <c r="AX972" s="30"/>
      <c r="AY972" s="30"/>
      <c r="AZ972" s="30"/>
      <c r="BA972" s="30"/>
      <c r="BB972" s="30"/>
      <c r="BC972" s="30"/>
      <c r="BD972" s="30"/>
      <c r="BE972" s="30"/>
      <c r="BF972" s="30"/>
      <c r="BG972" s="30"/>
      <c r="BH972" s="30"/>
      <c r="BI972" s="30"/>
    </row>
    <row r="973" spans="1:61" ht="14.25" customHeight="1" x14ac:dyDescent="0.2">
      <c r="A973" s="30"/>
      <c r="B973" s="30"/>
      <c r="C973" s="30"/>
      <c r="D973" s="30"/>
      <c r="E973" s="31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  <c r="AW973" s="30"/>
      <c r="AX973" s="30"/>
      <c r="AY973" s="30"/>
      <c r="AZ973" s="30"/>
      <c r="BA973" s="30"/>
      <c r="BB973" s="30"/>
      <c r="BC973" s="30"/>
      <c r="BD973" s="30"/>
      <c r="BE973" s="30"/>
      <c r="BF973" s="30"/>
      <c r="BG973" s="30"/>
      <c r="BH973" s="30"/>
      <c r="BI973" s="30"/>
    </row>
    <row r="974" spans="1:61" ht="14.25" customHeight="1" x14ac:dyDescent="0.2">
      <c r="A974" s="30"/>
      <c r="B974" s="30"/>
      <c r="C974" s="30"/>
      <c r="D974" s="30"/>
      <c r="E974" s="31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  <c r="AW974" s="30"/>
      <c r="AX974" s="30"/>
      <c r="AY974" s="30"/>
      <c r="AZ974" s="30"/>
      <c r="BA974" s="30"/>
      <c r="BB974" s="30"/>
      <c r="BC974" s="30"/>
      <c r="BD974" s="30"/>
      <c r="BE974" s="30"/>
      <c r="BF974" s="30"/>
      <c r="BG974" s="30"/>
      <c r="BH974" s="30"/>
      <c r="BI974" s="30"/>
    </row>
    <row r="975" spans="1:61" ht="14.25" customHeight="1" x14ac:dyDescent="0.2">
      <c r="A975" s="30"/>
      <c r="B975" s="30"/>
      <c r="C975" s="30"/>
      <c r="D975" s="30"/>
      <c r="E975" s="31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  <c r="AW975" s="30"/>
      <c r="AX975" s="30"/>
      <c r="AY975" s="30"/>
      <c r="AZ975" s="30"/>
      <c r="BA975" s="30"/>
      <c r="BB975" s="30"/>
      <c r="BC975" s="30"/>
      <c r="BD975" s="30"/>
      <c r="BE975" s="30"/>
      <c r="BF975" s="30"/>
      <c r="BG975" s="30"/>
      <c r="BH975" s="30"/>
      <c r="BI975" s="30"/>
    </row>
    <row r="976" spans="1:61" ht="14.25" customHeight="1" x14ac:dyDescent="0.2">
      <c r="A976" s="30"/>
      <c r="B976" s="30"/>
      <c r="C976" s="30"/>
      <c r="D976" s="30"/>
      <c r="E976" s="31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  <c r="AW976" s="30"/>
      <c r="AX976" s="30"/>
      <c r="AY976" s="30"/>
      <c r="AZ976" s="30"/>
      <c r="BA976" s="30"/>
      <c r="BB976" s="30"/>
      <c r="BC976" s="30"/>
      <c r="BD976" s="30"/>
      <c r="BE976" s="30"/>
      <c r="BF976" s="30"/>
      <c r="BG976" s="30"/>
      <c r="BH976" s="30"/>
      <c r="BI976" s="30"/>
    </row>
    <row r="977" spans="1:61" ht="14.25" customHeight="1" x14ac:dyDescent="0.2">
      <c r="A977" s="30"/>
      <c r="B977" s="30"/>
      <c r="C977" s="30"/>
      <c r="D977" s="30"/>
      <c r="E977" s="31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  <c r="AW977" s="30"/>
      <c r="AX977" s="30"/>
      <c r="AY977" s="30"/>
      <c r="AZ977" s="30"/>
      <c r="BA977" s="30"/>
      <c r="BB977" s="30"/>
      <c r="BC977" s="30"/>
      <c r="BD977" s="30"/>
      <c r="BE977" s="30"/>
      <c r="BF977" s="30"/>
      <c r="BG977" s="30"/>
      <c r="BH977" s="30"/>
      <c r="BI977" s="30"/>
    </row>
  </sheetData>
  <mergeCells count="1">
    <mergeCell ref="G8:H8"/>
  </mergeCells>
  <dataValidations count="1">
    <dataValidation type="list" allowBlank="1" showErrorMessage="1" sqref="W7:W9 Y7:Y9" xr:uid="{00000000-0002-0000-0200-000006000000}">
      <formula1>$W$7:$W$9</formula1>
    </dataValidation>
  </dataValidations>
  <pageMargins left="0.5" right="0.5" top="0.5" bottom="0.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OPH Soybean 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2019-10-22T15:27:01Z</cp:lastPrinted>
  <dcterms:created xsi:type="dcterms:W3CDTF">2019-10-22T15:24:30Z</dcterms:created>
  <dcterms:modified xsi:type="dcterms:W3CDTF">2019-10-23T21:25:01Z</dcterms:modified>
</cp:coreProperties>
</file>