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esktop\Evals\"/>
    </mc:Choice>
  </mc:AlternateContent>
  <xr:revisionPtr revIDLastSave="0" documentId="8_{97D45E81-0537-4D0C-B18B-7DB8D89EB09D}" xr6:coauthVersionLast="45" xr6:coauthVersionMax="45" xr10:uidLastSave="{00000000-0000-0000-0000-000000000000}"/>
  <bookViews>
    <workbookView xWindow="28665" yWindow="-16470" windowWidth="29040" windowHeight="15225" xr2:uid="{6E6B5B39-C05D-4ABA-8119-FB4791E9339F}"/>
  </bookViews>
  <sheets>
    <sheet name="Proforma - Seller" sheetId="1" r:id="rId1"/>
  </sheets>
  <externalReferences>
    <externalReference r:id="rId2"/>
  </externalReferences>
  <definedNames>
    <definedName name="_xlnm.Print_Area" localSheetId="0">'Proforma - Seller'!$B$2:$H$55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" l="1"/>
  <c r="H54" i="1"/>
  <c r="G54" i="1"/>
  <c r="H52" i="1"/>
  <c r="H51" i="1"/>
  <c r="H49" i="1"/>
  <c r="G49" i="1"/>
  <c r="H48" i="1"/>
  <c r="H47" i="1"/>
  <c r="H46" i="1"/>
  <c r="H45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7" i="1"/>
  <c r="H15" i="1"/>
  <c r="E15" i="1"/>
  <c r="H14" i="1"/>
  <c r="E14" i="1"/>
  <c r="H13" i="1"/>
  <c r="E13" i="1"/>
  <c r="H12" i="1"/>
  <c r="E12" i="1"/>
  <c r="H9" i="1"/>
  <c r="H8" i="1"/>
  <c r="E8" i="1"/>
  <c r="B8" i="1"/>
  <c r="H7" i="1"/>
  <c r="E11" i="1" s="1"/>
  <c r="E7" i="1"/>
  <c r="B7" i="1"/>
  <c r="H6" i="1"/>
  <c r="E6" i="1"/>
  <c r="B6" i="1"/>
  <c r="H5" i="1"/>
  <c r="E5" i="1"/>
  <c r="B5" i="1"/>
  <c r="H4" i="1"/>
  <c r="E4" i="1"/>
  <c r="H3" i="1"/>
  <c r="E3" i="1"/>
</calcChain>
</file>

<file path=xl/sharedStrings.xml><?xml version="1.0" encoding="utf-8"?>
<sst xmlns="http://schemas.openxmlformats.org/spreadsheetml/2006/main" count="62" uniqueCount="54">
  <si>
    <t>x</t>
  </si>
  <si>
    <t>Deal Information</t>
  </si>
  <si>
    <t>Debt Assumptions</t>
  </si>
  <si>
    <t>Project Name</t>
  </si>
  <si>
    <t>Loan to Value</t>
  </si>
  <si>
    <t>Purchase Price</t>
  </si>
  <si>
    <t>Min. DSCR</t>
  </si>
  <si>
    <t>Rate</t>
  </si>
  <si>
    <t>Amortization</t>
  </si>
  <si>
    <t>Loan Amount</t>
  </si>
  <si>
    <t>Payment</t>
  </si>
  <si>
    <t>Total Equity</t>
  </si>
  <si>
    <t>Financing Information</t>
  </si>
  <si>
    <t>Seller Note</t>
  </si>
  <si>
    <t>Closing Costs</t>
  </si>
  <si>
    <t>Note to Value</t>
  </si>
  <si>
    <t>Immediate CAPEX</t>
  </si>
  <si>
    <t>Working Capital</t>
  </si>
  <si>
    <t>Note Amount</t>
  </si>
  <si>
    <t>Total Cash Invested</t>
  </si>
  <si>
    <t>Annual PMT</t>
  </si>
  <si>
    <t>Proforma</t>
  </si>
  <si>
    <t>Year -&gt;</t>
  </si>
  <si>
    <t>Current</t>
  </si>
  <si>
    <t>Rental Income</t>
  </si>
  <si>
    <t>Vacancy / Credit Loss</t>
  </si>
  <si>
    <t>Potential Gross Income</t>
  </si>
  <si>
    <t>Other Income</t>
  </si>
  <si>
    <t>Misc. Income</t>
  </si>
  <si>
    <t>Effective Gross Income</t>
  </si>
  <si>
    <t>Real Estate Taxes</t>
  </si>
  <si>
    <t>Insurance</t>
  </si>
  <si>
    <t>Management Fee</t>
  </si>
  <si>
    <t>Payroll</t>
  </si>
  <si>
    <t>Repair &amp; Maintenance</t>
  </si>
  <si>
    <t>Landscaping / Snow Plow</t>
  </si>
  <si>
    <t>Utilities</t>
  </si>
  <si>
    <t>General &amp; Administrative</t>
  </si>
  <si>
    <t>Misc. Expense</t>
  </si>
  <si>
    <t>Total Expenses</t>
  </si>
  <si>
    <t>NOI before CAPEX</t>
  </si>
  <si>
    <t>Capital Reserves</t>
  </si>
  <si>
    <t>NOI after CAPEX</t>
  </si>
  <si>
    <t>Expense Ratio</t>
  </si>
  <si>
    <t>DSCR</t>
  </si>
  <si>
    <t>Debt</t>
  </si>
  <si>
    <t>Mortgage Beginning Balance</t>
  </si>
  <si>
    <t>Interest</t>
  </si>
  <si>
    <t>Principal</t>
  </si>
  <si>
    <t>Mortgage Ending Balance</t>
  </si>
  <si>
    <t>Seller Note Payment</t>
  </si>
  <si>
    <t>Preferred Equity Payment</t>
  </si>
  <si>
    <t>Net Cash Flow</t>
  </si>
  <si>
    <t>Cash-on-Cash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</si>
</sst>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0.00\x"/>
    <numFmt numFmtId="166" formatCode="0&quot;-yrs.&quot;"/>
    <numFmt numFmtId="167" formatCode="_(* #,##0.000_);_(* \(#,##0.000\);_(* &quot;-&quot;???_);_(@_)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0" fontId="0" fillId="0" borderId="9" xfId="0" applyBorder="1"/>
    <xf numFmtId="164" fontId="3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42" fontId="3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10" fontId="3" fillId="0" borderId="14" xfId="0" applyNumberFormat="1" applyFont="1" applyBorder="1" applyAlignment="1">
      <alignment horizontal="right"/>
    </xf>
    <xf numFmtId="44" fontId="3" fillId="0" borderId="13" xfId="0" applyNumberFormat="1" applyFont="1" applyBorder="1" applyAlignment="1">
      <alignment horizontal="right"/>
    </xf>
    <xf numFmtId="0" fontId="0" fillId="0" borderId="15" xfId="0" applyBorder="1"/>
    <xf numFmtId="166" fontId="3" fillId="0" borderId="16" xfId="0" applyNumberFormat="1" applyFont="1" applyBorder="1" applyAlignment="1">
      <alignment horizontal="right"/>
    </xf>
    <xf numFmtId="167" fontId="3" fillId="0" borderId="17" xfId="0" applyNumberFormat="1" applyFont="1" applyBorder="1"/>
    <xf numFmtId="42" fontId="3" fillId="0" borderId="18" xfId="0" applyNumberFormat="1" applyFont="1" applyBorder="1" applyAlignment="1">
      <alignment horizontal="right"/>
    </xf>
    <xf numFmtId="0" fontId="0" fillId="0" borderId="19" xfId="0" applyBorder="1"/>
    <xf numFmtId="0" fontId="3" fillId="0" borderId="19" xfId="0" applyFont="1" applyBorder="1"/>
    <xf numFmtId="44" fontId="3" fillId="0" borderId="20" xfId="0" applyNumberFormat="1" applyFont="1" applyBorder="1" applyAlignment="1">
      <alignment horizontal="right"/>
    </xf>
    <xf numFmtId="0" fontId="0" fillId="0" borderId="21" xfId="0" applyBorder="1"/>
    <xf numFmtId="42" fontId="3" fillId="0" borderId="22" xfId="0" applyNumberFormat="1" applyFont="1" applyBorder="1" applyAlignment="1">
      <alignment horizontal="right"/>
    </xf>
    <xf numFmtId="42" fontId="0" fillId="0" borderId="22" xfId="0" applyNumberFormat="1" applyBorder="1"/>
    <xf numFmtId="0" fontId="1" fillId="2" borderId="23" xfId="0" applyFont="1" applyFill="1" applyBorder="1" applyAlignment="1">
      <alignment horizontal="centerContinuous"/>
    </xf>
    <xf numFmtId="0" fontId="0" fillId="0" borderId="1" xfId="0" applyBorder="1"/>
    <xf numFmtId="0" fontId="0" fillId="0" borderId="24" xfId="0" applyBorder="1"/>
    <xf numFmtId="42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3" fillId="0" borderId="27" xfId="0" applyFont="1" applyBorder="1"/>
    <xf numFmtId="10" fontId="3" fillId="0" borderId="28" xfId="0" applyNumberFormat="1" applyFont="1" applyBorder="1" applyAlignment="1">
      <alignment horizontal="right"/>
    </xf>
    <xf numFmtId="10" fontId="3" fillId="0" borderId="16" xfId="0" applyNumberFormat="1" applyFont="1" applyBorder="1" applyAlignment="1">
      <alignment horizontal="right"/>
    </xf>
    <xf numFmtId="42" fontId="3" fillId="0" borderId="20" xfId="0" applyNumberFormat="1" applyFont="1" applyBorder="1" applyAlignment="1">
      <alignment horizontal="right"/>
    </xf>
    <xf numFmtId="0" fontId="1" fillId="2" borderId="29" xfId="0" applyFont="1" applyFill="1" applyBorder="1" applyAlignment="1">
      <alignment horizontal="centerContinuous"/>
    </xf>
    <xf numFmtId="0" fontId="1" fillId="2" borderId="30" xfId="0" applyFont="1" applyFill="1" applyBorder="1" applyAlignment="1">
      <alignment horizontal="centerContinuous"/>
    </xf>
    <xf numFmtId="0" fontId="1" fillId="2" borderId="31" xfId="0" applyFont="1" applyFill="1" applyBorder="1" applyAlignment="1">
      <alignment horizontal="centerContinuous"/>
    </xf>
    <xf numFmtId="0" fontId="1" fillId="2" borderId="3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3" xfId="0" applyBorder="1"/>
    <xf numFmtId="0" fontId="0" fillId="0" borderId="17" xfId="0" applyBorder="1"/>
    <xf numFmtId="0" fontId="0" fillId="0" borderId="34" xfId="0" applyBorder="1"/>
    <xf numFmtId="0" fontId="4" fillId="0" borderId="10" xfId="0" applyFont="1" applyBorder="1" applyAlignment="1">
      <alignment horizontal="center"/>
    </xf>
    <xf numFmtId="0" fontId="0" fillId="0" borderId="13" xfId="0" applyBorder="1"/>
    <xf numFmtId="41" fontId="0" fillId="0" borderId="35" xfId="0" applyNumberFormat="1" applyBorder="1"/>
    <xf numFmtId="41" fontId="0" fillId="0" borderId="14" xfId="0" applyNumberFormat="1" applyBorder="1"/>
    <xf numFmtId="0" fontId="0" fillId="0" borderId="20" xfId="0" applyBorder="1"/>
    <xf numFmtId="41" fontId="0" fillId="0" borderId="36" xfId="0" applyNumberFormat="1" applyBorder="1"/>
    <xf numFmtId="41" fontId="3" fillId="0" borderId="16" xfId="0" applyNumberFormat="1" applyFont="1" applyBorder="1"/>
    <xf numFmtId="42" fontId="0" fillId="0" borderId="34" xfId="0" applyNumberFormat="1" applyBorder="1"/>
    <xf numFmtId="42" fontId="3" fillId="0" borderId="10" xfId="0" applyNumberFormat="1" applyFont="1" applyBorder="1"/>
    <xf numFmtId="0" fontId="0" fillId="0" borderId="35" xfId="0" applyBorder="1"/>
    <xf numFmtId="41" fontId="3" fillId="0" borderId="14" xfId="0" applyNumberFormat="1" applyFont="1" applyBorder="1"/>
    <xf numFmtId="0" fontId="0" fillId="0" borderId="36" xfId="0" applyBorder="1"/>
    <xf numFmtId="0" fontId="2" fillId="0" borderId="9" xfId="0" applyFont="1" applyBorder="1"/>
    <xf numFmtId="0" fontId="2" fillId="0" borderId="33" xfId="0" applyFont="1" applyBorder="1"/>
    <xf numFmtId="0" fontId="2" fillId="0" borderId="34" xfId="0" applyFont="1" applyBorder="1"/>
    <xf numFmtId="42" fontId="5" fillId="0" borderId="10" xfId="0" applyNumberFormat="1" applyFont="1" applyBorder="1"/>
    <xf numFmtId="0" fontId="3" fillId="0" borderId="14" xfId="0" applyFont="1" applyBorder="1"/>
    <xf numFmtId="0" fontId="2" fillId="0" borderId="21" xfId="0" applyFont="1" applyBorder="1"/>
    <xf numFmtId="0" fontId="2" fillId="0" borderId="37" xfId="0" applyFont="1" applyBorder="1"/>
    <xf numFmtId="0" fontId="0" fillId="0" borderId="37" xfId="0" applyBorder="1"/>
    <xf numFmtId="0" fontId="0" fillId="0" borderId="38" xfId="0" applyBorder="1"/>
    <xf numFmtId="0" fontId="2" fillId="0" borderId="39" xfId="0" applyFont="1" applyBorder="1"/>
    <xf numFmtId="42" fontId="2" fillId="0" borderId="22" xfId="0" applyNumberFormat="1" applyFont="1" applyBorder="1"/>
    <xf numFmtId="42" fontId="2" fillId="0" borderId="10" xfId="0" applyNumberFormat="1" applyFont="1" applyBorder="1"/>
    <xf numFmtId="0" fontId="3" fillId="0" borderId="36" xfId="0" applyFont="1" applyBorder="1"/>
    <xf numFmtId="0" fontId="2" fillId="3" borderId="9" xfId="0" applyFont="1" applyFill="1" applyBorder="1"/>
    <xf numFmtId="0" fontId="2" fillId="3" borderId="33" xfId="0" applyFont="1" applyFill="1" applyBorder="1"/>
    <xf numFmtId="0" fontId="0" fillId="3" borderId="33" xfId="0" applyFill="1" applyBorder="1"/>
    <xf numFmtId="0" fontId="0" fillId="3" borderId="17" xfId="0" applyFill="1" applyBorder="1"/>
    <xf numFmtId="0" fontId="2" fillId="3" borderId="34" xfId="0" applyFont="1" applyFill="1" applyBorder="1"/>
    <xf numFmtId="42" fontId="2" fillId="3" borderId="10" xfId="0" applyNumberFormat="1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35" xfId="0" applyFont="1" applyBorder="1"/>
    <xf numFmtId="164" fontId="6" fillId="0" borderId="14" xfId="0" applyNumberFormat="1" applyFont="1" applyBorder="1"/>
    <xf numFmtId="165" fontId="6" fillId="0" borderId="14" xfId="0" applyNumberFormat="1" applyFont="1" applyBorder="1"/>
    <xf numFmtId="0" fontId="0" fillId="0" borderId="14" xfId="0" applyBorder="1"/>
    <xf numFmtId="0" fontId="4" fillId="0" borderId="11" xfId="0" applyFont="1" applyBorder="1"/>
    <xf numFmtId="41" fontId="0" fillId="0" borderId="0" xfId="0" applyNumberFormat="1"/>
    <xf numFmtId="41" fontId="0" fillId="0" borderId="16" xfId="0" applyNumberFormat="1" applyBorder="1"/>
    <xf numFmtId="42" fontId="0" fillId="0" borderId="10" xfId="0" applyNumberFormat="1" applyBorder="1"/>
    <xf numFmtId="42" fontId="0" fillId="0" borderId="35" xfId="0" applyNumberFormat="1" applyBorder="1"/>
    <xf numFmtId="42" fontId="0" fillId="0" borderId="14" xfId="0" applyNumberFormat="1" applyBorder="1"/>
    <xf numFmtId="0" fontId="0" fillId="0" borderId="16" xfId="0" applyBorder="1"/>
    <xf numFmtId="0" fontId="2" fillId="3" borderId="21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8" xfId="0" applyFill="1" applyBorder="1"/>
    <xf numFmtId="42" fontId="2" fillId="3" borderId="39" xfId="0" applyNumberFormat="1" applyFont="1" applyFill="1" applyBorder="1"/>
    <xf numFmtId="42" fontId="2" fillId="3" borderId="22" xfId="0" applyNumberFormat="1" applyFont="1" applyFill="1" applyBorder="1"/>
    <xf numFmtId="0" fontId="6" fillId="0" borderId="21" xfId="0" applyFont="1" applyBorder="1"/>
    <xf numFmtId="42" fontId="2" fillId="0" borderId="39" xfId="0" applyNumberFormat="1" applyFont="1" applyBorder="1"/>
    <xf numFmtId="164" fontId="6" fillId="0" borderId="22" xfId="0" applyNumberFormat="1" applyFont="1" applyBorder="1" applyAlignment="1">
      <alignment horizontal="right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/Downloads/Self%20Storage%20Proforma%20v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Mix - As Is"/>
      <sheetName val="Unit Mix - Stabilized"/>
      <sheetName val="Proforma - Buyer"/>
      <sheetName val="Proforma - Seller"/>
    </sheetNames>
    <sheetDataSet>
      <sheetData sheetId="0"/>
      <sheetData sheetId="1"/>
      <sheetData sheetId="2">
        <row r="3">
          <cell r="E3" t="str">
            <v>Property 1</v>
          </cell>
          <cell r="H3">
            <v>0.7</v>
          </cell>
        </row>
        <row r="4">
          <cell r="H4">
            <v>1.3</v>
          </cell>
        </row>
        <row r="5">
          <cell r="H5">
            <v>4.4999999999999998E-2</v>
          </cell>
        </row>
        <row r="6">
          <cell r="B6" t="str">
            <v>Rentable SF</v>
          </cell>
          <cell r="E6">
            <v>3750</v>
          </cell>
          <cell r="H6">
            <v>25</v>
          </cell>
        </row>
        <row r="7">
          <cell r="B7" t="str">
            <v>Avg. Annual $/SF Rent (As Is)</v>
          </cell>
          <cell r="E7">
            <v>68</v>
          </cell>
          <cell r="H7">
            <v>700000</v>
          </cell>
        </row>
        <row r="8">
          <cell r="B8" t="str">
            <v>Acreage</v>
          </cell>
          <cell r="E8">
            <v>0.55900000000000005</v>
          </cell>
          <cell r="H8">
            <v>47207.319627086137</v>
          </cell>
        </row>
        <row r="9">
          <cell r="E9">
            <v>1000000</v>
          </cell>
          <cell r="H9">
            <v>330000</v>
          </cell>
        </row>
        <row r="10">
          <cell r="B10" t="str">
            <v>Purchase Price per SF</v>
          </cell>
          <cell r="E10">
            <v>266.66666666666669</v>
          </cell>
        </row>
        <row r="12">
          <cell r="H12">
            <v>0.1</v>
          </cell>
        </row>
        <row r="13">
          <cell r="E13">
            <v>0.03</v>
          </cell>
          <cell r="H13">
            <v>0.05</v>
          </cell>
        </row>
        <row r="14">
          <cell r="E14">
            <v>50000</v>
          </cell>
          <cell r="H14">
            <v>100000</v>
          </cell>
        </row>
        <row r="15">
          <cell r="E15">
            <v>50000</v>
          </cell>
          <cell r="H15">
            <v>5000</v>
          </cell>
        </row>
        <row r="19">
          <cell r="G19">
            <v>255000</v>
          </cell>
        </row>
        <row r="20">
          <cell r="G20">
            <v>25500</v>
          </cell>
        </row>
        <row r="21">
          <cell r="G21">
            <v>280500</v>
          </cell>
        </row>
        <row r="23">
          <cell r="G23">
            <v>1000</v>
          </cell>
        </row>
        <row r="24">
          <cell r="G24">
            <v>750</v>
          </cell>
        </row>
        <row r="25">
          <cell r="G25">
            <v>282250</v>
          </cell>
        </row>
        <row r="27">
          <cell r="G27">
            <v>25000</v>
          </cell>
        </row>
        <row r="28">
          <cell r="G28">
            <v>7500</v>
          </cell>
        </row>
        <row r="29">
          <cell r="G29">
            <v>14112.5</v>
          </cell>
        </row>
        <row r="30">
          <cell r="G30">
            <v>80000</v>
          </cell>
        </row>
        <row r="31">
          <cell r="G31">
            <v>12000</v>
          </cell>
        </row>
        <row r="32">
          <cell r="G32">
            <v>2500</v>
          </cell>
        </row>
        <row r="33">
          <cell r="G33">
            <v>15000</v>
          </cell>
        </row>
        <row r="34">
          <cell r="G34">
            <v>25000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181112.5</v>
          </cell>
        </row>
        <row r="39">
          <cell r="G39">
            <v>101137.5</v>
          </cell>
        </row>
        <row r="40">
          <cell r="G40">
            <v>0</v>
          </cell>
        </row>
        <row r="41">
          <cell r="G41">
            <v>101137.5</v>
          </cell>
        </row>
        <row r="43">
          <cell r="G43">
            <v>0.64167404782993798</v>
          </cell>
        </row>
        <row r="44">
          <cell r="G44">
            <v>2.1424114056662167</v>
          </cell>
        </row>
        <row r="60">
          <cell r="G60">
            <v>700000</v>
          </cell>
        </row>
        <row r="61">
          <cell r="G61">
            <v>-47207.319627086137</v>
          </cell>
        </row>
        <row r="62">
          <cell r="G62">
            <v>-31500</v>
          </cell>
        </row>
        <row r="63">
          <cell r="G63">
            <v>-15707.319627086137</v>
          </cell>
        </row>
        <row r="64">
          <cell r="F64">
            <v>700000</v>
          </cell>
          <cell r="G64">
            <v>684292.68037291383</v>
          </cell>
        </row>
        <row r="66">
          <cell r="G66">
            <v>-5000</v>
          </cell>
        </row>
        <row r="67">
          <cell r="G67">
            <v>0</v>
          </cell>
        </row>
        <row r="69">
          <cell r="F69">
            <v>-330000</v>
          </cell>
          <cell r="G69">
            <v>48930.180372913863</v>
          </cell>
        </row>
        <row r="70">
          <cell r="G70">
            <v>0.30647727272727271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DF33-0A1A-4460-AB13-885AA54E64B1}">
  <sheetPr>
    <pageSetUpPr fitToPage="1"/>
  </sheetPr>
  <dimension ref="A1:I57"/>
  <sheetViews>
    <sheetView showGridLines="0" tabSelected="1" zoomScale="70" zoomScaleNormal="70" workbookViewId="0"/>
  </sheetViews>
  <sheetFormatPr defaultRowHeight="14.4"/>
  <cols>
    <col min="1" max="1" width="2.62890625" customWidth="1"/>
    <col min="2" max="8" width="12.62890625" customWidth="1"/>
    <col min="9" max="9" width="2.62890625" customWidth="1"/>
  </cols>
  <sheetData>
    <row r="1" spans="1:9">
      <c r="A1" t="s">
        <v>0</v>
      </c>
      <c r="I1" t="s">
        <v>0</v>
      </c>
    </row>
    <row r="2" spans="1:9">
      <c r="B2" s="1" t="s">
        <v>1</v>
      </c>
      <c r="C2" s="2"/>
      <c r="D2" s="2"/>
      <c r="E2" s="3"/>
      <c r="G2" s="4" t="s">
        <v>2</v>
      </c>
      <c r="H2" s="5"/>
    </row>
    <row r="3" spans="1:9">
      <c r="B3" s="6" t="s">
        <v>3</v>
      </c>
      <c r="C3" s="7"/>
      <c r="D3" s="8"/>
      <c r="E3" s="9" t="str">
        <f>'[1]Proforma - Buyer'!E3</f>
        <v>Property 1</v>
      </c>
      <c r="G3" s="10" t="s">
        <v>4</v>
      </c>
      <c r="H3" s="11">
        <f>'[1]Proforma - Buyer'!H3</f>
        <v>0.7</v>
      </c>
    </row>
    <row r="4" spans="1:9">
      <c r="B4" s="12" t="s">
        <v>5</v>
      </c>
      <c r="C4" s="13"/>
      <c r="D4" s="14"/>
      <c r="E4" s="15">
        <f>'[1]Proforma - Buyer'!E9</f>
        <v>1000000</v>
      </c>
      <c r="G4" s="12" t="s">
        <v>6</v>
      </c>
      <c r="H4" s="16">
        <f>'[1]Proforma - Buyer'!H4</f>
        <v>1.3</v>
      </c>
    </row>
    <row r="5" spans="1:9">
      <c r="B5" s="12" t="str">
        <f>'[1]Proforma - Buyer'!B6</f>
        <v>Rentable SF</v>
      </c>
      <c r="C5" s="13"/>
      <c r="D5" s="14"/>
      <c r="E5" s="17">
        <f>'[1]Proforma - Buyer'!E6</f>
        <v>3750</v>
      </c>
      <c r="G5" s="12" t="s">
        <v>7</v>
      </c>
      <c r="H5" s="18">
        <f>'[1]Proforma - Buyer'!H5</f>
        <v>4.4999999999999998E-2</v>
      </c>
    </row>
    <row r="6" spans="1:9">
      <c r="B6" s="12" t="str">
        <f>'[1]Proforma - Buyer'!B7</f>
        <v>Avg. Annual $/SF Rent (As Is)</v>
      </c>
      <c r="C6" s="13"/>
      <c r="D6" s="14"/>
      <c r="E6" s="19">
        <f>'[1]Proforma - Buyer'!E7</f>
        <v>68</v>
      </c>
      <c r="G6" s="20" t="s">
        <v>8</v>
      </c>
      <c r="H6" s="21">
        <f>'[1]Proforma - Buyer'!H6</f>
        <v>25</v>
      </c>
    </row>
    <row r="7" spans="1:9">
      <c r="B7" s="12" t="str">
        <f>'[1]Proforma - Buyer'!B8</f>
        <v>Acreage</v>
      </c>
      <c r="C7" s="13"/>
      <c r="D7" s="14"/>
      <c r="E7" s="22">
        <f>'[1]Proforma - Buyer'!E8</f>
        <v>0.55900000000000005</v>
      </c>
      <c r="G7" s="6" t="s">
        <v>9</v>
      </c>
      <c r="H7" s="23">
        <f>'[1]Proforma - Buyer'!H7</f>
        <v>700000</v>
      </c>
    </row>
    <row r="8" spans="1:9">
      <c r="B8" s="20" t="str">
        <f>'[1]Proforma - Buyer'!B10</f>
        <v>Purchase Price per SF</v>
      </c>
      <c r="C8" s="24"/>
      <c r="D8" s="25"/>
      <c r="E8" s="26">
        <f>'[1]Proforma - Buyer'!E10</f>
        <v>266.66666666666669</v>
      </c>
      <c r="G8" s="27" t="s">
        <v>10</v>
      </c>
      <c r="H8" s="28">
        <f>'[1]Proforma - Buyer'!H8</f>
        <v>47207.319627086137</v>
      </c>
    </row>
    <row r="9" spans="1:9">
      <c r="G9" s="27" t="s">
        <v>11</v>
      </c>
      <c r="H9" s="29">
        <f>'[1]Proforma - Buyer'!H9</f>
        <v>330000</v>
      </c>
    </row>
    <row r="10" spans="1:9">
      <c r="B10" s="4" t="s">
        <v>12</v>
      </c>
      <c r="C10" s="30"/>
      <c r="D10" s="30"/>
      <c r="E10" s="5"/>
    </row>
    <row r="11" spans="1:9">
      <c r="B11" s="31" t="s">
        <v>9</v>
      </c>
      <c r="C11" s="32"/>
      <c r="D11" s="32"/>
      <c r="E11" s="33">
        <f>H7</f>
        <v>700000</v>
      </c>
      <c r="G11" s="4" t="s">
        <v>13</v>
      </c>
      <c r="H11" s="5"/>
    </row>
    <row r="12" spans="1:9">
      <c r="B12" s="34" t="s">
        <v>14</v>
      </c>
      <c r="C12" s="35"/>
      <c r="D12" s="36"/>
      <c r="E12" s="37">
        <f>'[1]Proforma - Buyer'!E13</f>
        <v>0.03</v>
      </c>
      <c r="G12" s="10" t="s">
        <v>15</v>
      </c>
      <c r="H12" s="11">
        <f>'[1]Proforma - Buyer'!H12</f>
        <v>0.1</v>
      </c>
    </row>
    <row r="13" spans="1:9">
      <c r="B13" s="12" t="s">
        <v>16</v>
      </c>
      <c r="C13" s="13"/>
      <c r="D13" s="14"/>
      <c r="E13" s="15">
        <f>'[1]Proforma - Buyer'!E14</f>
        <v>50000</v>
      </c>
      <c r="G13" s="20" t="s">
        <v>7</v>
      </c>
      <c r="H13" s="38">
        <f>'[1]Proforma - Buyer'!H13</f>
        <v>0.05</v>
      </c>
    </row>
    <row r="14" spans="1:9">
      <c r="B14" s="12" t="s">
        <v>17</v>
      </c>
      <c r="C14" s="13"/>
      <c r="D14" s="14"/>
      <c r="E14" s="15">
        <f>'[1]Proforma - Buyer'!E15</f>
        <v>50000</v>
      </c>
      <c r="G14" s="6" t="s">
        <v>18</v>
      </c>
      <c r="H14" s="23">
        <f>'[1]Proforma - Buyer'!H14</f>
        <v>100000</v>
      </c>
    </row>
    <row r="15" spans="1:9">
      <c r="B15" s="20" t="s">
        <v>19</v>
      </c>
      <c r="C15" s="24"/>
      <c r="D15" s="25"/>
      <c r="E15" s="39">
        <f>H9</f>
        <v>330000</v>
      </c>
      <c r="G15" s="27" t="s">
        <v>20</v>
      </c>
      <c r="H15" s="28">
        <f>'[1]Proforma - Buyer'!H15</f>
        <v>5000</v>
      </c>
    </row>
    <row r="17" spans="2:8">
      <c r="B17" s="40" t="s">
        <v>21</v>
      </c>
      <c r="C17" s="41"/>
      <c r="D17" s="42"/>
      <c r="E17" s="30"/>
      <c r="F17" s="43" t="s">
        <v>22</v>
      </c>
      <c r="G17" s="44">
        <v>0</v>
      </c>
      <c r="H17" s="45">
        <f>G17+1</f>
        <v>1</v>
      </c>
    </row>
    <row r="18" spans="2:8">
      <c r="B18" s="10"/>
      <c r="C18" s="46"/>
      <c r="D18" s="46"/>
      <c r="E18" s="47"/>
      <c r="F18" s="47"/>
      <c r="G18" s="48"/>
      <c r="H18" s="49" t="s">
        <v>23</v>
      </c>
    </row>
    <row r="19" spans="2:8">
      <c r="B19" s="12" t="s">
        <v>24</v>
      </c>
      <c r="C19" s="13"/>
      <c r="D19" s="13"/>
      <c r="E19" s="50"/>
      <c r="F19" s="50"/>
      <c r="G19" s="51"/>
      <c r="H19" s="52">
        <f>'[1]Proforma - Buyer'!G19</f>
        <v>255000</v>
      </c>
    </row>
    <row r="20" spans="2:8">
      <c r="B20" s="20" t="s">
        <v>25</v>
      </c>
      <c r="C20" s="24"/>
      <c r="D20" s="24"/>
      <c r="E20" s="53"/>
      <c r="F20" s="53"/>
      <c r="G20" s="54"/>
      <c r="H20" s="55">
        <f>'[1]Proforma - Buyer'!G20</f>
        <v>25500</v>
      </c>
    </row>
    <row r="21" spans="2:8">
      <c r="B21" s="10" t="s">
        <v>26</v>
      </c>
      <c r="C21" s="46"/>
      <c r="D21" s="46"/>
      <c r="E21" s="47"/>
      <c r="F21" s="47"/>
      <c r="G21" s="56"/>
      <c r="H21" s="57">
        <f>'[1]Proforma - Buyer'!G21</f>
        <v>280500</v>
      </c>
    </row>
    <row r="22" spans="2:8">
      <c r="B22" s="12" t="s">
        <v>27</v>
      </c>
      <c r="C22" s="13"/>
      <c r="D22" s="13"/>
      <c r="E22" s="50"/>
      <c r="F22" s="50"/>
      <c r="G22" s="58"/>
      <c r="H22" s="59">
        <f>'[1]Proforma - Buyer'!G23</f>
        <v>1000</v>
      </c>
    </row>
    <row r="23" spans="2:8">
      <c r="B23" s="20" t="s">
        <v>28</v>
      </c>
      <c r="C23" s="24"/>
      <c r="D23" s="24"/>
      <c r="E23" s="53"/>
      <c r="F23" s="53"/>
      <c r="G23" s="60"/>
      <c r="H23" s="55">
        <f>'[1]Proforma - Buyer'!G24</f>
        <v>750</v>
      </c>
    </row>
    <row r="24" spans="2:8">
      <c r="B24" s="61" t="s">
        <v>29</v>
      </c>
      <c r="C24" s="62"/>
      <c r="D24" s="46"/>
      <c r="E24" s="47"/>
      <c r="F24" s="47"/>
      <c r="G24" s="63"/>
      <c r="H24" s="64">
        <f>'[1]Proforma - Buyer'!G25</f>
        <v>282250</v>
      </c>
    </row>
    <row r="25" spans="2:8">
      <c r="B25" s="12"/>
      <c r="C25" s="13"/>
      <c r="D25" s="13"/>
      <c r="E25" s="50"/>
      <c r="F25" s="50"/>
      <c r="G25" s="58"/>
      <c r="H25" s="65"/>
    </row>
    <row r="26" spans="2:8">
      <c r="B26" s="12" t="s">
        <v>30</v>
      </c>
      <c r="C26" s="13"/>
      <c r="D26" s="13"/>
      <c r="E26" s="50"/>
      <c r="F26" s="50"/>
      <c r="G26" s="58"/>
      <c r="H26" s="59">
        <f>'[1]Proforma - Buyer'!G27</f>
        <v>25000</v>
      </c>
    </row>
    <row r="27" spans="2:8">
      <c r="B27" s="12" t="s">
        <v>31</v>
      </c>
      <c r="C27" s="13"/>
      <c r="D27" s="13"/>
      <c r="E27" s="50"/>
      <c r="F27" s="50"/>
      <c r="G27" s="58"/>
      <c r="H27" s="59">
        <f>'[1]Proforma - Buyer'!G28</f>
        <v>7500</v>
      </c>
    </row>
    <row r="28" spans="2:8">
      <c r="B28" s="12" t="s">
        <v>32</v>
      </c>
      <c r="C28" s="13"/>
      <c r="D28" s="13"/>
      <c r="E28" s="50"/>
      <c r="F28" s="50"/>
      <c r="G28" s="58"/>
      <c r="H28" s="59">
        <f>'[1]Proforma - Buyer'!G29</f>
        <v>14112.5</v>
      </c>
    </row>
    <row r="29" spans="2:8">
      <c r="B29" s="12" t="s">
        <v>33</v>
      </c>
      <c r="C29" s="13"/>
      <c r="D29" s="13"/>
      <c r="E29" s="50"/>
      <c r="F29" s="50"/>
      <c r="G29" s="58"/>
      <c r="H29" s="59">
        <f>'[1]Proforma - Buyer'!G30</f>
        <v>80000</v>
      </c>
    </row>
    <row r="30" spans="2:8">
      <c r="B30" s="12" t="s">
        <v>34</v>
      </c>
      <c r="C30" s="13"/>
      <c r="D30" s="13"/>
      <c r="E30" s="50"/>
      <c r="F30" s="50"/>
      <c r="G30" s="58"/>
      <c r="H30" s="59">
        <f>'[1]Proforma - Buyer'!G31</f>
        <v>12000</v>
      </c>
    </row>
    <row r="31" spans="2:8">
      <c r="B31" s="12" t="s">
        <v>35</v>
      </c>
      <c r="C31" s="13"/>
      <c r="D31" s="13"/>
      <c r="E31" s="50"/>
      <c r="F31" s="50"/>
      <c r="G31" s="58"/>
      <c r="H31" s="59">
        <f>'[1]Proforma - Buyer'!G32</f>
        <v>2500</v>
      </c>
    </row>
    <row r="32" spans="2:8">
      <c r="B32" s="12" t="s">
        <v>36</v>
      </c>
      <c r="C32" s="13"/>
      <c r="D32" s="13"/>
      <c r="E32" s="50"/>
      <c r="F32" s="50"/>
      <c r="G32" s="58"/>
      <c r="H32" s="59">
        <f>'[1]Proforma - Buyer'!G33</f>
        <v>15000</v>
      </c>
    </row>
    <row r="33" spans="2:9">
      <c r="B33" s="12" t="s">
        <v>37</v>
      </c>
      <c r="C33" s="13"/>
      <c r="D33" s="13"/>
      <c r="E33" s="50"/>
      <c r="F33" s="50"/>
      <c r="G33" s="58"/>
      <c r="H33" s="59">
        <f>'[1]Proforma - Buyer'!G34</f>
        <v>25000</v>
      </c>
    </row>
    <row r="34" spans="2:9">
      <c r="B34" s="12" t="s">
        <v>38</v>
      </c>
      <c r="C34" s="13"/>
      <c r="D34" s="13"/>
      <c r="E34" s="50"/>
      <c r="F34" s="50"/>
      <c r="G34" s="58"/>
      <c r="H34" s="59">
        <f>'[1]Proforma - Buyer'!G35</f>
        <v>0</v>
      </c>
    </row>
    <row r="35" spans="2:9">
      <c r="B35" s="12" t="s">
        <v>38</v>
      </c>
      <c r="C35" s="13"/>
      <c r="D35" s="13"/>
      <c r="E35" s="50"/>
      <c r="F35" s="50"/>
      <c r="G35" s="58"/>
      <c r="H35" s="59">
        <f>'[1]Proforma - Buyer'!G36</f>
        <v>0</v>
      </c>
    </row>
    <row r="36" spans="2:9">
      <c r="B36" s="20" t="s">
        <v>38</v>
      </c>
      <c r="C36" s="24"/>
      <c r="D36" s="24"/>
      <c r="E36" s="53"/>
      <c r="F36" s="53"/>
      <c r="G36" s="60"/>
      <c r="H36" s="55">
        <f>'[1]Proforma - Buyer'!G37</f>
        <v>0</v>
      </c>
    </row>
    <row r="37" spans="2:9">
      <c r="B37" s="66" t="s">
        <v>39</v>
      </c>
      <c r="C37" s="67"/>
      <c r="D37" s="68"/>
      <c r="E37" s="69"/>
      <c r="F37" s="69"/>
      <c r="G37" s="70"/>
      <c r="H37" s="71">
        <f>'[1]Proforma - Buyer'!G38</f>
        <v>181112.5</v>
      </c>
    </row>
    <row r="38" spans="2:9">
      <c r="B38" s="61" t="s">
        <v>40</v>
      </c>
      <c r="C38" s="62"/>
      <c r="D38" s="46"/>
      <c r="E38" s="47"/>
      <c r="F38" s="47"/>
      <c r="G38" s="63"/>
      <c r="H38" s="72">
        <f>'[1]Proforma - Buyer'!G39</f>
        <v>101137.5</v>
      </c>
    </row>
    <row r="39" spans="2:9">
      <c r="B39" s="20" t="s">
        <v>41</v>
      </c>
      <c r="C39" s="24"/>
      <c r="D39" s="24"/>
      <c r="E39" s="53"/>
      <c r="F39" s="53"/>
      <c r="G39" s="73"/>
      <c r="H39" s="55">
        <f>'[1]Proforma - Buyer'!G40</f>
        <v>0</v>
      </c>
    </row>
    <row r="40" spans="2:9">
      <c r="B40" s="74" t="s">
        <v>42</v>
      </c>
      <c r="C40" s="75"/>
      <c r="D40" s="76"/>
      <c r="E40" s="77"/>
      <c r="F40" s="77"/>
      <c r="G40" s="78"/>
      <c r="H40" s="79">
        <f>'[1]Proforma - Buyer'!G41</f>
        <v>101137.5</v>
      </c>
    </row>
    <row r="41" spans="2:9">
      <c r="B41" s="80" t="s">
        <v>43</v>
      </c>
      <c r="C41" s="81"/>
      <c r="D41" s="13"/>
      <c r="E41" s="50"/>
      <c r="F41" s="50"/>
      <c r="G41" s="82"/>
      <c r="H41" s="83">
        <f>'[1]Proforma - Buyer'!G43</f>
        <v>0.64167404782993798</v>
      </c>
    </row>
    <row r="42" spans="2:9">
      <c r="B42" s="80" t="s">
        <v>44</v>
      </c>
      <c r="C42" s="81"/>
      <c r="D42" s="13"/>
      <c r="E42" s="50"/>
      <c r="F42" s="50"/>
      <c r="G42" s="82"/>
      <c r="H42" s="84">
        <f>'[1]Proforma - Buyer'!G44</f>
        <v>2.1424114056662167</v>
      </c>
    </row>
    <row r="43" spans="2:9">
      <c r="B43" s="12"/>
      <c r="C43" s="13"/>
      <c r="D43" s="13"/>
      <c r="E43" s="50"/>
      <c r="F43" s="50"/>
      <c r="G43" s="58"/>
      <c r="H43" s="85"/>
    </row>
    <row r="44" spans="2:9">
      <c r="B44" s="86" t="s">
        <v>45</v>
      </c>
      <c r="C44" s="13"/>
      <c r="D44" s="13"/>
      <c r="E44" s="50"/>
      <c r="F44" s="50"/>
      <c r="G44" s="58"/>
      <c r="H44" s="85"/>
    </row>
    <row r="45" spans="2:9">
      <c r="B45" s="12" t="s">
        <v>46</v>
      </c>
      <c r="C45" s="13"/>
      <c r="D45" s="13"/>
      <c r="E45" s="50"/>
      <c r="F45" s="50"/>
      <c r="G45" s="51"/>
      <c r="H45" s="52">
        <f>'[1]Proforma - Buyer'!G60</f>
        <v>700000</v>
      </c>
      <c r="I45" s="87"/>
    </row>
    <row r="46" spans="2:9">
      <c r="B46" s="12" t="s">
        <v>10</v>
      </c>
      <c r="C46" s="13"/>
      <c r="D46" s="13"/>
      <c r="E46" s="50"/>
      <c r="F46" s="50"/>
      <c r="G46" s="51"/>
      <c r="H46" s="52">
        <f>'[1]Proforma - Buyer'!G61</f>
        <v>-47207.319627086137</v>
      </c>
      <c r="I46" s="87"/>
    </row>
    <row r="47" spans="2:9">
      <c r="B47" s="12" t="s">
        <v>47</v>
      </c>
      <c r="C47" s="13"/>
      <c r="D47" s="13"/>
      <c r="E47" s="50"/>
      <c r="F47" s="50"/>
      <c r="G47" s="51"/>
      <c r="H47" s="52">
        <f>'[1]Proforma - Buyer'!G62</f>
        <v>-31500</v>
      </c>
      <c r="I47" s="87"/>
    </row>
    <row r="48" spans="2:9">
      <c r="B48" s="20" t="s">
        <v>48</v>
      </c>
      <c r="C48" s="24"/>
      <c r="D48" s="24"/>
      <c r="E48" s="53"/>
      <c r="F48" s="53"/>
      <c r="G48" s="54"/>
      <c r="H48" s="88">
        <f>'[1]Proforma - Buyer'!G63</f>
        <v>-15707.319627086137</v>
      </c>
      <c r="I48" s="87"/>
    </row>
    <row r="49" spans="1:9">
      <c r="B49" s="10" t="s">
        <v>49</v>
      </c>
      <c r="C49" s="46"/>
      <c r="D49" s="46"/>
      <c r="E49" s="47"/>
      <c r="F49" s="47"/>
      <c r="G49" s="56">
        <f>'[1]Proforma - Buyer'!F64</f>
        <v>700000</v>
      </c>
      <c r="H49" s="89">
        <f>'[1]Proforma - Buyer'!G64</f>
        <v>684292.68037291383</v>
      </c>
      <c r="I49" s="87"/>
    </row>
    <row r="50" spans="1:9">
      <c r="B50" s="12"/>
      <c r="C50" s="13"/>
      <c r="D50" s="13"/>
      <c r="E50" s="50"/>
      <c r="F50" s="50"/>
      <c r="G50" s="90"/>
      <c r="H50" s="91"/>
      <c r="I50" s="87"/>
    </row>
    <row r="51" spans="1:9">
      <c r="B51" s="12" t="s">
        <v>50</v>
      </c>
      <c r="C51" s="13"/>
      <c r="D51" s="13"/>
      <c r="E51" s="50"/>
      <c r="F51" s="50"/>
      <c r="G51" s="90"/>
      <c r="H51" s="52">
        <f>'[1]Proforma - Buyer'!G66</f>
        <v>-5000</v>
      </c>
      <c r="I51" s="87"/>
    </row>
    <row r="52" spans="1:9">
      <c r="B52" s="12" t="s">
        <v>51</v>
      </c>
      <c r="C52" s="13"/>
      <c r="D52" s="13"/>
      <c r="E52" s="50"/>
      <c r="F52" s="50"/>
      <c r="G52" s="90"/>
      <c r="H52" s="52">
        <f>'[1]Proforma - Buyer'!G67</f>
        <v>0</v>
      </c>
      <c r="I52" s="87"/>
    </row>
    <row r="53" spans="1:9">
      <c r="B53" s="20"/>
      <c r="C53" s="24"/>
      <c r="D53" s="24"/>
      <c r="E53" s="53"/>
      <c r="F53" s="53"/>
      <c r="G53" s="60"/>
      <c r="H53" s="92"/>
    </row>
    <row r="54" spans="1:9">
      <c r="B54" s="93" t="s">
        <v>52</v>
      </c>
      <c r="C54" s="94"/>
      <c r="D54" s="95"/>
      <c r="E54" s="96"/>
      <c r="F54" s="96"/>
      <c r="G54" s="97">
        <f>'[1]Proforma - Buyer'!F69</f>
        <v>-330000</v>
      </c>
      <c r="H54" s="98">
        <f>'[1]Proforma - Buyer'!G69</f>
        <v>48930.180372913863</v>
      </c>
    </row>
    <row r="55" spans="1:9">
      <c r="B55" s="99" t="s">
        <v>53</v>
      </c>
      <c r="C55" s="67"/>
      <c r="D55" s="68"/>
      <c r="E55" s="69"/>
      <c r="F55" s="69"/>
      <c r="G55" s="100"/>
      <c r="H55" s="101">
        <f>'[1]Proforma - Buyer'!G70</f>
        <v>0.30647727272727271</v>
      </c>
    </row>
    <row r="56" spans="1:9">
      <c r="A56" t="s">
        <v>0</v>
      </c>
      <c r="I56" t="s">
        <v>0</v>
      </c>
    </row>
    <row r="57" spans="1:9">
      <c r="G57" s="102"/>
      <c r="H57" s="102"/>
    </row>
  </sheetData>
  <printOptions horizontalCentered="1"/>
  <pageMargins left="0.25" right="0.25" top="0.75" bottom="0.75" header="0.3" footer="0.3"/>
  <pageSetup scale="87" orientation="portrait" r:id="rId1"/>
  <headerFooter>
    <oddHeader>&amp;F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- Seller</vt:lpstr>
      <vt:lpstr>'Proforma - Seller'!Print_Area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dcterms:created xsi:type="dcterms:W3CDTF">2020-09-03T20:51:33Z</dcterms:created>
  <dcterms:modified xsi:type="dcterms:W3CDTF">2020-09-03T20:51:51Z</dcterms:modified>
</cp:coreProperties>
</file>