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dibblecorp.sharepoint.com/Shared Documents/Dibble Projects/2017/1017064.18_NDOT_N15(2-3)/2026-0611_N15(2-3)_Bid_Documents/Addendum No.1/"/>
    </mc:Choice>
  </mc:AlternateContent>
  <xr:revisionPtr revIDLastSave="40" documentId="13_ncr:1_{012C7EC3-DD2F-46C9-A417-90B72B974D8A}" xr6:coauthVersionLast="47" xr6:coauthVersionMax="47" xr10:uidLastSave="{CAD10E25-6480-4E9C-9F2B-E7428BBF52C6}"/>
  <bookViews>
    <workbookView xWindow="-28920" yWindow="-120" windowWidth="29040" windowHeight="15720" xr2:uid="{5B30D9BF-045D-4668-85BB-58A522AFCA43}"/>
  </bookViews>
  <sheets>
    <sheet name="Bid Schedule" sheetId="1" r:id="rId1"/>
  </sheets>
  <definedNames>
    <definedName name="_xlnm.Print_Area" localSheetId="0">'Bid Schedule'!$A$8:$G$76</definedName>
    <definedName name="_xlnm.Print_Titles" localSheetId="0">'Bid Schedule'!$1:$6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G27" i="1" l="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2" i="1"/>
  <c r="G31" i="1"/>
  <c r="G30" i="1"/>
  <c r="G29" i="1"/>
  <c r="G28" i="1"/>
  <c r="G26" i="1"/>
  <c r="G25" i="1"/>
  <c r="G24" i="1"/>
  <c r="G23" i="1"/>
  <c r="G22" i="1"/>
  <c r="G21" i="1"/>
  <c r="G20" i="1"/>
  <c r="G19" i="1"/>
  <c r="G18" i="1"/>
  <c r="G17" i="1"/>
  <c r="G16" i="1"/>
  <c r="G15" i="1"/>
  <c r="G14" i="1"/>
  <c r="G13" i="1"/>
  <c r="G12" i="1"/>
  <c r="G11" i="1"/>
  <c r="G10" i="1"/>
  <c r="G9" i="1"/>
  <c r="G8" i="1"/>
  <c r="G74" i="1" l="1"/>
  <c r="G75" i="1"/>
  <c r="G76" i="1" s="1"/>
</calcChain>
</file>

<file path=xl/sharedStrings.xml><?xml version="1.0" encoding="utf-8"?>
<sst xmlns="http://schemas.openxmlformats.org/spreadsheetml/2006/main" count="218" uniqueCount="163">
  <si>
    <t>BID SCHEDULE</t>
  </si>
  <si>
    <t>NAVAJO NATION DIVISION OF TRANSPORTATION</t>
  </si>
  <si>
    <t>PROJECT:</t>
  </si>
  <si>
    <t>N15(2-3)2&amp;4</t>
  </si>
  <si>
    <t>DATE:</t>
  </si>
  <si>
    <t>LENGTH:</t>
  </si>
  <si>
    <t xml:space="preserve">11.430 km </t>
  </si>
  <si>
    <t>Line Item No.</t>
  </si>
  <si>
    <t>Item No.</t>
  </si>
  <si>
    <t>Description</t>
  </si>
  <si>
    <t>Quantity</t>
  </si>
  <si>
    <t>Unit</t>
  </si>
  <si>
    <t>Unit Price</t>
  </si>
  <si>
    <t>Amount</t>
  </si>
  <si>
    <t>SUBTOTAL CONSTRUCTION</t>
  </si>
  <si>
    <t>Navajo Taxes (6%)</t>
  </si>
  <si>
    <t>TOTAL PRICE BID</t>
  </si>
  <si>
    <t>Firm's Name:</t>
  </si>
  <si>
    <t>Signature:</t>
  </si>
  <si>
    <t>SCOPE OF WORK</t>
  </si>
  <si>
    <t xml:space="preserve">This work is for Project N15(2-3)2&amp;4, on the Navajo Nation, Apache County, Arizona, and shall be in accordance with the FP 14, Special Contract Requirements, and Drawings.  The proposed work consists of furnishing all labor, materials, equipment, services and incidentals required to reconstruct roadway including grade, drain, place aggregate base course, asphalt pavement, construct turnouts, fencing, cattleguards, gates, signing, and pavement markings on 11.430 km (7.104 miles) of miles of roadway.  Payment for work performed on items furnished and constructed will be made in accordance with Subsection 109.05 Payment of FP-14.  The Unit Price Bid must include all overhead, profit and bonding. </t>
  </si>
  <si>
    <t>10901-0000</t>
  </si>
  <si>
    <t>Extra &amp; Miscellaneous Work - authorized under Suppl.Spec. 109.02(s) of Exhibit F</t>
  </si>
  <si>
    <t>LPSM</t>
  </si>
  <si>
    <t>15101-0000</t>
  </si>
  <si>
    <t>Mobilization</t>
  </si>
  <si>
    <t>15201-0000</t>
  </si>
  <si>
    <t>Construction Survey And Staking</t>
  </si>
  <si>
    <t>15301-0000</t>
  </si>
  <si>
    <t>Contractor Quality Control</t>
  </si>
  <si>
    <t>15701-0000</t>
  </si>
  <si>
    <t>Soil Erosion Control</t>
  </si>
  <si>
    <t>15703-2500</t>
  </si>
  <si>
    <t>Soil Erosion Control, Mulching, Hydraulic Method</t>
  </si>
  <si>
    <t>ha</t>
  </si>
  <si>
    <t>15706-1600</t>
  </si>
  <si>
    <t>Soil Erosion Control, Stabilized Construction Exit</t>
  </si>
  <si>
    <t>Each</t>
  </si>
  <si>
    <t>20101-0000</t>
  </si>
  <si>
    <t>Clearing And Grubbing</t>
  </si>
  <si>
    <t>20301-1100</t>
  </si>
  <si>
    <t>Removal Of Gate</t>
  </si>
  <si>
    <t>20301-2400</t>
  </si>
  <si>
    <t>Removal Of Signs</t>
  </si>
  <si>
    <t>20302-0700</t>
  </si>
  <si>
    <t>Removal Of Fence</t>
  </si>
  <si>
    <t>m</t>
  </si>
  <si>
    <t>20302-2600</t>
  </si>
  <si>
    <t>Removal Of Pavement Markings</t>
  </si>
  <si>
    <t>20304-1000</t>
  </si>
  <si>
    <t>Removal Of Structures And Obstructions</t>
  </si>
  <si>
    <t>20401-0000</t>
  </si>
  <si>
    <t>Roadway Excavation</t>
  </si>
  <si>
    <t>m3</t>
  </si>
  <si>
    <t>20403-0000</t>
  </si>
  <si>
    <t>Unclassified Borrow</t>
  </si>
  <si>
    <t>20425-3000</t>
  </si>
  <si>
    <t>Crown Ditch</t>
  </si>
  <si>
    <t>20426-1000</t>
  </si>
  <si>
    <t>Ditch, Excavation</t>
  </si>
  <si>
    <t>20443-0000</t>
  </si>
  <si>
    <t>Berms</t>
  </si>
  <si>
    <t>21101-2000</t>
  </si>
  <si>
    <t>Roadway Obliteration, Method 2</t>
  </si>
  <si>
    <t>m2</t>
  </si>
  <si>
    <t>25101-2100</t>
  </si>
  <si>
    <t>Placed Riprap, Method B, Class 1</t>
  </si>
  <si>
    <t>25101-2200</t>
  </si>
  <si>
    <t>Placed Riprap, Method B, Class 2</t>
  </si>
  <si>
    <t>25101-2300</t>
  </si>
  <si>
    <t>Placed Riprap, Method B, Class 3</t>
  </si>
  <si>
    <t>25112-2000</t>
  </si>
  <si>
    <t>Wire-Enclosed Riprap</t>
  </si>
  <si>
    <t>30101-2000</t>
  </si>
  <si>
    <t>Aggregate Base Grading D</t>
  </si>
  <si>
    <t>metric ton</t>
  </si>
  <si>
    <t>40301-0100</t>
  </si>
  <si>
    <t>Asphalt Concrete Pavement, Type 1</t>
  </si>
  <si>
    <t>t</t>
  </si>
  <si>
    <t>40504-0000</t>
  </si>
  <si>
    <t>Asphalt Binder</t>
  </si>
  <si>
    <t>41101-0000</t>
  </si>
  <si>
    <t>Prime Coat</t>
  </si>
  <si>
    <t>41201-0000</t>
  </si>
  <si>
    <t>Tack Coat</t>
  </si>
  <si>
    <t>55401-1000</t>
  </si>
  <si>
    <t>Reinforcing Steel</t>
  </si>
  <si>
    <t>kg</t>
  </si>
  <si>
    <t>60101-0000</t>
  </si>
  <si>
    <t>Concrete</t>
  </si>
  <si>
    <t>60201-2000</t>
  </si>
  <si>
    <t>2400mm pipe culvert</t>
  </si>
  <si>
    <t>60202-0600</t>
  </si>
  <si>
    <t>900mm equivalent diameter arch or elliptical pipe culvert</t>
  </si>
  <si>
    <t>60202-0700</t>
  </si>
  <si>
    <t>1050mm equivalent diameter arch or elliptical pipe culvert</t>
  </si>
  <si>
    <t>60202-0800</t>
  </si>
  <si>
    <t>1200mm equivalent diameter arch or elliptical pipe culvert</t>
  </si>
  <si>
    <t>60202-0900</t>
  </si>
  <si>
    <t>1350mm equivalent diameter arch or elliptical pipe culvert</t>
  </si>
  <si>
    <t>60202-1000</t>
  </si>
  <si>
    <t>1500mm equivalent diameter arch or elliptical pipe culvert</t>
  </si>
  <si>
    <t>60211-1000</t>
  </si>
  <si>
    <t>End section for 900mm equivalent diameter arch or elliptical pipe culvert</t>
  </si>
  <si>
    <t>60211-1100</t>
  </si>
  <si>
    <t>End section for 1050mm equivalent diameter arch or elliptical pipe culvert</t>
  </si>
  <si>
    <t>60211-1200</t>
  </si>
  <si>
    <t>End section for 1200mm equivalent diameter arch or elliptical pipe culvert</t>
  </si>
  <si>
    <t>60211-1300</t>
  </si>
  <si>
    <t>End section for 1350mm equivalent diameter arch or elliptical pipe culvert</t>
  </si>
  <si>
    <t>60211-1400</t>
  </si>
  <si>
    <t>End section for 1500mm equivalent diameter arch or elliptical pipe culvert</t>
  </si>
  <si>
    <t>60701-1000</t>
  </si>
  <si>
    <t>Removing, Cleaning, And Stockpiling Culvert</t>
  </si>
  <si>
    <t>61901-1000</t>
  </si>
  <si>
    <t>Fence, Barbed Wire, 5 Strand</t>
  </si>
  <si>
    <t>61902-2750</t>
  </si>
  <si>
    <t>Gate, Chain Link, Pedestrian</t>
  </si>
  <si>
    <t>61903-0310</t>
  </si>
  <si>
    <t>Cattle Guard, 2-Unit, With Gate</t>
  </si>
  <si>
    <t>61920-3000</t>
  </si>
  <si>
    <t>Remove and reset cattle guard</t>
  </si>
  <si>
    <t>62510-1000</t>
  </si>
  <si>
    <t>Seeding, Dry Method</t>
  </si>
  <si>
    <t>62901-1100</t>
  </si>
  <si>
    <t>Rolled Erosion Control Product, Type 4</t>
  </si>
  <si>
    <t>62901-1200</t>
  </si>
  <si>
    <t>Rolled Erosion Control Product, Type 5.A</t>
  </si>
  <si>
    <t>63301-0000</t>
  </si>
  <si>
    <t>Sign System</t>
  </si>
  <si>
    <t>63308-2000</t>
  </si>
  <si>
    <t>Object Marker, Type 2</t>
  </si>
  <si>
    <t>63308-3000</t>
  </si>
  <si>
    <t>Object Marker, Type 3</t>
  </si>
  <si>
    <t>63309-0100</t>
  </si>
  <si>
    <t>Delineator, Type 1</t>
  </si>
  <si>
    <t>Rumble Strip</t>
  </si>
  <si>
    <t>63318-1020</t>
  </si>
  <si>
    <t>Milepost Marker 51 mm x 51 mm Square Steel Tube</t>
  </si>
  <si>
    <t>63401-0300</t>
  </si>
  <si>
    <t>Pavement Markings, Type B, Solid</t>
  </si>
  <si>
    <t>63401-0400</t>
  </si>
  <si>
    <t>Pavement Markings, Type B, Broken</t>
  </si>
  <si>
    <t>63401-0900</t>
  </si>
  <si>
    <t>Pavement Markings, Type E, Solid</t>
  </si>
  <si>
    <t>63401-1000</t>
  </si>
  <si>
    <t>Pavement Markings, Type E, Broken</t>
  </si>
  <si>
    <t>63405-3700</t>
  </si>
  <si>
    <t>Pavement Markings, Type J, Turn Arrow</t>
  </si>
  <si>
    <t>63405-3850</t>
  </si>
  <si>
    <t>Pavement Markings, Type J, "Only" Word Message</t>
  </si>
  <si>
    <t>63501-0000</t>
  </si>
  <si>
    <t>Temporary Traffic Control</t>
  </si>
  <si>
    <t>63502-3000</t>
  </si>
  <si>
    <t>Temporary Traffic Control, Raised Pavement Marker</t>
  </si>
  <si>
    <t>63509-1000</t>
  </si>
  <si>
    <t>Temporary Traffic Control, Flagger</t>
  </si>
  <si>
    <t>Fxhr</t>
  </si>
  <si>
    <t>21301-0000</t>
  </si>
  <si>
    <t>Subgrade Stabilization</t>
  </si>
  <si>
    <t>Addendum No.   1</t>
  </si>
  <si>
    <t>63313-0000</t>
  </si>
  <si>
    <t>--Deleted--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</si>
</sst>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8" x14ac:knownFonts="1">
    <font>
      <sz val="11"/>
      <color theme="1"/>
      <name val="Calibri"/>
      <family val="2"/>
      <scheme val="minor"/>
    </font>
    <font>
      <sz val="11"/>
      <color theme="1"/>
      <name val="Calibri"/>
      <family val="2"/>
      <scheme val="minor"/>
    </font>
    <font>
      <b/>
      <sz val="12"/>
      <name val="Arial"/>
      <family val="2"/>
    </font>
    <font>
      <sz val="10"/>
      <name val="Arial"/>
      <family val="2"/>
    </font>
    <font>
      <sz val="11"/>
      <name val="Arial"/>
      <family val="2"/>
    </font>
    <font>
      <b/>
      <sz val="11"/>
      <name val="Arial"/>
      <family val="2"/>
    </font>
    <font>
      <b/>
      <sz val="11"/>
      <color theme="1"/>
      <name val="Calibri"/>
      <family val="2"/>
      <scheme val="minor"/>
    </font>
    <font>
      <b/>
      <sz val="10"/>
      <name val="Arial"/>
      <family val="2"/>
    </font>
  </fonts>
  <fills count="3">
    <fill>
      <patternFill patternType="none"/>
    </fill>
    <fill>
      <patternFill patternType="gray125"/>
    </fill>
    <fill>
      <patternFill patternType="solid">
        <fgColor theme="4" tint="0.79998168889431442"/>
        <bgColor indexed="64"/>
      </patternFill>
    </fill>
  </fills>
  <borders count="20">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42">
    <xf numFmtId="0" fontId="0" fillId="0" borderId="0" xfId="0"/>
    <xf numFmtId="0" fontId="4" fillId="0" borderId="0" xfId="0" applyFont="1"/>
    <xf numFmtId="0" fontId="5" fillId="0" borderId="0" xfId="0" applyFont="1" applyAlignment="1">
      <alignment horizontal="right"/>
    </xf>
    <xf numFmtId="0" fontId="4" fillId="0" borderId="1" xfId="0" applyFont="1" applyBorder="1"/>
    <xf numFmtId="15" fontId="4" fillId="0" borderId="1" xfId="0" applyNumberFormat="1" applyFont="1" applyBorder="1"/>
    <xf numFmtId="0" fontId="4" fillId="0" borderId="2" xfId="0" applyFont="1" applyBorder="1"/>
    <xf numFmtId="9" fontId="4" fillId="0" borderId="0" xfId="0" applyNumberFormat="1" applyFont="1"/>
    <xf numFmtId="0" fontId="6" fillId="0" borderId="3" xfId="0" applyFont="1" applyBorder="1" applyAlignment="1">
      <alignment horizontal="center" vertical="center" wrapTex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0" fillId="0" borderId="6" xfId="0" applyBorder="1" applyAlignment="1">
      <alignment horizontal="center"/>
    </xf>
    <xf numFmtId="0" fontId="0" fillId="0" borderId="7" xfId="0" applyBorder="1" applyAlignment="1">
      <alignment horizontal="center"/>
    </xf>
    <xf numFmtId="0" fontId="0" fillId="0" borderId="7" xfId="0" applyBorder="1" applyAlignment="1">
      <alignment wrapText="1"/>
    </xf>
    <xf numFmtId="164" fontId="0" fillId="0" borderId="7" xfId="1" applyNumberFormat="1" applyFont="1" applyBorder="1"/>
    <xf numFmtId="44" fontId="0" fillId="0" borderId="7" xfId="2" applyFont="1" applyBorder="1"/>
    <xf numFmtId="44" fontId="0" fillId="0" borderId="8" xfId="2" applyFont="1" applyBorder="1"/>
    <xf numFmtId="44" fontId="0" fillId="0" borderId="0" xfId="0" applyNumberFormat="1"/>
    <xf numFmtId="0" fontId="6" fillId="0" borderId="9" xfId="0" applyFont="1" applyBorder="1"/>
    <xf numFmtId="0" fontId="6" fillId="0" borderId="10" xfId="0" applyFont="1" applyBorder="1"/>
    <xf numFmtId="44" fontId="6" fillId="0" borderId="10" xfId="2" applyFont="1" applyBorder="1"/>
    <xf numFmtId="44" fontId="6" fillId="0" borderId="11" xfId="2" applyFont="1" applyBorder="1"/>
    <xf numFmtId="0" fontId="0" fillId="0" borderId="12" xfId="0" applyBorder="1"/>
    <xf numFmtId="0" fontId="0" fillId="0" borderId="13" xfId="0" applyBorder="1"/>
    <xf numFmtId="44" fontId="0" fillId="0" borderId="14" xfId="2" applyFont="1" applyFill="1" applyBorder="1"/>
    <xf numFmtId="0" fontId="0" fillId="0" borderId="15" xfId="0" applyBorder="1"/>
    <xf numFmtId="0" fontId="0" fillId="0" borderId="16" xfId="0" applyBorder="1"/>
    <xf numFmtId="0" fontId="6" fillId="0" borderId="16" xfId="0" applyFont="1" applyBorder="1"/>
    <xf numFmtId="44" fontId="6" fillId="0" borderId="17" xfId="0" applyNumberFormat="1" applyFont="1" applyBorder="1"/>
    <xf numFmtId="0" fontId="6" fillId="0" borderId="0" xfId="0" applyFont="1"/>
    <xf numFmtId="44" fontId="6" fillId="0" borderId="0" xfId="0" applyNumberFormat="1" applyFont="1"/>
    <xf numFmtId="0" fontId="3" fillId="0" borderId="0" xfId="0" applyFont="1" applyAlignment="1">
      <alignment horizontal="right"/>
    </xf>
    <xf numFmtId="0" fontId="7" fillId="0" borderId="0" xfId="0" applyFont="1"/>
    <xf numFmtId="0" fontId="2" fillId="0" borderId="0" xfId="0" applyFont="1" applyAlignment="1">
      <alignment horizontal="center"/>
    </xf>
    <xf numFmtId="0" fontId="0" fillId="0" borderId="18" xfId="0" applyBorder="1" applyAlignment="1">
      <alignment horizontal="center"/>
    </xf>
    <xf numFmtId="0" fontId="0" fillId="0" borderId="2" xfId="0" applyBorder="1" applyAlignment="1">
      <alignment horizontal="center"/>
    </xf>
    <xf numFmtId="0" fontId="0" fillId="0" borderId="19" xfId="0" applyBorder="1" applyAlignment="1">
      <alignment horizontal="center"/>
    </xf>
    <xf numFmtId="0" fontId="3" fillId="0" borderId="18" xfId="0" applyFont="1" applyBorder="1" applyAlignment="1">
      <alignment horizontal="center"/>
    </xf>
    <xf numFmtId="0" fontId="3" fillId="0" borderId="2" xfId="0" applyFont="1" applyBorder="1" applyAlignment="1">
      <alignment horizontal="center"/>
    </xf>
    <xf numFmtId="0" fontId="3" fillId="0" borderId="19" xfId="0" applyFont="1" applyBorder="1" applyAlignment="1">
      <alignment horizontal="center"/>
    </xf>
    <xf numFmtId="0" fontId="4" fillId="2" borderId="0" xfId="0" applyFont="1" applyFill="1" applyAlignment="1">
      <alignment horizontal="left" wrapText="1"/>
    </xf>
    <xf numFmtId="9" fontId="7" fillId="0" borderId="0" xfId="0" applyNumberFormat="1" applyFont="1" applyAlignment="1">
      <alignment horizontal="left"/>
    </xf>
    <xf numFmtId="0" fontId="0" fillId="0" borderId="7" xfId="0" quotePrefix="1" applyBorder="1" applyAlignment="1">
      <alignment horizont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2</xdr:col>
      <xdr:colOff>401703</xdr:colOff>
      <xdr:row>2</xdr:row>
      <xdr:rowOff>278765</xdr:rowOff>
    </xdr:to>
    <xdr:pic>
      <xdr:nvPicPr>
        <xdr:cNvPr id="2" name="Picture 1">
          <a:extLst>
            <a:ext uri="{FF2B5EF4-FFF2-40B4-BE49-F238E27FC236}">
              <a16:creationId xmlns:a16="http://schemas.microsoft.com/office/drawing/2014/main" id="{DE761AE7-F91A-49EF-9F1A-9E2D0FC01B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450" y="0"/>
          <a:ext cx="1795528" cy="1189990"/>
        </a:xfrm>
        <a:prstGeom prst="rect">
          <a:avLst/>
        </a:prstGeom>
      </xdr:spPr>
    </xdr:pic>
    <xdr:clientData/>
  </xdr:twoCellAnchor>
  <xdr:twoCellAnchor>
    <xdr:from>
      <xdr:col>6</xdr:col>
      <xdr:colOff>895350</xdr:colOff>
      <xdr:row>2</xdr:row>
      <xdr:rowOff>15875</xdr:rowOff>
    </xdr:from>
    <xdr:to>
      <xdr:col>7</xdr:col>
      <xdr:colOff>6350</xdr:colOff>
      <xdr:row>3</xdr:row>
      <xdr:rowOff>44450</xdr:rowOff>
    </xdr:to>
    <xdr:sp macro="" textlink="">
      <xdr:nvSpPr>
        <xdr:cNvPr id="3" name="Isosceles Triangle 2">
          <a:extLst>
            <a:ext uri="{FF2B5EF4-FFF2-40B4-BE49-F238E27FC236}">
              <a16:creationId xmlns:a16="http://schemas.microsoft.com/office/drawing/2014/main" id="{267FC599-58FA-46A8-A2BC-73815AAEAB2E}"/>
            </a:ext>
          </a:extLst>
        </xdr:cNvPr>
        <xdr:cNvSpPr/>
      </xdr:nvSpPr>
      <xdr:spPr>
        <a:xfrm>
          <a:off x="9715500" y="930275"/>
          <a:ext cx="400050" cy="346075"/>
        </a:xfrm>
        <a:prstGeom prst="triangl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noFill/>
          </a:endParaRPr>
        </a:p>
      </xdr:txBody>
    </xdr:sp>
    <xdr:clientData/>
  </xdr:twoCellAnchor>
  <xdr:twoCellAnchor>
    <xdr:from>
      <xdr:col>0</xdr:col>
      <xdr:colOff>266700</xdr:colOff>
      <xdr:row>25</xdr:row>
      <xdr:rowOff>171450</xdr:rowOff>
    </xdr:from>
    <xdr:to>
      <xdr:col>1</xdr:col>
      <xdr:colOff>123825</xdr:colOff>
      <xdr:row>26</xdr:row>
      <xdr:rowOff>209550</xdr:rowOff>
    </xdr:to>
    <xdr:sp macro="" textlink="">
      <xdr:nvSpPr>
        <xdr:cNvPr id="4" name="Isosceles Triangle 3">
          <a:extLst>
            <a:ext uri="{FF2B5EF4-FFF2-40B4-BE49-F238E27FC236}">
              <a16:creationId xmlns:a16="http://schemas.microsoft.com/office/drawing/2014/main" id="{42B422CB-BF59-4596-9E76-D25D81A203E0}"/>
            </a:ext>
          </a:extLst>
        </xdr:cNvPr>
        <xdr:cNvSpPr/>
      </xdr:nvSpPr>
      <xdr:spPr>
        <a:xfrm>
          <a:off x="266700" y="8058150"/>
          <a:ext cx="400050" cy="342900"/>
        </a:xfrm>
        <a:prstGeom prst="triangl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noFill/>
          </a:endParaRPr>
        </a:p>
      </xdr:txBody>
    </xdr:sp>
    <xdr:clientData/>
  </xdr:twoCellAnchor>
  <xdr:twoCellAnchor>
    <xdr:from>
      <xdr:col>0</xdr:col>
      <xdr:colOff>339725</xdr:colOff>
      <xdr:row>25</xdr:row>
      <xdr:rowOff>266700</xdr:rowOff>
    </xdr:from>
    <xdr:to>
      <xdr:col>1</xdr:col>
      <xdr:colOff>200025</xdr:colOff>
      <xdr:row>27</xdr:row>
      <xdr:rowOff>8198</xdr:rowOff>
    </xdr:to>
    <xdr:sp macro="" textlink="">
      <xdr:nvSpPr>
        <xdr:cNvPr id="5" name="TextBox 4">
          <a:extLst>
            <a:ext uri="{FF2B5EF4-FFF2-40B4-BE49-F238E27FC236}">
              <a16:creationId xmlns:a16="http://schemas.microsoft.com/office/drawing/2014/main" id="{750BE4CE-EE3C-4396-8366-A9646E937338}"/>
            </a:ext>
          </a:extLst>
        </xdr:cNvPr>
        <xdr:cNvSpPr txBox="1"/>
      </xdr:nvSpPr>
      <xdr:spPr>
        <a:xfrm>
          <a:off x="339725" y="8153400"/>
          <a:ext cx="403225" cy="3510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1</a:t>
          </a:r>
        </a:p>
      </xdr:txBody>
    </xdr:sp>
    <xdr:clientData/>
  </xdr:twoCellAnchor>
  <xdr:twoCellAnchor>
    <xdr:from>
      <xdr:col>3</xdr:col>
      <xdr:colOff>752475</xdr:colOff>
      <xdr:row>48</xdr:row>
      <xdr:rowOff>276225</xdr:rowOff>
    </xdr:from>
    <xdr:to>
      <xdr:col>4</xdr:col>
      <xdr:colOff>352425</xdr:colOff>
      <xdr:row>49</xdr:row>
      <xdr:rowOff>266700</xdr:rowOff>
    </xdr:to>
    <xdr:sp macro="" textlink="">
      <xdr:nvSpPr>
        <xdr:cNvPr id="6" name="Isosceles Triangle 5">
          <a:extLst>
            <a:ext uri="{FF2B5EF4-FFF2-40B4-BE49-F238E27FC236}">
              <a16:creationId xmlns:a16="http://schemas.microsoft.com/office/drawing/2014/main" id="{2924BF6F-6AFE-47B7-8CAF-91A6B01B84C2}"/>
            </a:ext>
          </a:extLst>
        </xdr:cNvPr>
        <xdr:cNvSpPr/>
      </xdr:nvSpPr>
      <xdr:spPr>
        <a:xfrm>
          <a:off x="6838950" y="14963775"/>
          <a:ext cx="400050" cy="342900"/>
        </a:xfrm>
        <a:prstGeom prst="triangl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noFill/>
          </a:endParaRPr>
        </a:p>
      </xdr:txBody>
    </xdr:sp>
    <xdr:clientData/>
  </xdr:twoCellAnchor>
  <xdr:twoCellAnchor>
    <xdr:from>
      <xdr:col>4</xdr:col>
      <xdr:colOff>25400</xdr:colOff>
      <xdr:row>49</xdr:row>
      <xdr:rowOff>19050</xdr:rowOff>
    </xdr:from>
    <xdr:to>
      <xdr:col>4</xdr:col>
      <xdr:colOff>428625</xdr:colOff>
      <xdr:row>50</xdr:row>
      <xdr:rowOff>11373</xdr:rowOff>
    </xdr:to>
    <xdr:sp macro="" textlink="">
      <xdr:nvSpPr>
        <xdr:cNvPr id="7" name="TextBox 6">
          <a:extLst>
            <a:ext uri="{FF2B5EF4-FFF2-40B4-BE49-F238E27FC236}">
              <a16:creationId xmlns:a16="http://schemas.microsoft.com/office/drawing/2014/main" id="{FF6F8CE4-8513-4C52-8F4F-0F295C814D5B}"/>
            </a:ext>
          </a:extLst>
        </xdr:cNvPr>
        <xdr:cNvSpPr txBox="1"/>
      </xdr:nvSpPr>
      <xdr:spPr>
        <a:xfrm>
          <a:off x="6911975" y="15059025"/>
          <a:ext cx="403225" cy="3447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1</a:t>
          </a:r>
        </a:p>
      </xdr:txBody>
    </xdr:sp>
    <xdr:clientData/>
  </xdr:twoCellAnchor>
  <xdr:twoCellAnchor>
    <xdr:from>
      <xdr:col>2</xdr:col>
      <xdr:colOff>4600575</xdr:colOff>
      <xdr:row>30</xdr:row>
      <xdr:rowOff>244475</xdr:rowOff>
    </xdr:from>
    <xdr:to>
      <xdr:col>3</xdr:col>
      <xdr:colOff>352425</xdr:colOff>
      <xdr:row>31</xdr:row>
      <xdr:rowOff>282575</xdr:rowOff>
    </xdr:to>
    <xdr:sp macro="" textlink="">
      <xdr:nvSpPr>
        <xdr:cNvPr id="8" name="Isosceles Triangle 7">
          <a:extLst>
            <a:ext uri="{FF2B5EF4-FFF2-40B4-BE49-F238E27FC236}">
              <a16:creationId xmlns:a16="http://schemas.microsoft.com/office/drawing/2014/main" id="{70041367-7A7F-43EF-98D4-A61950102085}"/>
            </a:ext>
          </a:extLst>
        </xdr:cNvPr>
        <xdr:cNvSpPr/>
      </xdr:nvSpPr>
      <xdr:spPr>
        <a:xfrm>
          <a:off x="6038850" y="9655175"/>
          <a:ext cx="400050" cy="342900"/>
        </a:xfrm>
        <a:prstGeom prst="triangl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noFill/>
          </a:endParaRPr>
        </a:p>
      </xdr:txBody>
    </xdr:sp>
    <xdr:clientData/>
  </xdr:twoCellAnchor>
  <xdr:twoCellAnchor>
    <xdr:from>
      <xdr:col>3</xdr:col>
      <xdr:colOff>25400</xdr:colOff>
      <xdr:row>31</xdr:row>
      <xdr:rowOff>34925</xdr:rowOff>
    </xdr:from>
    <xdr:to>
      <xdr:col>3</xdr:col>
      <xdr:colOff>428625</xdr:colOff>
      <xdr:row>33</xdr:row>
      <xdr:rowOff>84398</xdr:rowOff>
    </xdr:to>
    <xdr:sp macro="" textlink="">
      <xdr:nvSpPr>
        <xdr:cNvPr id="9" name="TextBox 8">
          <a:extLst>
            <a:ext uri="{FF2B5EF4-FFF2-40B4-BE49-F238E27FC236}">
              <a16:creationId xmlns:a16="http://schemas.microsoft.com/office/drawing/2014/main" id="{FE99564F-323D-464E-AC22-5CDDFC2579FF}"/>
            </a:ext>
          </a:extLst>
        </xdr:cNvPr>
        <xdr:cNvSpPr txBox="1"/>
      </xdr:nvSpPr>
      <xdr:spPr>
        <a:xfrm>
          <a:off x="6111875" y="9750425"/>
          <a:ext cx="403225" cy="3542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1</a:t>
          </a:r>
        </a:p>
      </xdr:txBody>
    </xdr:sp>
    <xdr:clientData/>
  </xdr:twoCellAnchor>
  <xdr:twoCellAnchor>
    <xdr:from>
      <xdr:col>0</xdr:col>
      <xdr:colOff>428625</xdr:colOff>
      <xdr:row>61</xdr:row>
      <xdr:rowOff>209550</xdr:rowOff>
    </xdr:from>
    <xdr:to>
      <xdr:col>1</xdr:col>
      <xdr:colOff>282575</xdr:colOff>
      <xdr:row>62</xdr:row>
      <xdr:rowOff>257175</xdr:rowOff>
    </xdr:to>
    <xdr:sp macro="" textlink="">
      <xdr:nvSpPr>
        <xdr:cNvPr id="10" name="Isosceles Triangle 9">
          <a:extLst>
            <a:ext uri="{FF2B5EF4-FFF2-40B4-BE49-F238E27FC236}">
              <a16:creationId xmlns:a16="http://schemas.microsoft.com/office/drawing/2014/main" id="{96EDA439-BBC8-450A-BBD0-E88984A29C20}"/>
            </a:ext>
          </a:extLst>
        </xdr:cNvPr>
        <xdr:cNvSpPr/>
      </xdr:nvSpPr>
      <xdr:spPr>
        <a:xfrm>
          <a:off x="428625" y="18954750"/>
          <a:ext cx="396875" cy="352425"/>
        </a:xfrm>
        <a:prstGeom prst="triangl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noFill/>
          </a:endParaRPr>
        </a:p>
      </xdr:txBody>
    </xdr:sp>
    <xdr:clientData/>
  </xdr:twoCellAnchor>
  <xdr:twoCellAnchor>
    <xdr:from>
      <xdr:col>0</xdr:col>
      <xdr:colOff>514350</xdr:colOff>
      <xdr:row>62</xdr:row>
      <xdr:rowOff>9525</xdr:rowOff>
    </xdr:from>
    <xdr:to>
      <xdr:col>1</xdr:col>
      <xdr:colOff>358775</xdr:colOff>
      <xdr:row>63</xdr:row>
      <xdr:rowOff>39948</xdr:rowOff>
    </xdr:to>
    <xdr:sp macro="" textlink="">
      <xdr:nvSpPr>
        <xdr:cNvPr id="11" name="TextBox 10">
          <a:extLst>
            <a:ext uri="{FF2B5EF4-FFF2-40B4-BE49-F238E27FC236}">
              <a16:creationId xmlns:a16="http://schemas.microsoft.com/office/drawing/2014/main" id="{D82C7E6B-D716-4435-8130-77871466CF7B}"/>
            </a:ext>
          </a:extLst>
        </xdr:cNvPr>
        <xdr:cNvSpPr txBox="1"/>
      </xdr:nvSpPr>
      <xdr:spPr>
        <a:xfrm>
          <a:off x="514350" y="19059525"/>
          <a:ext cx="387350" cy="3352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1</a:t>
          </a:r>
        </a:p>
      </xdr:txBody>
    </xdr:sp>
    <xdr:clientData/>
  </xdr:twoCellAnchor>
  <xdr:twoCellAnchor>
    <xdr:from>
      <xdr:col>3</xdr:col>
      <xdr:colOff>695325</xdr:colOff>
      <xdr:row>61</xdr:row>
      <xdr:rowOff>266700</xdr:rowOff>
    </xdr:from>
    <xdr:to>
      <xdr:col>4</xdr:col>
      <xdr:colOff>295275</xdr:colOff>
      <xdr:row>63</xdr:row>
      <xdr:rowOff>9525</xdr:rowOff>
    </xdr:to>
    <xdr:sp macro="" textlink="">
      <xdr:nvSpPr>
        <xdr:cNvPr id="12" name="Isosceles Triangle 11">
          <a:extLst>
            <a:ext uri="{FF2B5EF4-FFF2-40B4-BE49-F238E27FC236}">
              <a16:creationId xmlns:a16="http://schemas.microsoft.com/office/drawing/2014/main" id="{79C9EFA5-CA80-402D-908B-2E9451AF4FAB}"/>
            </a:ext>
          </a:extLst>
        </xdr:cNvPr>
        <xdr:cNvSpPr/>
      </xdr:nvSpPr>
      <xdr:spPr>
        <a:xfrm>
          <a:off x="6781800" y="19011900"/>
          <a:ext cx="400050" cy="352425"/>
        </a:xfrm>
        <a:prstGeom prst="triangl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noFill/>
          </a:endParaRPr>
        </a:p>
      </xdr:txBody>
    </xdr:sp>
    <xdr:clientData/>
  </xdr:twoCellAnchor>
  <xdr:twoCellAnchor>
    <xdr:from>
      <xdr:col>3</xdr:col>
      <xdr:colOff>781050</xdr:colOff>
      <xdr:row>62</xdr:row>
      <xdr:rowOff>66675</xdr:rowOff>
    </xdr:from>
    <xdr:to>
      <xdr:col>4</xdr:col>
      <xdr:colOff>371475</xdr:colOff>
      <xdr:row>63</xdr:row>
      <xdr:rowOff>97098</xdr:rowOff>
    </xdr:to>
    <xdr:sp macro="" textlink="">
      <xdr:nvSpPr>
        <xdr:cNvPr id="13" name="TextBox 12">
          <a:extLst>
            <a:ext uri="{FF2B5EF4-FFF2-40B4-BE49-F238E27FC236}">
              <a16:creationId xmlns:a16="http://schemas.microsoft.com/office/drawing/2014/main" id="{E6716C49-6642-4535-B00B-B1FA79BD7B40}"/>
            </a:ext>
          </a:extLst>
        </xdr:cNvPr>
        <xdr:cNvSpPr txBox="1"/>
      </xdr:nvSpPr>
      <xdr:spPr>
        <a:xfrm>
          <a:off x="6867525" y="19116675"/>
          <a:ext cx="390525" cy="3352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1</a:t>
          </a:r>
        </a:p>
      </xdr:txBody>
    </xdr:sp>
    <xdr:clientData/>
  </xdr:twoCellAnchor>
  <xdr:twoCellAnchor>
    <xdr:from>
      <xdr:col>1</xdr:col>
      <xdr:colOff>838200</xdr:colOff>
      <xdr:row>32</xdr:row>
      <xdr:rowOff>0</xdr:rowOff>
    </xdr:from>
    <xdr:to>
      <xdr:col>2</xdr:col>
      <xdr:colOff>342900</xdr:colOff>
      <xdr:row>33</xdr:row>
      <xdr:rowOff>38100</xdr:rowOff>
    </xdr:to>
    <xdr:sp macro="" textlink="">
      <xdr:nvSpPr>
        <xdr:cNvPr id="14" name="Isosceles Triangle 13">
          <a:extLst>
            <a:ext uri="{FF2B5EF4-FFF2-40B4-BE49-F238E27FC236}">
              <a16:creationId xmlns:a16="http://schemas.microsoft.com/office/drawing/2014/main" id="{0F825E1F-5910-4500-8A29-047F3BB02DD0}"/>
            </a:ext>
          </a:extLst>
        </xdr:cNvPr>
        <xdr:cNvSpPr/>
      </xdr:nvSpPr>
      <xdr:spPr>
        <a:xfrm>
          <a:off x="1381125" y="10020300"/>
          <a:ext cx="400050" cy="342900"/>
        </a:xfrm>
        <a:prstGeom prst="triangl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noFill/>
          </a:endParaRPr>
        </a:p>
      </xdr:txBody>
    </xdr:sp>
    <xdr:clientData/>
  </xdr:twoCellAnchor>
  <xdr:twoCellAnchor>
    <xdr:from>
      <xdr:col>2</xdr:col>
      <xdr:colOff>25400</xdr:colOff>
      <xdr:row>32</xdr:row>
      <xdr:rowOff>95250</xdr:rowOff>
    </xdr:from>
    <xdr:to>
      <xdr:col>2</xdr:col>
      <xdr:colOff>419100</xdr:colOff>
      <xdr:row>34</xdr:row>
      <xdr:rowOff>141548</xdr:rowOff>
    </xdr:to>
    <xdr:sp macro="" textlink="">
      <xdr:nvSpPr>
        <xdr:cNvPr id="15" name="TextBox 14">
          <a:extLst>
            <a:ext uri="{FF2B5EF4-FFF2-40B4-BE49-F238E27FC236}">
              <a16:creationId xmlns:a16="http://schemas.microsoft.com/office/drawing/2014/main" id="{D420ED30-8440-4ABC-9168-93D6E7D59ED1}"/>
            </a:ext>
          </a:extLst>
        </xdr:cNvPr>
        <xdr:cNvSpPr txBox="1"/>
      </xdr:nvSpPr>
      <xdr:spPr>
        <a:xfrm>
          <a:off x="1463675" y="10115550"/>
          <a:ext cx="393700" cy="6558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1</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B6BC3-D881-4EFB-94DC-9B97573444EA}">
  <sheetPr>
    <tabColor rgb="FFFFFF00"/>
    <pageSetUpPr fitToPage="1"/>
  </sheetPr>
  <dimension ref="A1:I82"/>
  <sheetViews>
    <sheetView showGridLines="0" tabSelected="1" topLeftCell="A14" workbookViewId="0">
      <selection activeCell="C29" sqref="C29"/>
    </sheetView>
  </sheetViews>
  <sheetFormatPr defaultRowHeight="14.5" x14ac:dyDescent="0.35"/>
  <cols>
    <col min="1" max="1" width="7.81640625" customWidth="1"/>
    <col min="2" max="2" width="12.81640625" customWidth="1"/>
    <col min="3" max="3" width="66.54296875" customWidth="1"/>
    <col min="4" max="4" width="11.453125" customWidth="1"/>
    <col min="5" max="5" width="10" customWidth="1"/>
    <col min="6" max="6" width="17.7265625" customWidth="1"/>
    <col min="7" max="7" width="18.453125" customWidth="1"/>
    <col min="9" max="9" width="14.6328125" bestFit="1" customWidth="1"/>
  </cols>
  <sheetData>
    <row r="1" spans="1:9" ht="35.25" customHeight="1" x14ac:dyDescent="0.35">
      <c r="A1" s="32" t="s">
        <v>0</v>
      </c>
      <c r="B1" s="32"/>
      <c r="C1" s="32"/>
      <c r="D1" s="32"/>
      <c r="E1" s="32"/>
      <c r="F1" s="32"/>
      <c r="G1" s="32"/>
    </row>
    <row r="2" spans="1:9" ht="36.75" customHeight="1" x14ac:dyDescent="0.35">
      <c r="A2" s="32" t="s">
        <v>1</v>
      </c>
      <c r="B2" s="32"/>
      <c r="C2" s="32"/>
      <c r="D2" s="32"/>
      <c r="E2" s="32"/>
      <c r="F2" s="32"/>
      <c r="G2" s="32"/>
    </row>
    <row r="3" spans="1:9" ht="27.5" customHeight="1" x14ac:dyDescent="0.35">
      <c r="G3" s="40" t="s">
        <v>160</v>
      </c>
    </row>
    <row r="4" spans="1:9" x14ac:dyDescent="0.35">
      <c r="A4" s="1"/>
      <c r="B4" s="2" t="s">
        <v>2</v>
      </c>
      <c r="C4" s="3" t="s">
        <v>3</v>
      </c>
      <c r="D4" s="3"/>
      <c r="E4" s="2" t="s">
        <v>4</v>
      </c>
      <c r="F4" s="4">
        <v>46196</v>
      </c>
      <c r="G4" s="1"/>
    </row>
    <row r="5" spans="1:9" x14ac:dyDescent="0.35">
      <c r="A5" s="1"/>
      <c r="B5" s="2" t="s">
        <v>5</v>
      </c>
      <c r="C5" s="5" t="s">
        <v>6</v>
      </c>
      <c r="D5" s="5"/>
      <c r="E5" s="1"/>
      <c r="F5" s="6"/>
      <c r="G5" s="1"/>
    </row>
    <row r="6" spans="1:9" ht="15" thickBot="1" x14ac:dyDescent="0.4"/>
    <row r="7" spans="1:9" ht="40" customHeight="1" thickBot="1" x14ac:dyDescent="0.4">
      <c r="A7" s="7" t="s">
        <v>7</v>
      </c>
      <c r="B7" s="8" t="s">
        <v>8</v>
      </c>
      <c r="C7" s="8" t="s">
        <v>9</v>
      </c>
      <c r="D7" s="8" t="s">
        <v>10</v>
      </c>
      <c r="E7" s="8" t="s">
        <v>11</v>
      </c>
      <c r="F7" s="8" t="s">
        <v>12</v>
      </c>
      <c r="G7" s="9" t="s">
        <v>13</v>
      </c>
    </row>
    <row r="8" spans="1:9" ht="30" customHeight="1" x14ac:dyDescent="0.35">
      <c r="A8" s="10">
        <v>1</v>
      </c>
      <c r="B8" s="11" t="s">
        <v>21</v>
      </c>
      <c r="C8" s="12" t="s">
        <v>22</v>
      </c>
      <c r="D8" s="13">
        <v>1</v>
      </c>
      <c r="E8" s="11" t="s">
        <v>23</v>
      </c>
      <c r="F8" s="14">
        <v>600000</v>
      </c>
      <c r="G8" s="15">
        <f>+F8*D8</f>
        <v>600000</v>
      </c>
    </row>
    <row r="9" spans="1:9" ht="24" customHeight="1" x14ac:dyDescent="0.35">
      <c r="A9" s="10">
        <v>2</v>
      </c>
      <c r="B9" s="11" t="s">
        <v>24</v>
      </c>
      <c r="C9" s="12" t="s">
        <v>25</v>
      </c>
      <c r="D9" s="13">
        <v>1</v>
      </c>
      <c r="E9" s="11" t="s">
        <v>23</v>
      </c>
      <c r="F9" s="14"/>
      <c r="G9" s="15">
        <f t="shared" ref="G9:G73" si="0">+F9*D9</f>
        <v>0</v>
      </c>
      <c r="I9" s="16"/>
    </row>
    <row r="10" spans="1:9" ht="24" customHeight="1" x14ac:dyDescent="0.35">
      <c r="A10" s="10">
        <v>3</v>
      </c>
      <c r="B10" s="11" t="s">
        <v>26</v>
      </c>
      <c r="C10" s="12" t="s">
        <v>27</v>
      </c>
      <c r="D10" s="13">
        <v>1</v>
      </c>
      <c r="E10" s="11" t="s">
        <v>23</v>
      </c>
      <c r="F10" s="14"/>
      <c r="G10" s="15">
        <f t="shared" si="0"/>
        <v>0</v>
      </c>
    </row>
    <row r="11" spans="1:9" ht="24" customHeight="1" x14ac:dyDescent="0.35">
      <c r="A11" s="10">
        <v>4</v>
      </c>
      <c r="B11" s="11" t="s">
        <v>28</v>
      </c>
      <c r="C11" s="12" t="s">
        <v>29</v>
      </c>
      <c r="D11" s="13">
        <v>1</v>
      </c>
      <c r="E11" s="11" t="s">
        <v>23</v>
      </c>
      <c r="F11" s="14"/>
      <c r="G11" s="15">
        <f t="shared" si="0"/>
        <v>0</v>
      </c>
    </row>
    <row r="12" spans="1:9" ht="24" customHeight="1" x14ac:dyDescent="0.35">
      <c r="A12" s="10">
        <v>5</v>
      </c>
      <c r="B12" s="11" t="s">
        <v>30</v>
      </c>
      <c r="C12" s="12" t="s">
        <v>31</v>
      </c>
      <c r="D12" s="13">
        <v>1</v>
      </c>
      <c r="E12" s="11" t="s">
        <v>23</v>
      </c>
      <c r="F12" s="14"/>
      <c r="G12" s="15">
        <f t="shared" si="0"/>
        <v>0</v>
      </c>
    </row>
    <row r="13" spans="1:9" ht="24" customHeight="1" x14ac:dyDescent="0.35">
      <c r="A13" s="10">
        <v>6</v>
      </c>
      <c r="B13" s="11" t="s">
        <v>32</v>
      </c>
      <c r="C13" s="12" t="s">
        <v>33</v>
      </c>
      <c r="D13" s="13">
        <v>35</v>
      </c>
      <c r="E13" s="11" t="s">
        <v>34</v>
      </c>
      <c r="F13" s="14"/>
      <c r="G13" s="15">
        <f t="shared" si="0"/>
        <v>0</v>
      </c>
      <c r="I13" s="16"/>
    </row>
    <row r="14" spans="1:9" ht="24" customHeight="1" x14ac:dyDescent="0.35">
      <c r="A14" s="10">
        <v>7</v>
      </c>
      <c r="B14" s="11" t="s">
        <v>35</v>
      </c>
      <c r="C14" s="12" t="s">
        <v>36</v>
      </c>
      <c r="D14" s="13">
        <v>5</v>
      </c>
      <c r="E14" s="11" t="s">
        <v>37</v>
      </c>
      <c r="F14" s="14"/>
      <c r="G14" s="15">
        <f t="shared" si="0"/>
        <v>0</v>
      </c>
      <c r="I14" s="16"/>
    </row>
    <row r="15" spans="1:9" ht="24" customHeight="1" x14ac:dyDescent="0.35">
      <c r="A15" s="10">
        <v>8</v>
      </c>
      <c r="B15" s="11" t="s">
        <v>38</v>
      </c>
      <c r="C15" s="12" t="s">
        <v>39</v>
      </c>
      <c r="D15" s="13">
        <v>35</v>
      </c>
      <c r="E15" s="11" t="s">
        <v>34</v>
      </c>
      <c r="F15" s="14"/>
      <c r="G15" s="15">
        <f t="shared" si="0"/>
        <v>0</v>
      </c>
    </row>
    <row r="16" spans="1:9" ht="24" customHeight="1" x14ac:dyDescent="0.35">
      <c r="A16" s="10">
        <v>9</v>
      </c>
      <c r="B16" s="11" t="s">
        <v>40</v>
      </c>
      <c r="C16" s="12" t="s">
        <v>41</v>
      </c>
      <c r="D16" s="13">
        <v>2</v>
      </c>
      <c r="E16" s="11" t="s">
        <v>37</v>
      </c>
      <c r="F16" s="14"/>
      <c r="G16" s="15">
        <f t="shared" si="0"/>
        <v>0</v>
      </c>
    </row>
    <row r="17" spans="1:9" ht="24" customHeight="1" x14ac:dyDescent="0.35">
      <c r="A17" s="10">
        <v>10</v>
      </c>
      <c r="B17" s="11" t="s">
        <v>42</v>
      </c>
      <c r="C17" s="12" t="s">
        <v>43</v>
      </c>
      <c r="D17" s="13">
        <v>80</v>
      </c>
      <c r="E17" s="11" t="s">
        <v>37</v>
      </c>
      <c r="F17" s="14"/>
      <c r="G17" s="15">
        <f t="shared" si="0"/>
        <v>0</v>
      </c>
    </row>
    <row r="18" spans="1:9" ht="24" customHeight="1" x14ac:dyDescent="0.35">
      <c r="A18" s="10">
        <v>11</v>
      </c>
      <c r="B18" s="11" t="s">
        <v>44</v>
      </c>
      <c r="C18" s="12" t="s">
        <v>45</v>
      </c>
      <c r="D18" s="13">
        <v>3500</v>
      </c>
      <c r="E18" s="11" t="s">
        <v>46</v>
      </c>
      <c r="F18" s="14"/>
      <c r="G18" s="15">
        <f t="shared" si="0"/>
        <v>0</v>
      </c>
    </row>
    <row r="19" spans="1:9" ht="24" customHeight="1" x14ac:dyDescent="0.35">
      <c r="A19" s="10">
        <v>12</v>
      </c>
      <c r="B19" s="11" t="s">
        <v>47</v>
      </c>
      <c r="C19" s="12" t="s">
        <v>48</v>
      </c>
      <c r="D19" s="13">
        <v>50</v>
      </c>
      <c r="E19" s="11" t="s">
        <v>46</v>
      </c>
      <c r="F19" s="14"/>
      <c r="G19" s="15">
        <f t="shared" si="0"/>
        <v>0</v>
      </c>
    </row>
    <row r="20" spans="1:9" ht="24" customHeight="1" x14ac:dyDescent="0.35">
      <c r="A20" s="10">
        <v>13</v>
      </c>
      <c r="B20" s="11" t="s">
        <v>49</v>
      </c>
      <c r="C20" s="12" t="s">
        <v>50</v>
      </c>
      <c r="D20" s="13">
        <v>1</v>
      </c>
      <c r="E20" s="11" t="s">
        <v>23</v>
      </c>
      <c r="F20" s="14"/>
      <c r="G20" s="15">
        <f t="shared" si="0"/>
        <v>0</v>
      </c>
      <c r="I20" s="16"/>
    </row>
    <row r="21" spans="1:9" ht="24" customHeight="1" x14ac:dyDescent="0.35">
      <c r="A21" s="10">
        <v>14</v>
      </c>
      <c r="B21" s="11" t="s">
        <v>51</v>
      </c>
      <c r="C21" s="12" t="s">
        <v>52</v>
      </c>
      <c r="D21" s="13">
        <v>130000</v>
      </c>
      <c r="E21" s="11" t="s">
        <v>53</v>
      </c>
      <c r="F21" s="14"/>
      <c r="G21" s="15">
        <f t="shared" si="0"/>
        <v>0</v>
      </c>
    </row>
    <row r="22" spans="1:9" ht="24" customHeight="1" x14ac:dyDescent="0.35">
      <c r="A22" s="10">
        <v>15</v>
      </c>
      <c r="B22" s="11" t="s">
        <v>54</v>
      </c>
      <c r="C22" s="12" t="s">
        <v>55</v>
      </c>
      <c r="D22" s="13">
        <v>91000</v>
      </c>
      <c r="E22" s="11" t="s">
        <v>53</v>
      </c>
      <c r="F22" s="14"/>
      <c r="G22" s="15">
        <f t="shared" si="0"/>
        <v>0</v>
      </c>
    </row>
    <row r="23" spans="1:9" ht="24" customHeight="1" x14ac:dyDescent="0.35">
      <c r="A23" s="10">
        <v>16</v>
      </c>
      <c r="B23" s="11" t="s">
        <v>56</v>
      </c>
      <c r="C23" s="12" t="s">
        <v>57</v>
      </c>
      <c r="D23" s="13">
        <v>260</v>
      </c>
      <c r="E23" s="11" t="s">
        <v>46</v>
      </c>
      <c r="F23" s="14"/>
      <c r="G23" s="15">
        <f t="shared" si="0"/>
        <v>0</v>
      </c>
    </row>
    <row r="24" spans="1:9" ht="24" customHeight="1" x14ac:dyDescent="0.35">
      <c r="A24" s="10">
        <v>17</v>
      </c>
      <c r="B24" s="11" t="s">
        <v>58</v>
      </c>
      <c r="C24" s="12" t="s">
        <v>59</v>
      </c>
      <c r="D24" s="13">
        <v>155</v>
      </c>
      <c r="E24" s="11" t="s">
        <v>53</v>
      </c>
      <c r="F24" s="14"/>
      <c r="G24" s="15">
        <f t="shared" si="0"/>
        <v>0</v>
      </c>
    </row>
    <row r="25" spans="1:9" ht="24" customHeight="1" x14ac:dyDescent="0.35">
      <c r="A25" s="10">
        <v>18</v>
      </c>
      <c r="B25" s="11" t="s">
        <v>60</v>
      </c>
      <c r="C25" s="12" t="s">
        <v>61</v>
      </c>
      <c r="D25" s="13">
        <v>520</v>
      </c>
      <c r="E25" s="11" t="s">
        <v>46</v>
      </c>
      <c r="F25" s="14"/>
      <c r="G25" s="15">
        <f t="shared" si="0"/>
        <v>0</v>
      </c>
    </row>
    <row r="26" spans="1:9" ht="24" customHeight="1" x14ac:dyDescent="0.35">
      <c r="A26" s="10">
        <v>19</v>
      </c>
      <c r="B26" s="11" t="s">
        <v>62</v>
      </c>
      <c r="C26" s="12" t="s">
        <v>63</v>
      </c>
      <c r="D26" s="13">
        <v>370</v>
      </c>
      <c r="E26" s="11" t="s">
        <v>64</v>
      </c>
      <c r="F26" s="14"/>
      <c r="G26" s="15">
        <f t="shared" si="0"/>
        <v>0</v>
      </c>
      <c r="I26" s="16"/>
    </row>
    <row r="27" spans="1:9" ht="24" customHeight="1" x14ac:dyDescent="0.35">
      <c r="A27" s="10">
        <v>20</v>
      </c>
      <c r="B27" s="11" t="s">
        <v>158</v>
      </c>
      <c r="C27" s="12" t="s">
        <v>159</v>
      </c>
      <c r="D27" s="13">
        <v>13000</v>
      </c>
      <c r="E27" s="11" t="s">
        <v>64</v>
      </c>
      <c r="F27" s="14"/>
      <c r="G27" s="15">
        <f t="shared" ref="G27" si="1">+F27*D27</f>
        <v>0</v>
      </c>
      <c r="I27" s="16"/>
    </row>
    <row r="28" spans="1:9" ht="24" customHeight="1" x14ac:dyDescent="0.35">
      <c r="A28" s="10">
        <v>21</v>
      </c>
      <c r="B28" s="11" t="s">
        <v>65</v>
      </c>
      <c r="C28" s="12" t="s">
        <v>66</v>
      </c>
      <c r="D28" s="13">
        <v>3500</v>
      </c>
      <c r="E28" s="11" t="s">
        <v>53</v>
      </c>
      <c r="F28" s="14"/>
      <c r="G28" s="15">
        <f t="shared" si="0"/>
        <v>0</v>
      </c>
    </row>
    <row r="29" spans="1:9" ht="24" customHeight="1" x14ac:dyDescent="0.35">
      <c r="A29" s="10">
        <v>22</v>
      </c>
      <c r="B29" s="11" t="s">
        <v>67</v>
      </c>
      <c r="C29" s="12" t="s">
        <v>68</v>
      </c>
      <c r="D29" s="13">
        <v>2150</v>
      </c>
      <c r="E29" s="11" t="s">
        <v>53</v>
      </c>
      <c r="F29" s="14"/>
      <c r="G29" s="15">
        <f t="shared" si="0"/>
        <v>0</v>
      </c>
    </row>
    <row r="30" spans="1:9" ht="24" customHeight="1" x14ac:dyDescent="0.35">
      <c r="A30" s="10">
        <v>23</v>
      </c>
      <c r="B30" s="11" t="s">
        <v>69</v>
      </c>
      <c r="C30" s="12" t="s">
        <v>70</v>
      </c>
      <c r="D30" s="13">
        <v>210</v>
      </c>
      <c r="E30" s="11" t="s">
        <v>53</v>
      </c>
      <c r="F30" s="14"/>
      <c r="G30" s="15">
        <f t="shared" si="0"/>
        <v>0</v>
      </c>
    </row>
    <row r="31" spans="1:9" ht="24" customHeight="1" x14ac:dyDescent="0.35">
      <c r="A31" s="10">
        <v>24</v>
      </c>
      <c r="B31" s="11" t="s">
        <v>71</v>
      </c>
      <c r="C31" s="12" t="s">
        <v>72</v>
      </c>
      <c r="D31" s="13">
        <v>1150</v>
      </c>
      <c r="E31" s="11" t="s">
        <v>53</v>
      </c>
      <c r="F31" s="14"/>
      <c r="G31" s="15">
        <f t="shared" si="0"/>
        <v>0</v>
      </c>
    </row>
    <row r="32" spans="1:9" ht="24" customHeight="1" x14ac:dyDescent="0.35">
      <c r="A32" s="10">
        <v>25</v>
      </c>
      <c r="B32" s="11" t="s">
        <v>73</v>
      </c>
      <c r="C32" s="12" t="s">
        <v>74</v>
      </c>
      <c r="D32" s="13">
        <v>80000</v>
      </c>
      <c r="E32" s="11" t="s">
        <v>75</v>
      </c>
      <c r="F32" s="14"/>
      <c r="G32" s="15">
        <f t="shared" si="0"/>
        <v>0</v>
      </c>
    </row>
    <row r="33" spans="1:9" ht="24" customHeight="1" x14ac:dyDescent="0.35">
      <c r="A33" s="10"/>
      <c r="B33" s="11"/>
      <c r="C33" s="41" t="s">
        <v>162</v>
      </c>
      <c r="D33" s="13"/>
      <c r="E33" s="11"/>
      <c r="F33" s="14"/>
      <c r="G33" s="15"/>
    </row>
    <row r="34" spans="1:9" ht="24" customHeight="1" x14ac:dyDescent="0.35">
      <c r="A34" s="10">
        <v>26</v>
      </c>
      <c r="B34" s="11" t="s">
        <v>76</v>
      </c>
      <c r="C34" s="12" t="s">
        <v>77</v>
      </c>
      <c r="D34" s="13">
        <v>36500</v>
      </c>
      <c r="E34" s="11" t="s">
        <v>78</v>
      </c>
      <c r="F34" s="14"/>
      <c r="G34" s="15">
        <f t="shared" si="0"/>
        <v>0</v>
      </c>
    </row>
    <row r="35" spans="1:9" ht="24" customHeight="1" x14ac:dyDescent="0.35">
      <c r="A35" s="10">
        <v>27</v>
      </c>
      <c r="B35" s="11" t="s">
        <v>79</v>
      </c>
      <c r="C35" s="12" t="s">
        <v>80</v>
      </c>
      <c r="D35" s="13">
        <v>2200</v>
      </c>
      <c r="E35" s="11" t="s">
        <v>75</v>
      </c>
      <c r="F35" s="14"/>
      <c r="G35" s="15">
        <f t="shared" si="0"/>
        <v>0</v>
      </c>
    </row>
    <row r="36" spans="1:9" ht="24" customHeight="1" x14ac:dyDescent="0.35">
      <c r="A36" s="10">
        <v>28</v>
      </c>
      <c r="B36" s="11" t="s">
        <v>81</v>
      </c>
      <c r="C36" s="12" t="s">
        <v>82</v>
      </c>
      <c r="D36" s="13">
        <v>170</v>
      </c>
      <c r="E36" s="11" t="s">
        <v>75</v>
      </c>
      <c r="F36" s="14"/>
      <c r="G36" s="15">
        <f t="shared" si="0"/>
        <v>0</v>
      </c>
    </row>
    <row r="37" spans="1:9" ht="24" customHeight="1" x14ac:dyDescent="0.35">
      <c r="A37" s="10">
        <v>29</v>
      </c>
      <c r="B37" s="11" t="s">
        <v>83</v>
      </c>
      <c r="C37" s="12" t="s">
        <v>84</v>
      </c>
      <c r="D37" s="13">
        <v>35</v>
      </c>
      <c r="E37" s="11" t="s">
        <v>78</v>
      </c>
      <c r="F37" s="14"/>
      <c r="G37" s="15">
        <f t="shared" si="0"/>
        <v>0</v>
      </c>
      <c r="I37" s="16"/>
    </row>
    <row r="38" spans="1:9" ht="24" customHeight="1" x14ac:dyDescent="0.35">
      <c r="A38" s="10">
        <v>30</v>
      </c>
      <c r="B38" s="11" t="s">
        <v>85</v>
      </c>
      <c r="C38" s="12" t="s">
        <v>86</v>
      </c>
      <c r="D38" s="13">
        <v>1600</v>
      </c>
      <c r="E38" s="11" t="s">
        <v>87</v>
      </c>
      <c r="F38" s="14"/>
      <c r="G38" s="15">
        <f t="shared" si="0"/>
        <v>0</v>
      </c>
    </row>
    <row r="39" spans="1:9" ht="24" customHeight="1" x14ac:dyDescent="0.35">
      <c r="A39" s="10">
        <v>31</v>
      </c>
      <c r="B39" s="11" t="s">
        <v>88</v>
      </c>
      <c r="C39" s="12" t="s">
        <v>89</v>
      </c>
      <c r="D39" s="13">
        <v>60</v>
      </c>
      <c r="E39" s="11" t="s">
        <v>53</v>
      </c>
      <c r="F39" s="14"/>
      <c r="G39" s="15">
        <f t="shared" si="0"/>
        <v>0</v>
      </c>
    </row>
    <row r="40" spans="1:9" ht="24" customHeight="1" x14ac:dyDescent="0.35">
      <c r="A40" s="10">
        <v>32</v>
      </c>
      <c r="B40" s="11" t="s">
        <v>90</v>
      </c>
      <c r="C40" s="12" t="s">
        <v>91</v>
      </c>
      <c r="D40" s="13">
        <v>68</v>
      </c>
      <c r="E40" s="11" t="s">
        <v>46</v>
      </c>
      <c r="F40" s="14"/>
      <c r="G40" s="15">
        <f t="shared" si="0"/>
        <v>0</v>
      </c>
    </row>
    <row r="41" spans="1:9" ht="24" customHeight="1" x14ac:dyDescent="0.35">
      <c r="A41" s="10">
        <v>33</v>
      </c>
      <c r="B41" s="11" t="s">
        <v>92</v>
      </c>
      <c r="C41" s="12" t="s">
        <v>93</v>
      </c>
      <c r="D41" s="13">
        <v>776</v>
      </c>
      <c r="E41" s="11" t="s">
        <v>46</v>
      </c>
      <c r="F41" s="14"/>
      <c r="G41" s="15">
        <f t="shared" si="0"/>
        <v>0</v>
      </c>
    </row>
    <row r="42" spans="1:9" ht="24" customHeight="1" x14ac:dyDescent="0.35">
      <c r="A42" s="10">
        <v>34</v>
      </c>
      <c r="B42" s="11" t="s">
        <v>94</v>
      </c>
      <c r="C42" s="12" t="s">
        <v>95</v>
      </c>
      <c r="D42" s="13">
        <v>618</v>
      </c>
      <c r="E42" s="11" t="s">
        <v>46</v>
      </c>
      <c r="F42" s="14"/>
      <c r="G42" s="15">
        <f t="shared" si="0"/>
        <v>0</v>
      </c>
    </row>
    <row r="43" spans="1:9" ht="24" customHeight="1" x14ac:dyDescent="0.35">
      <c r="A43" s="10">
        <v>35</v>
      </c>
      <c r="B43" s="11" t="s">
        <v>96</v>
      </c>
      <c r="C43" s="12" t="s">
        <v>97</v>
      </c>
      <c r="D43" s="13">
        <v>57</v>
      </c>
      <c r="E43" s="11" t="s">
        <v>46</v>
      </c>
      <c r="F43" s="14"/>
      <c r="G43" s="15">
        <f t="shared" si="0"/>
        <v>0</v>
      </c>
    </row>
    <row r="44" spans="1:9" ht="24" customHeight="1" x14ac:dyDescent="0.35">
      <c r="A44" s="10">
        <v>36</v>
      </c>
      <c r="B44" s="11" t="s">
        <v>98</v>
      </c>
      <c r="C44" s="12" t="s">
        <v>99</v>
      </c>
      <c r="D44" s="13">
        <v>461</v>
      </c>
      <c r="E44" s="11" t="s">
        <v>46</v>
      </c>
      <c r="F44" s="14"/>
      <c r="G44" s="15">
        <f t="shared" si="0"/>
        <v>0</v>
      </c>
    </row>
    <row r="45" spans="1:9" ht="24" customHeight="1" x14ac:dyDescent="0.35">
      <c r="A45" s="10">
        <v>37</v>
      </c>
      <c r="B45" s="11" t="s">
        <v>100</v>
      </c>
      <c r="C45" s="12" t="s">
        <v>101</v>
      </c>
      <c r="D45" s="13">
        <v>178</v>
      </c>
      <c r="E45" s="11" t="s">
        <v>46</v>
      </c>
      <c r="F45" s="14"/>
      <c r="G45" s="15">
        <f t="shared" si="0"/>
        <v>0</v>
      </c>
    </row>
    <row r="46" spans="1:9" ht="24" customHeight="1" x14ac:dyDescent="0.35">
      <c r="A46" s="10">
        <v>38</v>
      </c>
      <c r="B46" s="11" t="s">
        <v>102</v>
      </c>
      <c r="C46" s="12" t="s">
        <v>103</v>
      </c>
      <c r="D46" s="13">
        <v>39</v>
      </c>
      <c r="E46" s="11" t="s">
        <v>37</v>
      </c>
      <c r="F46" s="14"/>
      <c r="G46" s="15">
        <f t="shared" si="0"/>
        <v>0</v>
      </c>
    </row>
    <row r="47" spans="1:9" ht="28" customHeight="1" x14ac:dyDescent="0.35">
      <c r="A47" s="10">
        <v>39</v>
      </c>
      <c r="B47" s="11" t="s">
        <v>104</v>
      </c>
      <c r="C47" s="12" t="s">
        <v>105</v>
      </c>
      <c r="D47" s="13">
        <v>20</v>
      </c>
      <c r="E47" s="11" t="s">
        <v>37</v>
      </c>
      <c r="F47" s="14"/>
      <c r="G47" s="15">
        <f t="shared" si="0"/>
        <v>0</v>
      </c>
    </row>
    <row r="48" spans="1:9" ht="28" customHeight="1" x14ac:dyDescent="0.35">
      <c r="A48" s="10">
        <v>40</v>
      </c>
      <c r="B48" s="11" t="s">
        <v>106</v>
      </c>
      <c r="C48" s="12" t="s">
        <v>107</v>
      </c>
      <c r="D48" s="13">
        <v>2</v>
      </c>
      <c r="E48" s="11" t="s">
        <v>37</v>
      </c>
      <c r="F48" s="14"/>
      <c r="G48" s="15">
        <f t="shared" si="0"/>
        <v>0</v>
      </c>
    </row>
    <row r="49" spans="1:9" ht="28" customHeight="1" x14ac:dyDescent="0.35">
      <c r="A49" s="10">
        <v>41</v>
      </c>
      <c r="B49" s="11" t="s">
        <v>108</v>
      </c>
      <c r="C49" s="12" t="s">
        <v>109</v>
      </c>
      <c r="D49" s="13">
        <v>16</v>
      </c>
      <c r="E49" s="11" t="s">
        <v>37</v>
      </c>
      <c r="F49" s="14"/>
      <c r="G49" s="15">
        <f t="shared" si="0"/>
        <v>0</v>
      </c>
    </row>
    <row r="50" spans="1:9" ht="28" customHeight="1" x14ac:dyDescent="0.35">
      <c r="A50" s="10">
        <v>42</v>
      </c>
      <c r="B50" s="11" t="s">
        <v>110</v>
      </c>
      <c r="C50" s="12" t="s">
        <v>111</v>
      </c>
      <c r="D50" s="13">
        <v>6</v>
      </c>
      <c r="E50" s="11" t="s">
        <v>37</v>
      </c>
      <c r="F50" s="14"/>
      <c r="G50" s="15">
        <f t="shared" si="0"/>
        <v>0</v>
      </c>
      <c r="I50" s="16"/>
    </row>
    <row r="51" spans="1:9" ht="24" customHeight="1" x14ac:dyDescent="0.35">
      <c r="A51" s="10">
        <v>43</v>
      </c>
      <c r="B51" s="11" t="s">
        <v>112</v>
      </c>
      <c r="C51" s="12" t="s">
        <v>113</v>
      </c>
      <c r="D51" s="13">
        <v>700</v>
      </c>
      <c r="E51" s="11" t="s">
        <v>46</v>
      </c>
      <c r="F51" s="14"/>
      <c r="G51" s="15">
        <f t="shared" si="0"/>
        <v>0</v>
      </c>
    </row>
    <row r="52" spans="1:9" ht="24" customHeight="1" x14ac:dyDescent="0.35">
      <c r="A52" s="10">
        <v>44</v>
      </c>
      <c r="B52" s="11" t="s">
        <v>114</v>
      </c>
      <c r="C52" s="12" t="s">
        <v>115</v>
      </c>
      <c r="D52" s="13">
        <v>3783</v>
      </c>
      <c r="E52" s="11" t="s">
        <v>46</v>
      </c>
      <c r="F52" s="14"/>
      <c r="G52" s="15">
        <f t="shared" si="0"/>
        <v>0</v>
      </c>
    </row>
    <row r="53" spans="1:9" ht="24" customHeight="1" x14ac:dyDescent="0.35">
      <c r="A53" s="10">
        <v>45</v>
      </c>
      <c r="B53" s="11" t="s">
        <v>116</v>
      </c>
      <c r="C53" s="12" t="s">
        <v>117</v>
      </c>
      <c r="D53" s="13">
        <v>1</v>
      </c>
      <c r="E53" s="11" t="s">
        <v>37</v>
      </c>
      <c r="F53" s="14"/>
      <c r="G53" s="15">
        <f t="shared" si="0"/>
        <v>0</v>
      </c>
    </row>
    <row r="54" spans="1:9" ht="24" customHeight="1" x14ac:dyDescent="0.35">
      <c r="A54" s="10">
        <v>46</v>
      </c>
      <c r="B54" s="11" t="s">
        <v>118</v>
      </c>
      <c r="C54" s="12" t="s">
        <v>119</v>
      </c>
      <c r="D54" s="13">
        <v>2</v>
      </c>
      <c r="E54" s="11" t="s">
        <v>37</v>
      </c>
      <c r="F54" s="14"/>
      <c r="G54" s="15">
        <f t="shared" si="0"/>
        <v>0</v>
      </c>
    </row>
    <row r="55" spans="1:9" ht="24" customHeight="1" x14ac:dyDescent="0.35">
      <c r="A55" s="10">
        <v>47</v>
      </c>
      <c r="B55" s="11" t="s">
        <v>120</v>
      </c>
      <c r="C55" s="12" t="s">
        <v>121</v>
      </c>
      <c r="D55" s="13">
        <v>8</v>
      </c>
      <c r="E55" s="11" t="s">
        <v>37</v>
      </c>
      <c r="F55" s="14"/>
      <c r="G55" s="15">
        <f t="shared" si="0"/>
        <v>0</v>
      </c>
    </row>
    <row r="56" spans="1:9" ht="24" customHeight="1" x14ac:dyDescent="0.35">
      <c r="A56" s="10">
        <v>48</v>
      </c>
      <c r="B56" s="11" t="s">
        <v>122</v>
      </c>
      <c r="C56" s="12" t="s">
        <v>123</v>
      </c>
      <c r="D56" s="13">
        <v>33</v>
      </c>
      <c r="E56" s="11" t="s">
        <v>34</v>
      </c>
      <c r="F56" s="14"/>
      <c r="G56" s="15">
        <f t="shared" si="0"/>
        <v>0</v>
      </c>
    </row>
    <row r="57" spans="1:9" ht="24" customHeight="1" x14ac:dyDescent="0.35">
      <c r="A57" s="10">
        <v>49</v>
      </c>
      <c r="B57" s="11" t="s">
        <v>124</v>
      </c>
      <c r="C57" s="12" t="s">
        <v>125</v>
      </c>
      <c r="D57" s="13">
        <v>80</v>
      </c>
      <c r="E57" s="11" t="s">
        <v>64</v>
      </c>
      <c r="F57" s="14"/>
      <c r="G57" s="15">
        <f t="shared" si="0"/>
        <v>0</v>
      </c>
    </row>
    <row r="58" spans="1:9" ht="24" customHeight="1" x14ac:dyDescent="0.35">
      <c r="A58" s="10">
        <v>50</v>
      </c>
      <c r="B58" s="11" t="s">
        <v>126</v>
      </c>
      <c r="C58" s="12" t="s">
        <v>127</v>
      </c>
      <c r="D58" s="13">
        <v>16240</v>
      </c>
      <c r="E58" s="11" t="s">
        <v>64</v>
      </c>
      <c r="F58" s="14"/>
      <c r="G58" s="15">
        <f t="shared" si="0"/>
        <v>0</v>
      </c>
      <c r="I58" s="16"/>
    </row>
    <row r="59" spans="1:9" ht="24" customHeight="1" x14ac:dyDescent="0.35">
      <c r="A59" s="10">
        <v>51</v>
      </c>
      <c r="B59" s="11" t="s">
        <v>128</v>
      </c>
      <c r="C59" s="12" t="s">
        <v>129</v>
      </c>
      <c r="D59" s="13">
        <v>70</v>
      </c>
      <c r="E59" s="11" t="s">
        <v>37</v>
      </c>
      <c r="F59" s="14"/>
      <c r="G59" s="15">
        <f t="shared" si="0"/>
        <v>0</v>
      </c>
    </row>
    <row r="60" spans="1:9" ht="24" customHeight="1" x14ac:dyDescent="0.35">
      <c r="A60" s="10">
        <v>52</v>
      </c>
      <c r="B60" s="11" t="s">
        <v>130</v>
      </c>
      <c r="C60" s="12" t="s">
        <v>131</v>
      </c>
      <c r="D60" s="13">
        <v>160</v>
      </c>
      <c r="E60" s="11" t="s">
        <v>37</v>
      </c>
      <c r="F60" s="14"/>
      <c r="G60" s="15">
        <f t="shared" si="0"/>
        <v>0</v>
      </c>
    </row>
    <row r="61" spans="1:9" ht="24" customHeight="1" x14ac:dyDescent="0.35">
      <c r="A61" s="10">
        <v>53</v>
      </c>
      <c r="B61" s="11" t="s">
        <v>132</v>
      </c>
      <c r="C61" s="12" t="s">
        <v>133</v>
      </c>
      <c r="D61" s="13">
        <v>70</v>
      </c>
      <c r="E61" s="11" t="s">
        <v>37</v>
      </c>
      <c r="F61" s="14"/>
      <c r="G61" s="15">
        <f t="shared" si="0"/>
        <v>0</v>
      </c>
    </row>
    <row r="62" spans="1:9" ht="24" customHeight="1" x14ac:dyDescent="0.35">
      <c r="A62" s="10">
        <v>54</v>
      </c>
      <c r="B62" s="11" t="s">
        <v>134</v>
      </c>
      <c r="C62" s="12" t="s">
        <v>135</v>
      </c>
      <c r="D62" s="13">
        <v>130</v>
      </c>
      <c r="E62" s="11" t="s">
        <v>37</v>
      </c>
      <c r="F62" s="14"/>
      <c r="G62" s="15">
        <f t="shared" si="0"/>
        <v>0</v>
      </c>
    </row>
    <row r="63" spans="1:9" ht="24" customHeight="1" x14ac:dyDescent="0.35">
      <c r="A63" s="10">
        <v>55</v>
      </c>
      <c r="B63" s="11" t="s">
        <v>161</v>
      </c>
      <c r="C63" s="12" t="s">
        <v>136</v>
      </c>
      <c r="D63" s="13">
        <v>36429</v>
      </c>
      <c r="E63" s="11" t="s">
        <v>46</v>
      </c>
      <c r="F63" s="14"/>
      <c r="G63" s="15">
        <f t="shared" si="0"/>
        <v>0</v>
      </c>
    </row>
    <row r="64" spans="1:9" ht="24" customHeight="1" x14ac:dyDescent="0.35">
      <c r="A64" s="10">
        <v>56</v>
      </c>
      <c r="B64" s="11" t="s">
        <v>137</v>
      </c>
      <c r="C64" s="12" t="s">
        <v>138</v>
      </c>
      <c r="D64" s="13">
        <v>14</v>
      </c>
      <c r="E64" s="11" t="s">
        <v>37</v>
      </c>
      <c r="F64" s="14"/>
      <c r="G64" s="15">
        <f t="shared" si="0"/>
        <v>0</v>
      </c>
    </row>
    <row r="65" spans="1:9" ht="24" customHeight="1" x14ac:dyDescent="0.35">
      <c r="A65" s="10">
        <v>57</v>
      </c>
      <c r="B65" s="11" t="s">
        <v>139</v>
      </c>
      <c r="C65" s="12" t="s">
        <v>140</v>
      </c>
      <c r="D65" s="13">
        <v>32700</v>
      </c>
      <c r="E65" s="11" t="s">
        <v>46</v>
      </c>
      <c r="F65" s="14"/>
      <c r="G65" s="15">
        <f t="shared" si="0"/>
        <v>0</v>
      </c>
    </row>
    <row r="66" spans="1:9" ht="24" customHeight="1" x14ac:dyDescent="0.35">
      <c r="A66" s="10">
        <v>58</v>
      </c>
      <c r="B66" s="11" t="s">
        <v>141</v>
      </c>
      <c r="C66" s="12" t="s">
        <v>142</v>
      </c>
      <c r="D66" s="13">
        <v>8500</v>
      </c>
      <c r="E66" s="11" t="s">
        <v>46</v>
      </c>
      <c r="F66" s="14"/>
      <c r="G66" s="15">
        <f t="shared" si="0"/>
        <v>0</v>
      </c>
    </row>
    <row r="67" spans="1:9" ht="24" customHeight="1" x14ac:dyDescent="0.35">
      <c r="A67" s="10">
        <v>59</v>
      </c>
      <c r="B67" s="11" t="s">
        <v>143</v>
      </c>
      <c r="C67" s="12" t="s">
        <v>144</v>
      </c>
      <c r="D67" s="13">
        <v>32700</v>
      </c>
      <c r="E67" s="11" t="s">
        <v>46</v>
      </c>
      <c r="F67" s="14"/>
      <c r="G67" s="15">
        <f t="shared" si="0"/>
        <v>0</v>
      </c>
    </row>
    <row r="68" spans="1:9" ht="24" customHeight="1" x14ac:dyDescent="0.35">
      <c r="A68" s="10">
        <v>60</v>
      </c>
      <c r="B68" s="11" t="s">
        <v>145</v>
      </c>
      <c r="C68" s="12" t="s">
        <v>146</v>
      </c>
      <c r="D68" s="13">
        <v>8500</v>
      </c>
      <c r="E68" s="11" t="s">
        <v>46</v>
      </c>
      <c r="F68" s="14"/>
      <c r="G68" s="15">
        <f t="shared" si="0"/>
        <v>0</v>
      </c>
    </row>
    <row r="69" spans="1:9" ht="24" customHeight="1" x14ac:dyDescent="0.35">
      <c r="A69" s="10">
        <v>61</v>
      </c>
      <c r="B69" s="11" t="s">
        <v>147</v>
      </c>
      <c r="C69" s="12" t="s">
        <v>148</v>
      </c>
      <c r="D69" s="13">
        <v>2</v>
      </c>
      <c r="E69" s="11" t="s">
        <v>37</v>
      </c>
      <c r="F69" s="14"/>
      <c r="G69" s="15">
        <f t="shared" si="0"/>
        <v>0</v>
      </c>
    </row>
    <row r="70" spans="1:9" ht="24" customHeight="1" x14ac:dyDescent="0.35">
      <c r="A70" s="10">
        <v>62</v>
      </c>
      <c r="B70" s="11" t="s">
        <v>149</v>
      </c>
      <c r="C70" s="12" t="s">
        <v>150</v>
      </c>
      <c r="D70" s="13">
        <v>1</v>
      </c>
      <c r="E70" s="11" t="s">
        <v>37</v>
      </c>
      <c r="F70" s="14"/>
      <c r="G70" s="15">
        <f t="shared" si="0"/>
        <v>0</v>
      </c>
    </row>
    <row r="71" spans="1:9" ht="24" customHeight="1" x14ac:dyDescent="0.35">
      <c r="A71" s="10">
        <v>63</v>
      </c>
      <c r="B71" s="11" t="s">
        <v>151</v>
      </c>
      <c r="C71" s="12" t="s">
        <v>152</v>
      </c>
      <c r="D71" s="13">
        <v>1</v>
      </c>
      <c r="E71" s="11" t="s">
        <v>23</v>
      </c>
      <c r="F71" s="14"/>
      <c r="G71" s="15">
        <f t="shared" si="0"/>
        <v>0</v>
      </c>
    </row>
    <row r="72" spans="1:9" ht="24" customHeight="1" x14ac:dyDescent="0.35">
      <c r="A72" s="10">
        <v>64</v>
      </c>
      <c r="B72" s="11" t="s">
        <v>153</v>
      </c>
      <c r="C72" s="12" t="s">
        <v>154</v>
      </c>
      <c r="D72" s="13">
        <v>12000</v>
      </c>
      <c r="E72" s="11" t="s">
        <v>37</v>
      </c>
      <c r="F72" s="14"/>
      <c r="G72" s="15">
        <f t="shared" si="0"/>
        <v>0</v>
      </c>
    </row>
    <row r="73" spans="1:9" ht="24" customHeight="1" x14ac:dyDescent="0.35">
      <c r="A73" s="10">
        <v>65</v>
      </c>
      <c r="B73" s="11" t="s">
        <v>155</v>
      </c>
      <c r="C73" s="12" t="s">
        <v>156</v>
      </c>
      <c r="D73" s="13">
        <v>10000</v>
      </c>
      <c r="E73" s="11" t="s">
        <v>157</v>
      </c>
      <c r="F73" s="14"/>
      <c r="G73" s="15">
        <f t="shared" si="0"/>
        <v>0</v>
      </c>
      <c r="I73" s="16"/>
    </row>
    <row r="74" spans="1:9" ht="24" customHeight="1" thickBot="1" x14ac:dyDescent="0.4">
      <c r="A74" s="17"/>
      <c r="B74" s="18"/>
      <c r="C74" s="18" t="s">
        <v>14</v>
      </c>
      <c r="D74" s="18"/>
      <c r="E74" s="18"/>
      <c r="F74" s="19"/>
      <c r="G74" s="20">
        <f>SUM(G8:G73)</f>
        <v>600000</v>
      </c>
    </row>
    <row r="75" spans="1:9" ht="24" customHeight="1" x14ac:dyDescent="0.35">
      <c r="A75" s="21"/>
      <c r="B75" s="22"/>
      <c r="C75" s="22" t="s">
        <v>15</v>
      </c>
      <c r="D75" s="22"/>
      <c r="E75" s="22"/>
      <c r="F75" s="22"/>
      <c r="G75" s="23">
        <f>ROUND(G74*0.06,0)</f>
        <v>36000</v>
      </c>
    </row>
    <row r="76" spans="1:9" ht="30" customHeight="1" thickBot="1" x14ac:dyDescent="0.4">
      <c r="A76" s="24"/>
      <c r="B76" s="25"/>
      <c r="C76" s="26" t="s">
        <v>16</v>
      </c>
      <c r="D76" s="26"/>
      <c r="E76" s="26"/>
      <c r="F76" s="26"/>
      <c r="G76" s="27">
        <f>+G75+G74</f>
        <v>636000</v>
      </c>
    </row>
    <row r="77" spans="1:9" ht="18" customHeight="1" x14ac:dyDescent="0.35">
      <c r="C77" s="28"/>
      <c r="D77" s="28"/>
      <c r="E77" s="28"/>
      <c r="F77" s="28"/>
      <c r="G77" s="29"/>
    </row>
    <row r="78" spans="1:9" ht="30" customHeight="1" x14ac:dyDescent="0.35">
      <c r="B78" s="30" t="s">
        <v>17</v>
      </c>
      <c r="C78" s="33"/>
      <c r="D78" s="34"/>
      <c r="E78" s="35"/>
      <c r="F78" s="28"/>
      <c r="G78" s="29"/>
    </row>
    <row r="79" spans="1:9" ht="29.5" customHeight="1" x14ac:dyDescent="0.35">
      <c r="B79" s="30" t="s">
        <v>18</v>
      </c>
      <c r="C79" s="36"/>
      <c r="D79" s="37"/>
      <c r="E79" s="38"/>
    </row>
    <row r="80" spans="1:9" ht="19.5" customHeight="1" x14ac:dyDescent="0.35"/>
    <row r="81" spans="1:7" x14ac:dyDescent="0.35">
      <c r="A81" s="31" t="s">
        <v>19</v>
      </c>
    </row>
    <row r="82" spans="1:7" ht="74.5" customHeight="1" x14ac:dyDescent="0.35">
      <c r="A82" s="39" t="s">
        <v>20</v>
      </c>
      <c r="B82" s="39"/>
      <c r="C82" s="39"/>
      <c r="D82" s="39"/>
      <c r="E82" s="39"/>
      <c r="F82" s="39"/>
      <c r="G82" s="39"/>
    </row>
  </sheetData>
  <mergeCells count="5">
    <mergeCell ref="A1:G1"/>
    <mergeCell ref="A2:G2"/>
    <mergeCell ref="C78:E78"/>
    <mergeCell ref="C79:E79"/>
    <mergeCell ref="A82:G82"/>
  </mergeCells>
  <pageMargins left="0.56000000000000005" right="0.46" top="0.75" bottom="0.54" header="0.3" footer="0.3"/>
  <pageSetup scale="66" fitToHeight="3" orientation="portrait" horizontalDpi="1200" verticalDpi="1200" r:id="rId1"/>
  <headerFooter>
    <oddFooter>&amp;C&amp;P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256899CE990D245AC4C96BA567AB243" ma:contentTypeVersion="28" ma:contentTypeDescription="Create a new document." ma:contentTypeScope="" ma:versionID="cdf541459dc7a1186816e3827e41b4db">
  <xsd:schema xmlns:xsd="http://www.w3.org/2001/XMLSchema" xmlns:xs="http://www.w3.org/2001/XMLSchema" xmlns:p="http://schemas.microsoft.com/office/2006/metadata/properties" xmlns:ns2="40d85284-2cbe-41aa-bbef-5f9017c11162" xmlns:ns3="137faed4-80bf-4974-9701-d2fe898cc848" targetNamespace="http://schemas.microsoft.com/office/2006/metadata/properties" ma:root="true" ma:fieldsID="4d0f7a25690e29d44697fca55761a82e" ns2:_="" ns3:_="">
    <xsd:import namespace="40d85284-2cbe-41aa-bbef-5f9017c11162"/>
    <xsd:import namespace="137faed4-80bf-4974-9701-d2fe898cc84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element ref="ns3:MediaLengthInSeconds" minOccurs="0"/>
                <xsd:element ref="ns2:TaxCatchAll" minOccurs="0"/>
                <xsd:element ref="ns3:lcf76f155ced4ddcb4097134ff3c332f" minOccurs="0"/>
                <xsd:element ref="ns3:_x0031_" minOccurs="0"/>
                <xsd:element ref="ns3:MediaServiceObjectDetectorVersions" minOccurs="0"/>
                <xsd:element ref="ns3:MediaServiceSearchProperties" minOccurs="0"/>
                <xsd:element ref="ns3:MediaServiceBillingMetadata" minOccurs="0"/>
                <xsd:element ref="ns3:DibbleReviewDate" minOccurs="0"/>
                <xsd:element ref="ns3:DibbleComme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d85284-2cbe-41aa-bbef-5f9017c1116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071446a8-78eb-4e4a-aae9-aa83b33d6fb5}" ma:internalName="TaxCatchAll" ma:showField="CatchAllData" ma:web="40d85284-2cbe-41aa-bbef-5f9017c1116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37faed4-80bf-4974-9701-d2fe898cc84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b3be2862-c8b2-47cf-b09b-ca8f50ce5acd" ma:termSetId="09814cd3-568e-fe90-9814-8d621ff8fb84" ma:anchorId="fba54fb3-c3e1-fe81-a776-ca4b69148c4d" ma:open="true" ma:isKeyword="false">
      <xsd:complexType>
        <xsd:sequence>
          <xsd:element ref="pc:Terms" minOccurs="0" maxOccurs="1"/>
        </xsd:sequence>
      </xsd:complexType>
    </xsd:element>
    <xsd:element name="_x0031_" ma:index="24" nillable="true" ma:displayName="1" ma:format="Dropdown" ma:internalName="_x0031_" ma:percentage="FALSE">
      <xsd:simpleType>
        <xsd:restriction base="dms:Number"/>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element name="DibbleReviewDate" ma:index="28" nillable="true" ma:displayName="Dibble Review Date" ma:format="DateOnly" ma:internalName="DibbleReviewDate">
      <xsd:simpleType>
        <xsd:restriction base="dms:DateTime"/>
      </xsd:simpleType>
    </xsd:element>
    <xsd:element name="DibbleComments" ma:index="29" nillable="true" ma:displayName="Dibble Comments" ma:format="Dropdown" ma:internalName="DibbleComment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ibbleComments xmlns="137faed4-80bf-4974-9701-d2fe898cc848" xsi:nil="true"/>
    <lcf76f155ced4ddcb4097134ff3c332f xmlns="137faed4-80bf-4974-9701-d2fe898cc848">
      <Terms xmlns="http://schemas.microsoft.com/office/infopath/2007/PartnerControls"/>
    </lcf76f155ced4ddcb4097134ff3c332f>
    <_x0031_ xmlns="137faed4-80bf-4974-9701-d2fe898cc848" xsi:nil="true"/>
    <DibbleReviewDate xmlns="137faed4-80bf-4974-9701-d2fe898cc848" xsi:nil="true"/>
    <TaxCatchAll xmlns="40d85284-2cbe-41aa-bbef-5f9017c1116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4851ECF-59FA-46F5-ABC2-A35F2692A2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d85284-2cbe-41aa-bbef-5f9017c11162"/>
    <ds:schemaRef ds:uri="137faed4-80bf-4974-9701-d2fe898cc8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68712AA-46A6-4D4C-A992-23CCE61ED66D}">
  <ds:schemaRefs>
    <ds:schemaRef ds:uri="http://schemas.microsoft.com/office/2006/metadata/properties"/>
    <ds:schemaRef ds:uri="http://schemas.microsoft.com/office/infopath/2007/PartnerControls"/>
    <ds:schemaRef ds:uri="137faed4-80bf-4974-9701-d2fe898cc848"/>
    <ds:schemaRef ds:uri="40d85284-2cbe-41aa-bbef-5f9017c11162"/>
  </ds:schemaRefs>
</ds:datastoreItem>
</file>

<file path=customXml/itemProps3.xml><?xml version="1.0" encoding="utf-8"?>
<ds:datastoreItem xmlns:ds="http://schemas.openxmlformats.org/officeDocument/2006/customXml" ds:itemID="{6CC64EEB-193E-42FD-8824-E7BFAC5F569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Bid Schedule</vt:lpstr>
      <vt:lpstr>'Bid Schedule'!Print_Area</vt:lpstr>
      <vt:lpstr>'Bid Schedule'!Print_Titles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Drew Spear</dc:creator>
  <cp:lastModifiedBy>Drew Spear</cp:lastModifiedBy>
  <dcterms:created xsi:type="dcterms:W3CDTF">2026-06-09T21:00:13Z</dcterms:created>
  <dcterms:modified xsi:type="dcterms:W3CDTF">2026-06-23T18:20:43Z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0x010100C256899CE990D245AC4C96BA567AB243</vt:lpwstr>
  </property>
  <property fmtid="{D5CDD505-2E9C-101B-9397-08002B2CF9AE}" pid="3" name="MediaServiceImageTags">
    <vt:lpwstr/>
  </property>
</Properties>
</file>