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jasondavidalexander/Library/Mobile Documents/com~apple~CloudDocs/Delaware County CoC/PA-502 FY24 CoC Grant Competition/"/>
    </mc:Choice>
  </mc:AlternateContent>
  <xr:revisionPtr revIDLastSave="0" documentId="13_ncr:1_{E886E2E3-A3B5-6D4C-98D1-989B6F1136F2}" xr6:coauthVersionLast="47" xr6:coauthVersionMax="47" xr10:uidLastSave="{00000000-0000-0000-0000-000000000000}"/>
  <bookViews>
    <workbookView xWindow="1540" yWindow="1540" windowWidth="23220" windowHeight="12720" xr2:uid="{F2B9ECE4-D947-4A4D-B3C0-623FB1EDCF6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1" l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19" i="1"/>
  <c r="X19" i="1"/>
  <c r="Y24" i="1"/>
  <c r="B5" i="1" s="1"/>
  <c r="C5" i="1" s="1"/>
  <c r="X24" i="1"/>
  <c r="Y15" i="1"/>
  <c r="X15" i="1"/>
  <c r="Y23" i="1"/>
  <c r="X23" i="1"/>
  <c r="Y26" i="1"/>
  <c r="X26" i="1"/>
  <c r="Y30" i="1"/>
  <c r="X30" i="1"/>
  <c r="Y29" i="1"/>
  <c r="X29" i="1"/>
  <c r="Y18" i="1"/>
  <c r="X18" i="1"/>
  <c r="Y14" i="1"/>
  <c r="X14" i="1"/>
  <c r="Y13" i="1"/>
  <c r="X13" i="1"/>
  <c r="Y25" i="1"/>
  <c r="X25" i="1"/>
  <c r="Y28" i="1"/>
  <c r="X28" i="1"/>
  <c r="Y12" i="1"/>
  <c r="X12" i="1"/>
  <c r="Y17" i="1"/>
  <c r="X17" i="1"/>
  <c r="Y32" i="1"/>
  <c r="X32" i="1"/>
  <c r="Y22" i="1"/>
  <c r="X22" i="1"/>
  <c r="Y21" i="1"/>
  <c r="X21" i="1"/>
  <c r="Y11" i="1"/>
  <c r="X11" i="1"/>
  <c r="Y16" i="1"/>
  <c r="X16" i="1"/>
  <c r="Y20" i="1"/>
  <c r="X20" i="1"/>
  <c r="Y31" i="1"/>
  <c r="X31" i="1"/>
  <c r="Y27" i="1"/>
  <c r="X27" i="1"/>
  <c r="B6" i="1"/>
  <c r="C6" i="1" s="1"/>
  <c r="B7" i="1" l="1"/>
</calcChain>
</file>

<file path=xl/sharedStrings.xml><?xml version="1.0" encoding="utf-8"?>
<sst xmlns="http://schemas.openxmlformats.org/spreadsheetml/2006/main" count="173" uniqueCount="98">
  <si>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</si>
  <si>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</si>
  <si>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</si>
  <si>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</si>
  <si>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</si>
  <si>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</si>
  <si>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</si>
  <si>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</si>
  <si>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</si>
  <si>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</si>
  <si>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</si>
  <si>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</si>
  <si>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</si>
  <si>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</si>
  <si>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</si>
  <si>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</si>
  <si>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</si>
  <si>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</si>
  <si>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</si>
  <si>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</si>
  <si>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</si>
  <si>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</si>
  <si>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</si>
  <si>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</si>
  <si>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</si>
  <si>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</si>
  <si>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</si>
  <si>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</si>
  <si>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</si>
  <si>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</si>
  <si>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</si>
  <si>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</si>
  <si>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</si>
  <si>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</si>
  <si>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</si>
  <si>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PA-502</t>
  </si>
  <si>
    <t>Horizon House</t>
  </si>
  <si>
    <t>SHP Reallocation Project</t>
  </si>
  <si>
    <t>PA0094L3T022315</t>
  </si>
  <si>
    <t>PH</t>
  </si>
  <si>
    <t/>
  </si>
  <si>
    <t>Actual Rent</t>
  </si>
  <si>
    <t>Philadelphia</t>
  </si>
  <si>
    <t>Upper Darby, Chester, Haverford/Delaware County CoC</t>
  </si>
  <si>
    <t>County of Delaware</t>
  </si>
  <si>
    <t>Mental Health Partnerships</t>
  </si>
  <si>
    <t>PA-502 Delaware County HUD CoC Renewal FY23</t>
  </si>
  <si>
    <t>PA0097L3T022316</t>
  </si>
  <si>
    <t>Delaware County Housing Authority</t>
  </si>
  <si>
    <t>Del. Co. PSH for Homeless Adults with Mental Illness</t>
  </si>
  <si>
    <t>PA0098L3T022316</t>
  </si>
  <si>
    <t>FMR</t>
  </si>
  <si>
    <t>HMIS 19</t>
  </si>
  <si>
    <t>PA0100L3T022316</t>
  </si>
  <si>
    <t>Catholic Social Services</t>
  </si>
  <si>
    <t>2023 Renewal App CSS HRCP</t>
  </si>
  <si>
    <t>PA0101L3T022316</t>
  </si>
  <si>
    <t>Shelter Plus Care 2345 2023</t>
  </si>
  <si>
    <t>PA0105L3T022316</t>
  </si>
  <si>
    <t>DCHA FCS SHP</t>
  </si>
  <si>
    <t>PA0106L3T022314</t>
  </si>
  <si>
    <t>The Salvation Army, a New York Corporation</t>
  </si>
  <si>
    <t>Salvation Army Chester Consolidated PSH</t>
  </si>
  <si>
    <t>PA0438L3T022312</t>
  </si>
  <si>
    <t>S + C 67</t>
  </si>
  <si>
    <t>PA0548L3T022313</t>
  </si>
  <si>
    <t>Community Action Agency of Delaware County, Inc.</t>
  </si>
  <si>
    <t>Coordinated Entry - CAADC</t>
  </si>
  <si>
    <t>PA0620L3T022310</t>
  </si>
  <si>
    <t>SSO</t>
  </si>
  <si>
    <t>OBH-PSH-CH HH</t>
  </si>
  <si>
    <t>PA0683L3T022310</t>
  </si>
  <si>
    <t>Family and Community Service of Delaware County</t>
  </si>
  <si>
    <t>FCSDC-PSH-CH-T2</t>
  </si>
  <si>
    <t>PA0684L3T022310</t>
  </si>
  <si>
    <t>RRH 1 - CAADC</t>
  </si>
  <si>
    <t>PA0688L3T022310</t>
  </si>
  <si>
    <t>Rapid Re-Housing Program CAADC</t>
  </si>
  <si>
    <t>PA0694L3T022309</t>
  </si>
  <si>
    <t>CoC-Coordinated Entry-SA</t>
  </si>
  <si>
    <t>PA0761L3T022308</t>
  </si>
  <si>
    <t>Coordinated Entry - Horizon House</t>
  </si>
  <si>
    <t>PA0762L3T022308</t>
  </si>
  <si>
    <t>Horizon House PSH CH</t>
  </si>
  <si>
    <t>PA0763L3T022308</t>
  </si>
  <si>
    <t>FCSDC-RMH-Joint TH-RRH</t>
  </si>
  <si>
    <t>PA0874L3T022306</t>
  </si>
  <si>
    <t>Joint TH &amp; PH-RRH</t>
  </si>
  <si>
    <t>Domestic Abuse Project of Delaware County, Inc.</t>
  </si>
  <si>
    <t>DAP RRH Renewal</t>
  </si>
  <si>
    <t>PA0953D3T022304</t>
  </si>
  <si>
    <t>DV</t>
  </si>
  <si>
    <t>Rapid Re-Housing Program 3</t>
  </si>
  <si>
    <t>PA0954L3T022303</t>
  </si>
  <si>
    <t>DAP CE Renewal</t>
  </si>
  <si>
    <t>PA1020L3T022302</t>
  </si>
  <si>
    <t>HMIS 2</t>
  </si>
  <si>
    <t>PA1074L3T022301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</si>
</sst>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C426-D91E-408E-996E-ACBD515FBD13}">
  <sheetPr codeName="Sheet120">
    <pageSetUpPr fitToPage="1"/>
  </sheetPr>
  <dimension ref="A1:Y42"/>
  <sheetViews>
    <sheetView tabSelected="1" zoomScaleNormal="100" workbookViewId="0">
      <pane ySplit="10" topLeftCell="A11" activePane="bottomLeft" state="frozen"/>
      <selection pane="bottomLeft"/>
    </sheetView>
  </sheetViews>
  <sheetFormatPr baseColWidth="10" defaultColWidth="8.83203125" defaultRowHeight="15" x14ac:dyDescent="0.2"/>
  <cols>
    <col min="1" max="1" width="39.83203125" bestFit="1" customWidth="1"/>
    <col min="2" max="2" width="44.5" bestFit="1" customWidth="1"/>
    <col min="3" max="3" width="17.83203125" customWidth="1"/>
    <col min="4" max="4" width="11.83203125" customWidth="1"/>
    <col min="5" max="6" width="16.83203125" customWidth="1"/>
    <col min="7" max="15" width="11.83203125" customWidth="1"/>
    <col min="16" max="24" width="10.83203125" customWidth="1"/>
    <col min="25" max="25" width="12.83203125" customWidth="1"/>
  </cols>
  <sheetData>
    <row r="1" spans="1:25" ht="15" customHeight="1" x14ac:dyDescent="0.2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2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2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2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2">
      <c r="A5" s="4" t="s">
        <v>4</v>
      </c>
      <c r="B5" s="5">
        <f ca="1">SUMIF(OFFSET(F10,1,0,500,1),"DV",OFFSET(Y10,1,0,500,1))</f>
        <v>473403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2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2">
      <c r="A7" s="36" t="s">
        <v>6</v>
      </c>
      <c r="B7" s="9">
        <f ca="1">SUM(OFFSET(Y10,1,0,500,1))</f>
        <v>5764791</v>
      </c>
      <c r="C7" s="10"/>
      <c r="D7" s="10"/>
      <c r="E7" s="10"/>
      <c r="F7" s="10"/>
      <c r="G7" s="10"/>
      <c r="H7" s="11"/>
    </row>
    <row r="8" spans="1:25" ht="15" customHeight="1" x14ac:dyDescent="0.2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2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9" customHeight="1" x14ac:dyDescent="0.2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2">
      <c r="A11" s="25" t="s">
        <v>54</v>
      </c>
      <c r="B11" s="25" t="s">
        <v>55</v>
      </c>
      <c r="C11" s="26" t="s">
        <v>56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83600</v>
      </c>
      <c r="J11" s="29">
        <v>0</v>
      </c>
      <c r="K11" s="29">
        <v>0</v>
      </c>
      <c r="L11" s="29">
        <v>0</v>
      </c>
      <c r="M11" s="29">
        <v>0</v>
      </c>
      <c r="N11" s="30">
        <v>4180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>SUM(P11:W11)</f>
        <v>0</v>
      </c>
      <c r="Y11" s="34">
        <f>SUM(G11:N11)</f>
        <v>87780</v>
      </c>
    </row>
    <row r="12" spans="1:25" x14ac:dyDescent="0.2">
      <c r="A12" s="25" t="s">
        <v>66</v>
      </c>
      <c r="B12" s="25" t="s">
        <v>67</v>
      </c>
      <c r="C12" s="26" t="s">
        <v>68</v>
      </c>
      <c r="D12" s="26">
        <v>2025</v>
      </c>
      <c r="E12" s="26" t="s">
        <v>69</v>
      </c>
      <c r="F12" s="27" t="s">
        <v>40</v>
      </c>
      <c r="G12" s="28">
        <v>0</v>
      </c>
      <c r="H12" s="29">
        <v>0</v>
      </c>
      <c r="I12" s="29">
        <v>172281</v>
      </c>
      <c r="J12" s="29">
        <v>0</v>
      </c>
      <c r="K12" s="29">
        <v>0</v>
      </c>
      <c r="L12" s="29">
        <v>0</v>
      </c>
      <c r="M12" s="29">
        <v>0</v>
      </c>
      <c r="N12" s="30">
        <v>4982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>SUM(P12:W12)</f>
        <v>0</v>
      </c>
      <c r="Y12" s="34">
        <f>SUM(G12:N12)</f>
        <v>177263</v>
      </c>
    </row>
    <row r="13" spans="1:25" x14ac:dyDescent="0.2">
      <c r="A13" s="25" t="s">
        <v>66</v>
      </c>
      <c r="B13" s="25" t="s">
        <v>75</v>
      </c>
      <c r="C13" s="26" t="s">
        <v>76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466896</v>
      </c>
      <c r="I13" s="29">
        <v>254262</v>
      </c>
      <c r="J13" s="29">
        <v>0</v>
      </c>
      <c r="K13" s="29">
        <v>0</v>
      </c>
      <c r="L13" s="29">
        <v>0</v>
      </c>
      <c r="M13" s="29">
        <v>0</v>
      </c>
      <c r="N13" s="30">
        <v>15083</v>
      </c>
      <c r="O13" s="31" t="s">
        <v>41</v>
      </c>
      <c r="P13" s="32">
        <v>0</v>
      </c>
      <c r="Q13" s="32">
        <v>0</v>
      </c>
      <c r="R13" s="32">
        <v>3</v>
      </c>
      <c r="S13" s="32">
        <v>23</v>
      </c>
      <c r="T13" s="32">
        <v>4</v>
      </c>
      <c r="U13" s="32">
        <v>0</v>
      </c>
      <c r="V13" s="32">
        <v>0</v>
      </c>
      <c r="W13" s="32">
        <v>0</v>
      </c>
      <c r="X13" s="33">
        <f>SUM(P13:W13)</f>
        <v>30</v>
      </c>
      <c r="Y13" s="34">
        <f>SUM(G13:N13)</f>
        <v>736241</v>
      </c>
    </row>
    <row r="14" spans="1:25" x14ac:dyDescent="0.2">
      <c r="A14" s="25" t="s">
        <v>66</v>
      </c>
      <c r="B14" s="25" t="s">
        <v>77</v>
      </c>
      <c r="C14" s="26" t="s">
        <v>78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130224</v>
      </c>
      <c r="I14" s="29">
        <v>34923</v>
      </c>
      <c r="J14" s="29">
        <v>0</v>
      </c>
      <c r="K14" s="29">
        <v>0</v>
      </c>
      <c r="L14" s="29">
        <v>0</v>
      </c>
      <c r="M14" s="29">
        <v>0</v>
      </c>
      <c r="N14" s="30">
        <v>9000</v>
      </c>
      <c r="O14" s="31" t="s">
        <v>41</v>
      </c>
      <c r="P14" s="32">
        <v>0</v>
      </c>
      <c r="Q14" s="32">
        <v>0</v>
      </c>
      <c r="R14" s="32">
        <v>7</v>
      </c>
      <c r="S14" s="32">
        <v>2</v>
      </c>
      <c r="T14" s="32">
        <v>0</v>
      </c>
      <c r="U14" s="32">
        <v>0</v>
      </c>
      <c r="V14" s="32">
        <v>0</v>
      </c>
      <c r="W14" s="32">
        <v>0</v>
      </c>
      <c r="X14" s="33">
        <f>SUM(P14:W14)</f>
        <v>9</v>
      </c>
      <c r="Y14" s="34">
        <f>SUM(G14:N14)</f>
        <v>174147</v>
      </c>
    </row>
    <row r="15" spans="1:25" x14ac:dyDescent="0.2">
      <c r="A15" s="25" t="s">
        <v>66</v>
      </c>
      <c r="B15" s="25" t="s">
        <v>92</v>
      </c>
      <c r="C15" s="26" t="s">
        <v>93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113976</v>
      </c>
      <c r="I15" s="29">
        <v>21286</v>
      </c>
      <c r="J15" s="29">
        <v>0</v>
      </c>
      <c r="K15" s="29">
        <v>0</v>
      </c>
      <c r="L15" s="29">
        <v>0</v>
      </c>
      <c r="M15" s="29">
        <v>0</v>
      </c>
      <c r="N15" s="30">
        <v>11460</v>
      </c>
      <c r="O15" s="31" t="s">
        <v>41</v>
      </c>
      <c r="P15" s="32">
        <v>0</v>
      </c>
      <c r="Q15" s="32">
        <v>0</v>
      </c>
      <c r="R15" s="32">
        <v>3</v>
      </c>
      <c r="S15" s="32">
        <v>4</v>
      </c>
      <c r="T15" s="32">
        <v>0</v>
      </c>
      <c r="U15" s="32">
        <v>0</v>
      </c>
      <c r="V15" s="32">
        <v>0</v>
      </c>
      <c r="W15" s="32">
        <v>0</v>
      </c>
      <c r="X15" s="33">
        <f>SUM(P15:W15)</f>
        <v>7</v>
      </c>
      <c r="Y15" s="34">
        <f>SUM(G15:N15)</f>
        <v>146722</v>
      </c>
    </row>
    <row r="16" spans="1:25" x14ac:dyDescent="0.2">
      <c r="A16" s="25" t="s">
        <v>44</v>
      </c>
      <c r="B16" s="25" t="s">
        <v>52</v>
      </c>
      <c r="C16" s="26" t="s">
        <v>53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190200</v>
      </c>
      <c r="L16" s="29">
        <v>0</v>
      </c>
      <c r="M16" s="29">
        <v>0</v>
      </c>
      <c r="N16" s="30">
        <v>9800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>SUM(P16:W16)</f>
        <v>0</v>
      </c>
      <c r="Y16" s="34">
        <f>SUM(G16:N16)</f>
        <v>200000</v>
      </c>
    </row>
    <row r="17" spans="1:25" x14ac:dyDescent="0.2">
      <c r="A17" s="25" t="s">
        <v>44</v>
      </c>
      <c r="B17" s="25" t="s">
        <v>64</v>
      </c>
      <c r="C17" s="26" t="s">
        <v>65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245508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10542</v>
      </c>
      <c r="O17" s="31" t="s">
        <v>41</v>
      </c>
      <c r="P17" s="32">
        <v>0</v>
      </c>
      <c r="Q17" s="32">
        <v>7</v>
      </c>
      <c r="R17" s="32">
        <v>16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>SUM(P17:W17)</f>
        <v>23</v>
      </c>
      <c r="Y17" s="34">
        <f>SUM(G17:N17)</f>
        <v>256050</v>
      </c>
    </row>
    <row r="18" spans="1:25" x14ac:dyDescent="0.2">
      <c r="A18" s="25" t="s">
        <v>44</v>
      </c>
      <c r="B18" s="25" t="s">
        <v>79</v>
      </c>
      <c r="C18" s="26" t="s">
        <v>80</v>
      </c>
      <c r="D18" s="26">
        <v>2025</v>
      </c>
      <c r="E18" s="26" t="s">
        <v>69</v>
      </c>
      <c r="F18" s="27" t="s">
        <v>40</v>
      </c>
      <c r="G18" s="28">
        <v>0</v>
      </c>
      <c r="H18" s="29">
        <v>0</v>
      </c>
      <c r="I18" s="29">
        <v>57292</v>
      </c>
      <c r="J18" s="29">
        <v>0</v>
      </c>
      <c r="K18" s="29">
        <v>0</v>
      </c>
      <c r="L18" s="29">
        <v>0</v>
      </c>
      <c r="M18" s="29">
        <v>0</v>
      </c>
      <c r="N18" s="30">
        <v>0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>SUM(P18:W18)</f>
        <v>0</v>
      </c>
      <c r="Y18" s="34">
        <f>SUM(G18:N18)</f>
        <v>57292</v>
      </c>
    </row>
    <row r="19" spans="1:25" x14ac:dyDescent="0.2">
      <c r="A19" s="25" t="s">
        <v>44</v>
      </c>
      <c r="B19" s="25" t="s">
        <v>96</v>
      </c>
      <c r="C19" s="26" t="s">
        <v>97</v>
      </c>
      <c r="D19" s="26">
        <v>2025</v>
      </c>
      <c r="E19" s="26" t="s">
        <v>20</v>
      </c>
      <c r="F19" s="27" t="s">
        <v>40</v>
      </c>
      <c r="G19" s="28">
        <v>0</v>
      </c>
      <c r="H19" s="29">
        <v>0</v>
      </c>
      <c r="I19" s="29">
        <v>0</v>
      </c>
      <c r="J19" s="29">
        <v>0</v>
      </c>
      <c r="K19" s="29">
        <v>288460</v>
      </c>
      <c r="L19" s="29">
        <v>0</v>
      </c>
      <c r="M19" s="29">
        <v>0</v>
      </c>
      <c r="N19" s="30">
        <v>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>SUM(P19:W19)</f>
        <v>0</v>
      </c>
      <c r="Y19" s="34">
        <f>SUM(G19:N19)</f>
        <v>288460</v>
      </c>
    </row>
    <row r="20" spans="1:25" x14ac:dyDescent="0.2">
      <c r="A20" s="25" t="s">
        <v>48</v>
      </c>
      <c r="B20" s="25" t="s">
        <v>49</v>
      </c>
      <c r="C20" s="26" t="s">
        <v>50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114408</v>
      </c>
      <c r="I20" s="29">
        <v>315352</v>
      </c>
      <c r="J20" s="29">
        <v>41491</v>
      </c>
      <c r="K20" s="29">
        <v>0</v>
      </c>
      <c r="L20" s="29">
        <v>0</v>
      </c>
      <c r="M20" s="29">
        <v>0</v>
      </c>
      <c r="N20" s="30">
        <v>21456</v>
      </c>
      <c r="O20" s="31" t="s">
        <v>51</v>
      </c>
      <c r="P20" s="32">
        <v>0</v>
      </c>
      <c r="Q20" s="32">
        <v>0</v>
      </c>
      <c r="R20" s="32">
        <v>3</v>
      </c>
      <c r="S20" s="32">
        <v>4</v>
      </c>
      <c r="T20" s="32">
        <v>0</v>
      </c>
      <c r="U20" s="32">
        <v>0</v>
      </c>
      <c r="V20" s="32">
        <v>0</v>
      </c>
      <c r="W20" s="32">
        <v>0</v>
      </c>
      <c r="X20" s="33">
        <f>SUM(P20:W20)</f>
        <v>7</v>
      </c>
      <c r="Y20" s="34">
        <f>SUM(G20:N20)</f>
        <v>492707</v>
      </c>
    </row>
    <row r="21" spans="1:25" x14ac:dyDescent="0.2">
      <c r="A21" s="25" t="s">
        <v>48</v>
      </c>
      <c r="B21" s="25" t="s">
        <v>57</v>
      </c>
      <c r="C21" s="26" t="s">
        <v>58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383868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28758</v>
      </c>
      <c r="O21" s="31" t="s">
        <v>41</v>
      </c>
      <c r="P21" s="32">
        <v>0</v>
      </c>
      <c r="Q21" s="32">
        <v>2</v>
      </c>
      <c r="R21" s="32">
        <v>10</v>
      </c>
      <c r="S21" s="32">
        <v>10</v>
      </c>
      <c r="T21" s="32">
        <v>3</v>
      </c>
      <c r="U21" s="32">
        <v>0</v>
      </c>
      <c r="V21" s="32">
        <v>0</v>
      </c>
      <c r="W21" s="32">
        <v>0</v>
      </c>
      <c r="X21" s="33">
        <f>SUM(P21:W21)</f>
        <v>25</v>
      </c>
      <c r="Y21" s="34">
        <f>SUM(G21:N21)</f>
        <v>412626</v>
      </c>
    </row>
    <row r="22" spans="1:25" x14ac:dyDescent="0.2">
      <c r="A22" s="25" t="s">
        <v>48</v>
      </c>
      <c r="B22" s="25" t="s">
        <v>59</v>
      </c>
      <c r="C22" s="26" t="s">
        <v>60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110928</v>
      </c>
      <c r="I22" s="29">
        <v>45111</v>
      </c>
      <c r="J22" s="29">
        <v>0</v>
      </c>
      <c r="K22" s="29">
        <v>0</v>
      </c>
      <c r="L22" s="29">
        <v>0</v>
      </c>
      <c r="M22" s="29">
        <v>0</v>
      </c>
      <c r="N22" s="30">
        <v>6482</v>
      </c>
      <c r="O22" s="31" t="s">
        <v>51</v>
      </c>
      <c r="P22" s="32">
        <v>0</v>
      </c>
      <c r="Q22" s="32">
        <v>0</v>
      </c>
      <c r="R22" s="32">
        <v>2</v>
      </c>
      <c r="S22" s="32">
        <v>2</v>
      </c>
      <c r="T22" s="32">
        <v>1</v>
      </c>
      <c r="U22" s="32">
        <v>1</v>
      </c>
      <c r="V22" s="32">
        <v>0</v>
      </c>
      <c r="W22" s="32">
        <v>0</v>
      </c>
      <c r="X22" s="33">
        <f>SUM(P22:W22)</f>
        <v>6</v>
      </c>
      <c r="Y22" s="34">
        <f>SUM(G22:N22)</f>
        <v>162521</v>
      </c>
    </row>
    <row r="23" spans="1:25" x14ac:dyDescent="0.2">
      <c r="A23" s="25" t="s">
        <v>88</v>
      </c>
      <c r="B23" s="25" t="s">
        <v>89</v>
      </c>
      <c r="C23" s="26" t="s">
        <v>90</v>
      </c>
      <c r="D23" s="26">
        <v>2025</v>
      </c>
      <c r="E23" s="26" t="s">
        <v>39</v>
      </c>
      <c r="F23" s="27" t="s">
        <v>91</v>
      </c>
      <c r="G23" s="28">
        <v>0</v>
      </c>
      <c r="H23" s="29">
        <v>228444</v>
      </c>
      <c r="I23" s="29">
        <v>103641</v>
      </c>
      <c r="J23" s="29">
        <v>0</v>
      </c>
      <c r="K23" s="29">
        <v>8000</v>
      </c>
      <c r="L23" s="29">
        <v>0</v>
      </c>
      <c r="M23" s="29">
        <v>0</v>
      </c>
      <c r="N23" s="30">
        <v>28066</v>
      </c>
      <c r="O23" s="31" t="s">
        <v>51</v>
      </c>
      <c r="P23" s="32">
        <v>0</v>
      </c>
      <c r="Q23" s="32">
        <v>2</v>
      </c>
      <c r="R23" s="32">
        <v>1</v>
      </c>
      <c r="S23" s="32">
        <v>7</v>
      </c>
      <c r="T23" s="32">
        <v>3</v>
      </c>
      <c r="U23" s="32">
        <v>0</v>
      </c>
      <c r="V23" s="32">
        <v>0</v>
      </c>
      <c r="W23" s="32">
        <v>0</v>
      </c>
      <c r="X23" s="33">
        <f>SUM(P23:W23)</f>
        <v>13</v>
      </c>
      <c r="Y23" s="34">
        <f>SUM(G23:N23)</f>
        <v>368151</v>
      </c>
    </row>
    <row r="24" spans="1:25" x14ac:dyDescent="0.2">
      <c r="A24" s="25" t="s">
        <v>88</v>
      </c>
      <c r="B24" s="25" t="s">
        <v>94</v>
      </c>
      <c r="C24" s="26" t="s">
        <v>95</v>
      </c>
      <c r="D24" s="26">
        <v>2025</v>
      </c>
      <c r="E24" s="26" t="s">
        <v>69</v>
      </c>
      <c r="F24" s="27" t="s">
        <v>91</v>
      </c>
      <c r="G24" s="28">
        <v>0</v>
      </c>
      <c r="H24" s="29">
        <v>0</v>
      </c>
      <c r="I24" s="29">
        <v>95684</v>
      </c>
      <c r="J24" s="29">
        <v>0</v>
      </c>
      <c r="K24" s="29">
        <v>0</v>
      </c>
      <c r="L24" s="29">
        <v>0</v>
      </c>
      <c r="M24" s="29">
        <v>0</v>
      </c>
      <c r="N24" s="30">
        <v>9568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>SUM(P24:W24)</f>
        <v>0</v>
      </c>
      <c r="Y24" s="34">
        <f>SUM(G24:N24)</f>
        <v>105252</v>
      </c>
    </row>
    <row r="25" spans="1:25" x14ac:dyDescent="0.2">
      <c r="A25" s="25" t="s">
        <v>72</v>
      </c>
      <c r="B25" s="25" t="s">
        <v>73</v>
      </c>
      <c r="C25" s="26" t="s">
        <v>74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198396</v>
      </c>
      <c r="I25" s="29">
        <v>52684</v>
      </c>
      <c r="J25" s="29">
        <v>0</v>
      </c>
      <c r="K25" s="29">
        <v>0</v>
      </c>
      <c r="L25" s="29">
        <v>0</v>
      </c>
      <c r="M25" s="29">
        <v>0</v>
      </c>
      <c r="N25" s="30">
        <v>10288</v>
      </c>
      <c r="O25" s="31" t="s">
        <v>41</v>
      </c>
      <c r="P25" s="32">
        <v>0</v>
      </c>
      <c r="Q25" s="32">
        <v>7</v>
      </c>
      <c r="R25" s="32">
        <v>8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3">
        <f>SUM(P25:W25)</f>
        <v>15</v>
      </c>
      <c r="Y25" s="34">
        <f>SUM(G25:N25)</f>
        <v>261368</v>
      </c>
    </row>
    <row r="26" spans="1:25" x14ac:dyDescent="0.2">
      <c r="A26" s="25" t="s">
        <v>72</v>
      </c>
      <c r="B26" s="25" t="s">
        <v>85</v>
      </c>
      <c r="C26" s="26" t="s">
        <v>86</v>
      </c>
      <c r="D26" s="26">
        <v>2025</v>
      </c>
      <c r="E26" s="26" t="s">
        <v>87</v>
      </c>
      <c r="F26" s="27" t="s">
        <v>40</v>
      </c>
      <c r="G26" s="28">
        <v>0</v>
      </c>
      <c r="H26" s="29">
        <v>129720</v>
      </c>
      <c r="I26" s="29">
        <v>141748</v>
      </c>
      <c r="J26" s="29">
        <v>33780</v>
      </c>
      <c r="K26" s="29">
        <v>0</v>
      </c>
      <c r="L26" s="29">
        <v>0</v>
      </c>
      <c r="M26" s="29">
        <v>0</v>
      </c>
      <c r="N26" s="30">
        <v>12000</v>
      </c>
      <c r="O26" s="31" t="s">
        <v>51</v>
      </c>
      <c r="P26" s="32">
        <v>0</v>
      </c>
      <c r="Q26" s="32">
        <v>10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>SUM(P26:W26)</f>
        <v>10</v>
      </c>
      <c r="Y26" s="34">
        <f>SUM(G26:N26)</f>
        <v>317248</v>
      </c>
    </row>
    <row r="27" spans="1:25" x14ac:dyDescent="0.2">
      <c r="A27" s="25" t="s">
        <v>36</v>
      </c>
      <c r="B27" s="25" t="s">
        <v>37</v>
      </c>
      <c r="C27" s="26" t="s">
        <v>38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101832</v>
      </c>
      <c r="I27" s="29">
        <v>12</v>
      </c>
      <c r="J27" s="29">
        <v>0</v>
      </c>
      <c r="K27" s="29">
        <v>0</v>
      </c>
      <c r="L27" s="29">
        <v>0</v>
      </c>
      <c r="M27" s="29">
        <v>0</v>
      </c>
      <c r="N27" s="30">
        <v>4581</v>
      </c>
      <c r="O27" s="31" t="s">
        <v>41</v>
      </c>
      <c r="P27" s="32">
        <v>0</v>
      </c>
      <c r="Q27" s="32">
        <v>2</v>
      </c>
      <c r="R27" s="32">
        <v>2</v>
      </c>
      <c r="S27" s="32">
        <v>4</v>
      </c>
      <c r="T27" s="32">
        <v>0</v>
      </c>
      <c r="U27" s="32">
        <v>0</v>
      </c>
      <c r="V27" s="32">
        <v>0</v>
      </c>
      <c r="W27" s="32">
        <v>0</v>
      </c>
      <c r="X27" s="33">
        <f>SUM(P27:W27)</f>
        <v>8</v>
      </c>
      <c r="Y27" s="34">
        <f>SUM(G27:N27)</f>
        <v>106425</v>
      </c>
    </row>
    <row r="28" spans="1:25" x14ac:dyDescent="0.2">
      <c r="A28" s="25" t="s">
        <v>36</v>
      </c>
      <c r="B28" s="25" t="s">
        <v>70</v>
      </c>
      <c r="C28" s="26" t="s">
        <v>71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119052</v>
      </c>
      <c r="I28" s="29">
        <v>51116</v>
      </c>
      <c r="J28" s="29">
        <v>0</v>
      </c>
      <c r="K28" s="29">
        <v>0</v>
      </c>
      <c r="L28" s="29">
        <v>0</v>
      </c>
      <c r="M28" s="29">
        <v>0</v>
      </c>
      <c r="N28" s="30">
        <v>10200</v>
      </c>
      <c r="O28" s="31" t="s">
        <v>41</v>
      </c>
      <c r="P28" s="32">
        <v>0</v>
      </c>
      <c r="Q28" s="32">
        <v>3</v>
      </c>
      <c r="R28" s="32">
        <v>6</v>
      </c>
      <c r="S28" s="32">
        <v>1</v>
      </c>
      <c r="T28" s="32">
        <v>0</v>
      </c>
      <c r="U28" s="32">
        <v>0</v>
      </c>
      <c r="V28" s="32">
        <v>0</v>
      </c>
      <c r="W28" s="32">
        <v>0</v>
      </c>
      <c r="X28" s="33">
        <f>SUM(P28:W28)</f>
        <v>10</v>
      </c>
      <c r="Y28" s="34">
        <f>SUM(G28:N28)</f>
        <v>180368</v>
      </c>
    </row>
    <row r="29" spans="1:25" x14ac:dyDescent="0.2">
      <c r="A29" s="25" t="s">
        <v>36</v>
      </c>
      <c r="B29" s="25" t="s">
        <v>81</v>
      </c>
      <c r="C29" s="26" t="s">
        <v>82</v>
      </c>
      <c r="D29" s="26">
        <v>2025</v>
      </c>
      <c r="E29" s="26" t="s">
        <v>69</v>
      </c>
      <c r="F29" s="27" t="s">
        <v>40</v>
      </c>
      <c r="G29" s="28">
        <v>0</v>
      </c>
      <c r="H29" s="29">
        <v>0</v>
      </c>
      <c r="I29" s="29">
        <v>164974</v>
      </c>
      <c r="J29" s="29">
        <v>0</v>
      </c>
      <c r="K29" s="29">
        <v>0</v>
      </c>
      <c r="L29" s="29">
        <v>0</v>
      </c>
      <c r="M29" s="29">
        <v>0</v>
      </c>
      <c r="N29" s="30">
        <v>8249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>SUM(P29:W29)</f>
        <v>0</v>
      </c>
      <c r="Y29" s="34">
        <f>SUM(G29:N29)</f>
        <v>173223</v>
      </c>
    </row>
    <row r="30" spans="1:25" x14ac:dyDescent="0.2">
      <c r="A30" s="25" t="s">
        <v>36</v>
      </c>
      <c r="B30" s="25" t="s">
        <v>83</v>
      </c>
      <c r="C30" s="26" t="s">
        <v>84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256200</v>
      </c>
      <c r="I30" s="29">
        <v>147640</v>
      </c>
      <c r="J30" s="29">
        <v>0</v>
      </c>
      <c r="K30" s="29">
        <v>0</v>
      </c>
      <c r="L30" s="29">
        <v>0</v>
      </c>
      <c r="M30" s="29">
        <v>0</v>
      </c>
      <c r="N30" s="30">
        <v>18743</v>
      </c>
      <c r="O30" s="31" t="s">
        <v>41</v>
      </c>
      <c r="P30" s="32">
        <v>0</v>
      </c>
      <c r="Q30" s="32">
        <v>5</v>
      </c>
      <c r="R30" s="32">
        <v>12</v>
      </c>
      <c r="S30" s="32">
        <v>2</v>
      </c>
      <c r="T30" s="32">
        <v>0</v>
      </c>
      <c r="U30" s="32">
        <v>0</v>
      </c>
      <c r="V30" s="32">
        <v>0</v>
      </c>
      <c r="W30" s="32">
        <v>0</v>
      </c>
      <c r="X30" s="33">
        <f>SUM(P30:W30)</f>
        <v>19</v>
      </c>
      <c r="Y30" s="34">
        <f>SUM(G30:N30)</f>
        <v>422583</v>
      </c>
    </row>
    <row r="31" spans="1:25" x14ac:dyDescent="0.2">
      <c r="A31" s="25" t="s">
        <v>45</v>
      </c>
      <c r="B31" s="25" t="s">
        <v>46</v>
      </c>
      <c r="C31" s="26" t="s">
        <v>47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101952</v>
      </c>
      <c r="I31" s="29">
        <v>37504</v>
      </c>
      <c r="J31" s="29">
        <v>0</v>
      </c>
      <c r="K31" s="29">
        <v>0</v>
      </c>
      <c r="L31" s="29">
        <v>0</v>
      </c>
      <c r="M31" s="29">
        <v>0</v>
      </c>
      <c r="N31" s="30">
        <v>12774</v>
      </c>
      <c r="O31" s="31" t="s">
        <v>41</v>
      </c>
      <c r="P31" s="32">
        <v>0</v>
      </c>
      <c r="Q31" s="32">
        <v>5</v>
      </c>
      <c r="R31" s="32">
        <v>3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3">
        <f>SUM(P31:W31)</f>
        <v>8</v>
      </c>
      <c r="Y31" s="34">
        <f>SUM(G31:N31)</f>
        <v>152230</v>
      </c>
    </row>
    <row r="32" spans="1:25" x14ac:dyDescent="0.2">
      <c r="A32" s="25" t="s">
        <v>61</v>
      </c>
      <c r="B32" s="25" t="s">
        <v>62</v>
      </c>
      <c r="C32" s="26" t="s">
        <v>63</v>
      </c>
      <c r="D32" s="26">
        <v>2025</v>
      </c>
      <c r="E32" s="26" t="s">
        <v>39</v>
      </c>
      <c r="F32" s="27" t="s">
        <v>40</v>
      </c>
      <c r="G32" s="28">
        <v>384432</v>
      </c>
      <c r="H32" s="29">
        <v>0</v>
      </c>
      <c r="I32" s="29">
        <v>60526</v>
      </c>
      <c r="J32" s="29">
        <v>24455</v>
      </c>
      <c r="K32" s="29">
        <v>0</v>
      </c>
      <c r="L32" s="29">
        <v>0</v>
      </c>
      <c r="M32" s="29">
        <v>0</v>
      </c>
      <c r="N32" s="30">
        <v>16721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>SUM(P32:W32)</f>
        <v>0</v>
      </c>
      <c r="Y32" s="34">
        <f>SUM(G32:N32)</f>
        <v>486134</v>
      </c>
    </row>
    <row r="33" spans="1:25" x14ac:dyDescent="0.2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>SUM(P33:W33)</f>
        <v>0</v>
      </c>
      <c r="Y33" s="34">
        <f>SUM(G33:N33)</f>
        <v>0</v>
      </c>
    </row>
    <row r="34" spans="1:25" x14ac:dyDescent="0.2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>SUM(P34:W34)</f>
        <v>0</v>
      </c>
      <c r="Y34" s="34">
        <f>SUM(G34:N34)</f>
        <v>0</v>
      </c>
    </row>
    <row r="35" spans="1:25" x14ac:dyDescent="0.2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>SUM(P35:W35)</f>
        <v>0</v>
      </c>
      <c r="Y35" s="34">
        <f>SUM(G35:N35)</f>
        <v>0</v>
      </c>
    </row>
    <row r="36" spans="1:25" x14ac:dyDescent="0.2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>SUM(P36:W36)</f>
        <v>0</v>
      </c>
      <c r="Y36" s="34">
        <f>SUM(G36:N36)</f>
        <v>0</v>
      </c>
    </row>
    <row r="37" spans="1:25" x14ac:dyDescent="0.2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>SUM(P37:W37)</f>
        <v>0</v>
      </c>
      <c r="Y37" s="34">
        <f>SUM(G37:N37)</f>
        <v>0</v>
      </c>
    </row>
    <row r="38" spans="1:25" x14ac:dyDescent="0.2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>SUM(P38:W38)</f>
        <v>0</v>
      </c>
      <c r="Y38" s="34">
        <f>SUM(G38:N38)</f>
        <v>0</v>
      </c>
    </row>
    <row r="39" spans="1:25" x14ac:dyDescent="0.2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>SUM(P39:W39)</f>
        <v>0</v>
      </c>
      <c r="Y39" s="34">
        <f>SUM(G39:N39)</f>
        <v>0</v>
      </c>
    </row>
    <row r="40" spans="1:25" x14ac:dyDescent="0.2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>SUM(P40:W40)</f>
        <v>0</v>
      </c>
      <c r="Y40" s="34">
        <f>SUM(G40:N40)</f>
        <v>0</v>
      </c>
    </row>
    <row r="41" spans="1:25" x14ac:dyDescent="0.2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>SUM(P41:W41)</f>
        <v>0</v>
      </c>
      <c r="Y41" s="34">
        <f>SUM(G41:N41)</f>
        <v>0</v>
      </c>
    </row>
    <row r="42" spans="1:25" x14ac:dyDescent="0.2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>SUM(P42:W42)</f>
        <v>0</v>
      </c>
      <c r="Y42" s="34">
        <f>SUM(G42:N42)</f>
        <v>0</v>
      </c>
    </row>
  </sheetData>
  <autoFilter ref="A10:Y10" xr:uid="{BBA4C426-D91E-408E-996E-ACBD515FBD13}">
    <sortState xmlns:xlrd2="http://schemas.microsoft.com/office/spreadsheetml/2017/richdata2" ref="A11:Y42">
      <sortCondition ref="A10:A42"/>
    </sortState>
  </autoFilter>
  <conditionalFormatting sqref="D11:D42">
    <cfRule type="expression" dxfId="2" priority="1">
      <formula>OR($D11&gt;2025,AND($D11&lt;2025,$D11&lt;&gt;""))</formula>
    </cfRule>
  </conditionalFormatting>
  <conditionalFormatting sqref="Y11:Y4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2 M11:M42 K11:K42 I11:I42 G11:G42" xr:uid="{8EB31951-B973-4CC1-8F59-C7C10C6648F4}">
      <formula1>"FMR, Actual Rent"</formula1>
    </dataValidation>
    <dataValidation type="list" allowBlank="1" showInputMessage="1" showErrorMessage="1" sqref="F11:F42" xr:uid="{A34DF9CE-00A7-4CA7-BB01-465D601C8A0C}">
      <formula1>"DV, YHDP"</formula1>
    </dataValidation>
    <dataValidation type="list" allowBlank="1" showInputMessage="1" showErrorMessage="1" sqref="E11:E42" xr:uid="{760EA452-ED03-4834-A37C-2708EC038BD3}">
      <formula1>"PH, TH, Joint TH &amp; PH-RRH, HMIS, SSO, TRA, PRA, SRA, S+C/SRO"</formula1>
    </dataValidation>
    <dataValidation allowBlank="1" showErrorMessage="1" sqref="A10:Y10" xr:uid="{85B1A7A5-D773-4654-AD68-B4FCA6DCF7B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Jason Alexander</cp:lastModifiedBy>
  <dcterms:created xsi:type="dcterms:W3CDTF">2024-08-01T18:27:17Z</dcterms:created>
  <dcterms:modified xsi:type="dcterms:W3CDTF">2024-08-09T12:53:10Z</dcterms:modified>
</cp:coreProperties>
</file>